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showInkAnnotation="0" codeName="ThisWorkbook" defaultThemeVersion="124226"/>
  <mc:AlternateContent xmlns:mc="http://schemas.openxmlformats.org/markup-compatibility/2006">
    <mc:Choice Requires="x15">
      <x15ac:absPath xmlns:x15ac="http://schemas.microsoft.com/office/spreadsheetml/2010/11/ac" url="https://d.docs.live.net/4592eb41938d7ffb/Documentos/UMV/2026/Mapas  Riesgos 2026-V1 AJUSTADOS/"/>
    </mc:Choice>
  </mc:AlternateContent>
  <xr:revisionPtr revIDLastSave="8" documentId="13_ncr:1_{D7112649-EBC9-488C-A07F-12346760E7CB}" xr6:coauthVersionLast="47" xr6:coauthVersionMax="47" xr10:uidLastSave="{3E6E2104-9505-497A-AED5-1BC24ACF4743}"/>
  <bookViews>
    <workbookView xWindow="-90" yWindow="0" windowWidth="9780" windowHeight="11370" firstSheet="5" activeTab="5" xr2:uid="{00000000-000D-0000-FFFF-FFFF00000000}"/>
  </bookViews>
  <sheets>
    <sheet name="1 INSTRUCTIVO DES-DI-008" sheetId="38" r:id="rId1"/>
    <sheet name="2 CONTEXTO E IDENTIFICACIÓN" sheetId="30" r:id="rId2"/>
    <sheet name="10 FORMULAS" sheetId="34" state="hidden" r:id="rId3"/>
    <sheet name="3 PROBABIL E IMPACTO INHERENTE" sheetId="15" r:id="rId4"/>
    <sheet name="4 MAPA CALOR INHERENTE" sheetId="31" r:id="rId5"/>
    <sheet name="5 VALORACIÓN CONTROL PROBAB." sheetId="9" r:id="rId6"/>
    <sheet name="5 VALORACIÓN CONTROL IMPACTO" sheetId="39" r:id="rId7"/>
    <sheet name="6 MAPA CALOR RESIDUAL-TRATAMIEN" sheetId="35" r:id="rId8"/>
    <sheet name="7 MAPA CALOR INHEREN Y RESIDUAL" sheetId="37" r:id="rId9"/>
    <sheet name="8 PEFIL RIESGO DEL PROCESO" sheetId="33" r:id="rId10"/>
    <sheet name="10 CONTROL DE CAMBIOS" sheetId="20" r:id="rId11"/>
  </sheets>
  <externalReferences>
    <externalReference r:id="rId12"/>
    <externalReference r:id="rId13"/>
    <externalReference r:id="rId14"/>
  </externalReferences>
  <definedNames>
    <definedName name="_xlnm._FilterDatabase" localSheetId="1" hidden="1">'2 CONTEXTO E IDENTIFICACIÓN'!$F$7:$J$8</definedName>
    <definedName name="_xlnm._FilterDatabase" localSheetId="3" hidden="1">'3 PROBABIL E IMPACTO INHERENTE'!$A$8:$N$8</definedName>
    <definedName name="_xlnm._FilterDatabase" localSheetId="4" hidden="1">'4 MAPA CALOR INHERENTE'!$A$9:$AJ$9</definedName>
    <definedName name="_xlnm._FilterDatabase" localSheetId="6" hidden="1">'5 VALORACIÓN CONTROL IMPACTO'!$A$7:$W$127</definedName>
    <definedName name="_xlnm._FilterDatabase" localSheetId="5" hidden="1">'5 VALORACIÓN CONTROL PROBAB.'!$A$7:$W$127</definedName>
    <definedName name="_xlnm._FilterDatabase" localSheetId="7" hidden="1">'6 MAPA CALOR RESIDUAL-TRATAMIEN'!$A$8:$AL$8</definedName>
    <definedName name="_xlnm._FilterDatabase" localSheetId="8" hidden="1">'7 MAPA CALOR INHEREN Y RESIDUAL'!$A$9:$AL$9</definedName>
    <definedName name="Afectación_Económica">'3 PROBABIL E IMPACTO INHERENTE'!$X$9:$X$14</definedName>
    <definedName name="_xlnm.Print_Area" localSheetId="10">'10 CONTROL DE CAMBIOS'!$A$1:$D$9</definedName>
    <definedName name="_xlnm.Print_Area" localSheetId="3">'3 PROBABIL E IMPACTO INHERENTE'!$A$1:$Y$28</definedName>
    <definedName name="Definicion_tratamiento" localSheetId="6">'10 FORMULAS'!#REF!</definedName>
    <definedName name="Definicion_tratamiento">'10 FORMULAS'!#REF!</definedName>
    <definedName name="E_Relaciones_Laborales">'10 FORMULAS'!$C$12:$C$17</definedName>
    <definedName name="Ejecución_administración_de_procesos" localSheetId="6">Tabla2[Ejecución_administración_de_procesos]</definedName>
    <definedName name="Ejecución_administración_de_procesos">Tabla2[Ejecución_administración_de_procesos]</definedName>
    <definedName name="Evento_externo">'10 FORMULAS'!$F$39:$F$42</definedName>
    <definedName name="F_Usuarios_Productos_y_Prácticas_Organizacionales">'10 FORMULAS'!$C$18:$C$23</definedName>
    <definedName name="Fiscal">'10 FORMULAS'!$B$32:$B$35</definedName>
    <definedName name="Fiscal_A" localSheetId="6">'10 FORMULAS'!#REF!</definedName>
    <definedName name="Fiscal_A">'10 FORMULAS'!#REF!</definedName>
    <definedName name="Fiscal_B" localSheetId="6">'10 FORMULAS'!#REF!</definedName>
    <definedName name="Fiscal_B">'10 FORMULAS'!#REF!</definedName>
    <definedName name="G_Daños_Activos_Físicos">'10 FORMULAS'!$C$24:$C$26</definedName>
    <definedName name="Gestión">'10 FORMULAS'!$A$32:$A$34</definedName>
    <definedName name="Gestiòn" localSheetId="6">'10 FORMULAS'!#REF!</definedName>
    <definedName name="Gestiòn">'10 FORMULAS'!#REF!</definedName>
    <definedName name="Gestión_A" localSheetId="6">'10 FORMULAS'!#REF!</definedName>
    <definedName name="Gestión_A">'10 FORMULAS'!#REF!</definedName>
    <definedName name="Gestión_B" localSheetId="6">'10 FORMULAS'!#REF!</definedName>
    <definedName name="Gestión_B">'10 FORMULAS'!#REF!</definedName>
    <definedName name="IMPACTO_PROCESOS" localSheetId="1">'[1]LISTAS FORMULAS'!$C$3:$C$7</definedName>
    <definedName name="IMPACTO_PROCESOS" localSheetId="4">'[1]LISTAS FORMULAS'!$C$3:$C$7</definedName>
    <definedName name="IMPACTO_PROCESOS" localSheetId="7">'[1]LISTAS FORMULAS'!$C$3:$C$7</definedName>
    <definedName name="IMPACTO_PROCESOS" localSheetId="8">'[1]LISTAS FORMULAS'!$C$3:$C$7</definedName>
    <definedName name="IMPACTO_PROCESOS" localSheetId="9">'[1]LISTAS FORMULAS'!$C$3:$C$7</definedName>
    <definedName name="Infraestructura">'10 FORMULAS'!$E$39:$E$42</definedName>
    <definedName name="Integridad_Pública_Corrupción">'10 FORMULAS'!$D$32:$D$34</definedName>
    <definedName name="Integridad_Pública_LA_FT_FP">'10 FORMULAS'!$E$32:$E$34</definedName>
    <definedName name="IntegridadPública_Corrupción" localSheetId="6">'10 FORMULAS'!#REF!</definedName>
    <definedName name="IntegridadPública_Corrupción">'10 FORMULAS'!#REF!</definedName>
    <definedName name="IntegridadPública_LA_FT_FP" localSheetId="6">'10 FORMULAS'!#REF!</definedName>
    <definedName name="IntegridadPública_LA_FT_FP">'10 FORMULAS'!#REF!</definedName>
    <definedName name="opciones" localSheetId="1">'[1]LISTAS FORMULAS'!$F$3:$F$4</definedName>
    <definedName name="opciones" localSheetId="4">'[1]LISTAS FORMULAS'!$F$3:$F$4</definedName>
    <definedName name="opciones" localSheetId="7">'[1]LISTAS FORMULAS'!$F$3:$F$4</definedName>
    <definedName name="opciones" localSheetId="8">'[1]LISTAS FORMULAS'!$F$3:$F$4</definedName>
    <definedName name="opciones" localSheetId="9">'[1]LISTAS FORMULAS'!$F$3:$F$4</definedName>
    <definedName name="opciones2" localSheetId="1">'[1]LISTAS FORMULAS'!$G$3:$G$5</definedName>
    <definedName name="opciones2" localSheetId="4">'[1]LISTAS FORMULAS'!$G$3:$G$5</definedName>
    <definedName name="opciones2" localSheetId="7">'[1]LISTAS FORMULAS'!$G$3:$G$5</definedName>
    <definedName name="opciones2" localSheetId="8">'[1]LISTAS FORMULAS'!$G$3:$G$5</definedName>
    <definedName name="opciones2" localSheetId="9">'[1]LISTAS FORMULAS'!$G$3:$G$5</definedName>
    <definedName name="Plan_accion" localSheetId="6">'10 FORMULAS'!#REF!</definedName>
    <definedName name="Plan_accion">'10 FORMULAS'!#REF!</definedName>
    <definedName name="Plan_acción" localSheetId="6">'10 FORMULAS'!#REF!</definedName>
    <definedName name="Plan_acción">'10 FORMULAS'!#REF!</definedName>
    <definedName name="Plan_de_acción" localSheetId="6">'10 FORMULAS'!#REF!</definedName>
    <definedName name="Plan_de_acción">'10 FORMULAS'!#REF!</definedName>
    <definedName name="Posibilidad__de_efecto_dañoso_sobre_el_interes_patrimonial" localSheetId="6">'10 FORMULAS'!#REF!</definedName>
    <definedName name="Posibilidad__de_efecto_dañoso_sobre_el_interes_patrimonial">'10 FORMULAS'!#REF!</definedName>
    <definedName name="Posibilidad_de_pérdida_Económica" localSheetId="6">'10 FORMULAS'!#REF!</definedName>
    <definedName name="Posibilidad_de_pérdida_Económica">'10 FORMULAS'!#REF!</definedName>
    <definedName name="Quince_Cero" localSheetId="1">'[1]LISTAS FORMULAS'!$F$14:$F$15</definedName>
    <definedName name="Quince_Cero" localSheetId="4">'[1]LISTAS FORMULAS'!$F$14:$F$15</definedName>
    <definedName name="Quince_Cero" localSheetId="7">'[1]LISTAS FORMULAS'!$F$14:$F$15</definedName>
    <definedName name="Quince_Cero" localSheetId="8">'[1]LISTAS FORMULAS'!$F$14:$F$15</definedName>
    <definedName name="Quince_Cero" localSheetId="9">'[1]LISTAS FORMULAS'!$F$14:$F$15</definedName>
    <definedName name="Rango_Calificacion_Ejecucion" localSheetId="1">'[1]LISTAS FORMULAS'!$H$3:$H$5</definedName>
    <definedName name="Rango_Calificacion_Ejecucion" localSheetId="4">'[1]LISTAS FORMULAS'!$H$3:$H$5</definedName>
    <definedName name="Rango_Calificacion_Ejecucion" localSheetId="7">'[1]LISTAS FORMULAS'!$H$3:$H$5</definedName>
    <definedName name="Rango_Calificacion_Ejecucion" localSheetId="8">'[1]LISTAS FORMULAS'!$H$3:$H$5</definedName>
    <definedName name="Rango_Calificacion_Ejecucion" localSheetId="9">'[1]LISTAS FORMULAS'!$H$3:$H$5</definedName>
    <definedName name="Reducir_mitigar_Transferir_Evitar" localSheetId="6">#REF!</definedName>
    <definedName name="Reducir_mitigar_Transferir_Evitar">#REF!</definedName>
    <definedName name="Reputacional">'3 PROBABIL E IMPACTO INHERENTE'!$Y$9:$Y$14</definedName>
    <definedName name="Requiere_Plan_de_Acción" localSheetId="6">#REF!</definedName>
    <definedName name="Requiere_Plan_de_Acción">#REF!</definedName>
    <definedName name="Seg.Información" localSheetId="6">'10 FORMULAS'!#REF!</definedName>
    <definedName name="Seg.Información">'10 FORMULAS'!#REF!</definedName>
    <definedName name="Seguridad_Información">'10 FORMULAS'!$C$32:$C$34</definedName>
    <definedName name="Talento_Humano">'10 FORMULAS'!$C$39:$C$42</definedName>
    <definedName name="Tecnología">'10 FORMULAS'!$D$39:$D$43</definedName>
    <definedName name="Tipo" localSheetId="10">'[2]CONTEXTO E IDENTIFICACIÓN'!$C$21:$C$24</definedName>
    <definedName name="TIPO" localSheetId="4">'[1]CONTEXTO E IDENTIFICACIÓN'!$E$29:$E$32</definedName>
    <definedName name="TIPO" localSheetId="7">'[1]CONTEXTO E IDENTIFICACIÓN'!$E$29:$E$32</definedName>
    <definedName name="TIPO" localSheetId="8">'[1]CONTEXTO E IDENTIFICACIÓN'!$E$29:$E$32</definedName>
    <definedName name="TIPO" localSheetId="9">'[1]CONTEXTO E IDENTIFICACIÓN'!$E$29:$E$32</definedName>
    <definedName name="Tipo">'10 FORMULAS'!$A$4:$A$11</definedName>
    <definedName name="_xlnm.Print_Titles" localSheetId="1">'2 CONTEXTO E IDENTIFICACIÓN'!$7:$8</definedName>
    <definedName name="_xlnm.Print_Titles" localSheetId="3">'3 PROBABIL E IMPACTO INHERENTE'!$5:$8</definedName>
    <definedName name="_xlnm.Print_Titles" localSheetId="6">'5 VALORACIÓN CONTROL IMPACTO'!$3:$7</definedName>
    <definedName name="_xlnm.Print_Titles" localSheetId="5">'5 VALORACIÓN CONTROL PROBAB.'!$3:$7</definedName>
    <definedName name="Transacción_u_Operación_aplica_para_LA_FT_FP">'10 FORMULAS'!$B$39:$B$42</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35" l="1"/>
  <c r="F12" i="35" s="1"/>
  <c r="D11" i="35"/>
  <c r="F11" i="35" s="1"/>
  <c r="D10" i="35"/>
  <c r="F10" i="35" s="1"/>
  <c r="C10" i="35"/>
  <c r="E10" i="35" s="1"/>
  <c r="C11" i="35"/>
  <c r="E11" i="35" s="1"/>
  <c r="C12" i="35"/>
  <c r="E12" i="35"/>
  <c r="A13" i="35"/>
  <c r="B13" i="35"/>
  <c r="C13" i="35"/>
  <c r="E13" i="35" s="1"/>
  <c r="G13" i="35" s="1"/>
  <c r="D13" i="35"/>
  <c r="F13" i="35"/>
  <c r="A14" i="35"/>
  <c r="B14" i="35"/>
  <c r="C14" i="35"/>
  <c r="E14" i="35" s="1"/>
  <c r="G14" i="35" s="1"/>
  <c r="D14" i="35"/>
  <c r="F14" i="35"/>
  <c r="A15" i="35"/>
  <c r="B15" i="35"/>
  <c r="C15" i="35"/>
  <c r="E15" i="35" s="1"/>
  <c r="G15" i="35" s="1"/>
  <c r="D15" i="35"/>
  <c r="F15" i="35" s="1"/>
  <c r="A16" i="35"/>
  <c r="B16" i="35"/>
  <c r="C16" i="35"/>
  <c r="E16" i="35" s="1"/>
  <c r="G16" i="35" s="1"/>
  <c r="D16" i="35"/>
  <c r="F16" i="35" s="1"/>
  <c r="N26" i="39"/>
  <c r="L26" i="39"/>
  <c r="K26" i="39"/>
  <c r="S26" i="39" s="1"/>
  <c r="D30" i="9"/>
  <c r="C30" i="9"/>
  <c r="B30" i="9"/>
  <c r="A30" i="9"/>
  <c r="D29" i="9"/>
  <c r="C29" i="9"/>
  <c r="B29" i="9"/>
  <c r="A29" i="9"/>
  <c r="D28" i="9"/>
  <c r="C28" i="9"/>
  <c r="B28" i="9"/>
  <c r="A28" i="9"/>
  <c r="D26" i="9"/>
  <c r="C26" i="9"/>
  <c r="B26" i="9"/>
  <c r="A26" i="9"/>
  <c r="D24" i="9"/>
  <c r="C24" i="9"/>
  <c r="B24" i="9"/>
  <c r="A24" i="9"/>
  <c r="D23" i="9"/>
  <c r="C23" i="9"/>
  <c r="B23" i="9"/>
  <c r="A23" i="9"/>
  <c r="D22" i="9"/>
  <c r="C22" i="9"/>
  <c r="B22" i="9"/>
  <c r="A22" i="9"/>
  <c r="D20" i="9"/>
  <c r="C20" i="9"/>
  <c r="B20" i="9"/>
  <c r="A20" i="9"/>
  <c r="D18" i="9"/>
  <c r="C18" i="9"/>
  <c r="B18" i="9"/>
  <c r="A18" i="9"/>
  <c r="D17" i="9"/>
  <c r="C17" i="9"/>
  <c r="B17" i="9"/>
  <c r="A17" i="9"/>
  <c r="D16" i="9"/>
  <c r="C16" i="9"/>
  <c r="B16" i="9"/>
  <c r="A16" i="9"/>
  <c r="D14" i="9"/>
  <c r="C14" i="9"/>
  <c r="B14" i="9"/>
  <c r="A14" i="9"/>
  <c r="N13" i="9"/>
  <c r="L13" i="9"/>
  <c r="K13" i="9"/>
  <c r="S13" i="9" s="1"/>
  <c r="I13" i="9"/>
  <c r="T12" i="9"/>
  <c r="S12" i="9"/>
  <c r="N12" i="9"/>
  <c r="L12" i="9"/>
  <c r="K12" i="9"/>
  <c r="I12" i="9"/>
  <c r="D12" i="9"/>
  <c r="C12" i="9"/>
  <c r="U12" i="9" s="1"/>
  <c r="B12" i="9"/>
  <c r="A12" i="9"/>
  <c r="N11" i="9"/>
  <c r="L11" i="9"/>
  <c r="K11" i="9"/>
  <c r="S11" i="9" s="1"/>
  <c r="D11" i="9"/>
  <c r="C11" i="9"/>
  <c r="B11" i="9"/>
  <c r="A11" i="9"/>
  <c r="N10" i="9"/>
  <c r="L10" i="9"/>
  <c r="K10" i="9"/>
  <c r="S10" i="9" s="1"/>
  <c r="D10" i="9"/>
  <c r="C10" i="9"/>
  <c r="B10" i="9"/>
  <c r="A10" i="9"/>
  <c r="N9" i="9"/>
  <c r="L9" i="9"/>
  <c r="K9" i="9"/>
  <c r="S9" i="9" s="1"/>
  <c r="N8" i="9"/>
  <c r="L8" i="9"/>
  <c r="K8" i="9"/>
  <c r="S8" i="9" s="1"/>
  <c r="T8" i="9" s="1"/>
  <c r="D8" i="9"/>
  <c r="C8" i="9"/>
  <c r="U8" i="9" s="1"/>
  <c r="B8" i="9"/>
  <c r="A8" i="9"/>
  <c r="M12" i="15"/>
  <c r="N12" i="15" s="1"/>
  <c r="L12" i="15"/>
  <c r="K12" i="15"/>
  <c r="I12" i="15"/>
  <c r="H12" i="15"/>
  <c r="F12" i="15"/>
  <c r="D12" i="15"/>
  <c r="E12" i="15" s="1"/>
  <c r="B12" i="15"/>
  <c r="A12" i="15"/>
  <c r="L11" i="15"/>
  <c r="K11" i="15"/>
  <c r="M11" i="15" s="1"/>
  <c r="N11" i="15" s="1"/>
  <c r="I11" i="15"/>
  <c r="H11" i="15"/>
  <c r="F11" i="15"/>
  <c r="E11" i="15"/>
  <c r="D11" i="15"/>
  <c r="B11" i="15"/>
  <c r="A11" i="15"/>
  <c r="L10" i="15"/>
  <c r="K10" i="15"/>
  <c r="I10" i="15"/>
  <c r="H10" i="15"/>
  <c r="M10" i="15" s="1"/>
  <c r="N10" i="15" s="1"/>
  <c r="D10" i="15"/>
  <c r="F10" i="15" s="1"/>
  <c r="B10" i="15"/>
  <c r="A10" i="15"/>
  <c r="L9" i="15"/>
  <c r="K9" i="15"/>
  <c r="I9" i="15"/>
  <c r="H9" i="15"/>
  <c r="M9" i="15" s="1"/>
  <c r="N9" i="15" s="1"/>
  <c r="D9" i="15"/>
  <c r="E9" i="15" s="1"/>
  <c r="B9" i="15"/>
  <c r="A9" i="15"/>
  <c r="E12" i="30"/>
  <c r="J11" i="30"/>
  <c r="E11" i="30"/>
  <c r="J10" i="30"/>
  <c r="E10" i="30"/>
  <c r="J9" i="30"/>
  <c r="E9" i="30"/>
  <c r="D9" i="30"/>
  <c r="C28" i="35"/>
  <c r="C27" i="35"/>
  <c r="C26" i="35"/>
  <c r="C25" i="35"/>
  <c r="C24" i="35"/>
  <c r="C23" i="35"/>
  <c r="C22" i="35"/>
  <c r="C21" i="35"/>
  <c r="C20" i="35"/>
  <c r="C19" i="35"/>
  <c r="C18" i="35"/>
  <c r="C17" i="35"/>
  <c r="G12" i="35" l="1"/>
  <c r="G11" i="35"/>
  <c r="G10" i="35"/>
  <c r="T13" i="9"/>
  <c r="U13" i="9" s="1"/>
  <c r="U11" i="9"/>
  <c r="T9" i="9"/>
  <c r="U9" i="9" s="1"/>
  <c r="T10" i="9"/>
  <c r="U10" i="9"/>
  <c r="T11" i="9"/>
  <c r="F9" i="15"/>
  <c r="E10" i="15"/>
  <c r="U32" i="9" l="1"/>
  <c r="D9" i="35" l="1"/>
  <c r="L9" i="39"/>
  <c r="L10" i="39"/>
  <c r="L11" i="39"/>
  <c r="L12" i="39"/>
  <c r="L13" i="39"/>
  <c r="L14" i="39"/>
  <c r="L15" i="39"/>
  <c r="L16" i="39"/>
  <c r="L17" i="39"/>
  <c r="L18" i="39"/>
  <c r="L19" i="39"/>
  <c r="L20" i="39"/>
  <c r="L21" i="39"/>
  <c r="L22" i="39"/>
  <c r="L23" i="39"/>
  <c r="L24" i="39"/>
  <c r="L25" i="39"/>
  <c r="L27" i="39"/>
  <c r="L28" i="39"/>
  <c r="L29" i="39"/>
  <c r="L30" i="39"/>
  <c r="L31" i="39"/>
  <c r="L32" i="39"/>
  <c r="L33" i="39"/>
  <c r="L34" i="39"/>
  <c r="L35" i="39"/>
  <c r="L36" i="39"/>
  <c r="L37" i="39"/>
  <c r="L38" i="39"/>
  <c r="L39" i="39"/>
  <c r="L40" i="39"/>
  <c r="L41" i="39"/>
  <c r="L42" i="39"/>
  <c r="L43" i="39"/>
  <c r="L44" i="39"/>
  <c r="L45" i="39"/>
  <c r="L46" i="39"/>
  <c r="L47" i="39"/>
  <c r="L48" i="39"/>
  <c r="L49" i="39"/>
  <c r="L50" i="39"/>
  <c r="L51" i="39"/>
  <c r="L52" i="39"/>
  <c r="L53" i="39"/>
  <c r="L54" i="39"/>
  <c r="L55" i="39"/>
  <c r="L56" i="39"/>
  <c r="L57" i="39"/>
  <c r="L58" i="39"/>
  <c r="L59" i="39"/>
  <c r="L60" i="39"/>
  <c r="L61" i="39"/>
  <c r="L62" i="39"/>
  <c r="L63" i="39"/>
  <c r="L64" i="39"/>
  <c r="L65" i="39"/>
  <c r="L66" i="39"/>
  <c r="L67" i="39"/>
  <c r="L68" i="39"/>
  <c r="L69" i="39"/>
  <c r="L70" i="39"/>
  <c r="L71" i="39"/>
  <c r="L72" i="39"/>
  <c r="L73" i="39"/>
  <c r="L74" i="39"/>
  <c r="L75" i="39"/>
  <c r="L76" i="39"/>
  <c r="L77" i="39"/>
  <c r="L78" i="39"/>
  <c r="L79" i="39"/>
  <c r="L80" i="39"/>
  <c r="L81" i="39"/>
  <c r="L82" i="39"/>
  <c r="L83" i="39"/>
  <c r="L84" i="39"/>
  <c r="L85" i="39"/>
  <c r="L86" i="39"/>
  <c r="L87" i="39"/>
  <c r="L88" i="39"/>
  <c r="L89" i="39"/>
  <c r="L90" i="39"/>
  <c r="L91" i="39"/>
  <c r="L92" i="39"/>
  <c r="L93" i="39"/>
  <c r="L94" i="39"/>
  <c r="L95" i="39"/>
  <c r="L96" i="39"/>
  <c r="L97" i="39"/>
  <c r="L98" i="39"/>
  <c r="L99" i="39"/>
  <c r="L100" i="39"/>
  <c r="L101" i="39"/>
  <c r="L102" i="39"/>
  <c r="L103" i="39"/>
  <c r="L104" i="39"/>
  <c r="L105" i="39"/>
  <c r="L106" i="39"/>
  <c r="L107" i="39"/>
  <c r="L108" i="39"/>
  <c r="L109" i="39"/>
  <c r="L110" i="39"/>
  <c r="L111" i="39"/>
  <c r="L112" i="39"/>
  <c r="L113" i="39"/>
  <c r="L114" i="39"/>
  <c r="L115" i="39"/>
  <c r="L116" i="39"/>
  <c r="L117" i="39"/>
  <c r="L118" i="39"/>
  <c r="L119" i="39"/>
  <c r="L120" i="39"/>
  <c r="L121" i="39"/>
  <c r="L122" i="39"/>
  <c r="L123" i="39"/>
  <c r="L124" i="39"/>
  <c r="L125" i="39"/>
  <c r="L126" i="39"/>
  <c r="L127" i="39"/>
  <c r="L8" i="39"/>
  <c r="I8" i="39"/>
  <c r="I9" i="39"/>
  <c r="I10" i="39"/>
  <c r="N127" i="39"/>
  <c r="K127" i="39"/>
  <c r="I127" i="39"/>
  <c r="N126" i="39"/>
  <c r="K126" i="39"/>
  <c r="I126" i="39"/>
  <c r="N125" i="39"/>
  <c r="K125" i="39"/>
  <c r="I125" i="39"/>
  <c r="N124" i="39"/>
  <c r="K124" i="39"/>
  <c r="I124" i="39"/>
  <c r="N123" i="39"/>
  <c r="K123" i="39"/>
  <c r="I123" i="39"/>
  <c r="N122" i="39"/>
  <c r="K122" i="39"/>
  <c r="S122" i="39" s="1"/>
  <c r="I122" i="39"/>
  <c r="A122" i="39"/>
  <c r="N121" i="39"/>
  <c r="K121" i="39"/>
  <c r="I121" i="39"/>
  <c r="N120" i="39"/>
  <c r="K120" i="39"/>
  <c r="I120" i="39"/>
  <c r="N119" i="39"/>
  <c r="K119" i="39"/>
  <c r="I119" i="39"/>
  <c r="N118" i="39"/>
  <c r="K118" i="39"/>
  <c r="I118" i="39"/>
  <c r="N117" i="39"/>
  <c r="K117" i="39"/>
  <c r="I117" i="39"/>
  <c r="N116" i="39"/>
  <c r="K116" i="39"/>
  <c r="I116" i="39"/>
  <c r="A116" i="39"/>
  <c r="N115" i="39"/>
  <c r="K115" i="39"/>
  <c r="I115" i="39"/>
  <c r="N114" i="39"/>
  <c r="K114" i="39"/>
  <c r="I114" i="39"/>
  <c r="N113" i="39"/>
  <c r="K113" i="39"/>
  <c r="I113" i="39"/>
  <c r="N112" i="39"/>
  <c r="K112" i="39"/>
  <c r="I112" i="39"/>
  <c r="N111" i="39"/>
  <c r="K111" i="39"/>
  <c r="I111" i="39"/>
  <c r="N110" i="39"/>
  <c r="K110" i="39"/>
  <c r="I110" i="39"/>
  <c r="A110" i="39"/>
  <c r="N109" i="39"/>
  <c r="K109" i="39"/>
  <c r="I109" i="39"/>
  <c r="N108" i="39"/>
  <c r="K108" i="39"/>
  <c r="I108" i="39"/>
  <c r="N107" i="39"/>
  <c r="K107" i="39"/>
  <c r="I107" i="39"/>
  <c r="N106" i="39"/>
  <c r="K106" i="39"/>
  <c r="I106" i="39"/>
  <c r="N105" i="39"/>
  <c r="K105" i="39"/>
  <c r="I105" i="39"/>
  <c r="N104" i="39"/>
  <c r="K104" i="39"/>
  <c r="I104" i="39"/>
  <c r="A104" i="39"/>
  <c r="N103" i="39"/>
  <c r="K103" i="39"/>
  <c r="I103" i="39"/>
  <c r="N102" i="39"/>
  <c r="K102" i="39"/>
  <c r="I102" i="39"/>
  <c r="N101" i="39"/>
  <c r="K101" i="39"/>
  <c r="I101" i="39"/>
  <c r="N100" i="39"/>
  <c r="K100" i="39"/>
  <c r="I100" i="39"/>
  <c r="N99" i="39"/>
  <c r="K99" i="39"/>
  <c r="I99" i="39"/>
  <c r="N98" i="39"/>
  <c r="K98" i="39"/>
  <c r="I98" i="39"/>
  <c r="A98" i="39"/>
  <c r="N97" i="39"/>
  <c r="K97" i="39"/>
  <c r="S97" i="39" s="1"/>
  <c r="I97" i="39"/>
  <c r="N96" i="39"/>
  <c r="K96" i="39"/>
  <c r="I96" i="39"/>
  <c r="N95" i="39"/>
  <c r="K95" i="39"/>
  <c r="I95" i="39"/>
  <c r="N94" i="39"/>
  <c r="K94" i="39"/>
  <c r="I94" i="39"/>
  <c r="N93" i="39"/>
  <c r="K93" i="39"/>
  <c r="S93" i="39" s="1"/>
  <c r="I93" i="39"/>
  <c r="N92" i="39"/>
  <c r="K92" i="39"/>
  <c r="I92" i="39"/>
  <c r="A92" i="39"/>
  <c r="N91" i="39"/>
  <c r="K91" i="39"/>
  <c r="I91" i="39"/>
  <c r="N90" i="39"/>
  <c r="K90" i="39"/>
  <c r="I90" i="39"/>
  <c r="N89" i="39"/>
  <c r="K89" i="39"/>
  <c r="I89" i="39"/>
  <c r="N88" i="39"/>
  <c r="K88" i="39"/>
  <c r="I88" i="39"/>
  <c r="N87" i="39"/>
  <c r="K87" i="39"/>
  <c r="I87" i="39"/>
  <c r="N86" i="39"/>
  <c r="K86" i="39"/>
  <c r="I86" i="39"/>
  <c r="A86" i="39"/>
  <c r="N85" i="39"/>
  <c r="K85" i="39"/>
  <c r="I85" i="39"/>
  <c r="N84" i="39"/>
  <c r="K84" i="39"/>
  <c r="I84" i="39"/>
  <c r="N83" i="39"/>
  <c r="K83" i="39"/>
  <c r="I83" i="39"/>
  <c r="N82" i="39"/>
  <c r="K82" i="39"/>
  <c r="I82" i="39"/>
  <c r="N81" i="39"/>
  <c r="K81" i="39"/>
  <c r="I81" i="39"/>
  <c r="N80" i="39"/>
  <c r="K80" i="39"/>
  <c r="I80" i="39"/>
  <c r="A80" i="39"/>
  <c r="N79" i="39"/>
  <c r="K79" i="39"/>
  <c r="I79" i="39"/>
  <c r="N78" i="39"/>
  <c r="K78" i="39"/>
  <c r="I78" i="39"/>
  <c r="N77" i="39"/>
  <c r="K77" i="39"/>
  <c r="S77" i="39" s="1"/>
  <c r="I77" i="39"/>
  <c r="N76" i="39"/>
  <c r="K76" i="39"/>
  <c r="I76" i="39"/>
  <c r="N75" i="39"/>
  <c r="K75" i="39"/>
  <c r="I75" i="39"/>
  <c r="N74" i="39"/>
  <c r="K74" i="39"/>
  <c r="I74" i="39"/>
  <c r="A74" i="39"/>
  <c r="N73" i="39"/>
  <c r="K73" i="39"/>
  <c r="I73" i="39"/>
  <c r="N72" i="39"/>
  <c r="K72" i="39"/>
  <c r="I72" i="39"/>
  <c r="N71" i="39"/>
  <c r="K71" i="39"/>
  <c r="I71" i="39"/>
  <c r="N70" i="39"/>
  <c r="K70" i="39"/>
  <c r="I70" i="39"/>
  <c r="N69" i="39"/>
  <c r="K69" i="39"/>
  <c r="I69" i="39"/>
  <c r="N68" i="39"/>
  <c r="K68" i="39"/>
  <c r="I68" i="39"/>
  <c r="A68" i="39"/>
  <c r="N67" i="39"/>
  <c r="K67" i="39"/>
  <c r="I67" i="39"/>
  <c r="N66" i="39"/>
  <c r="K66" i="39"/>
  <c r="I66" i="39"/>
  <c r="N65" i="39"/>
  <c r="K65" i="39"/>
  <c r="I65" i="39"/>
  <c r="N64" i="39"/>
  <c r="K64" i="39"/>
  <c r="I64" i="39"/>
  <c r="N63" i="39"/>
  <c r="K63" i="39"/>
  <c r="I63" i="39"/>
  <c r="N62" i="39"/>
  <c r="K62" i="39"/>
  <c r="I62" i="39"/>
  <c r="A62" i="39"/>
  <c r="N61" i="39"/>
  <c r="K61" i="39"/>
  <c r="I61" i="39"/>
  <c r="N60" i="39"/>
  <c r="K60" i="39"/>
  <c r="I60" i="39"/>
  <c r="N59" i="39"/>
  <c r="K59" i="39"/>
  <c r="I59" i="39"/>
  <c r="N58" i="39"/>
  <c r="K58" i="39"/>
  <c r="I58" i="39"/>
  <c r="N57" i="39"/>
  <c r="K57" i="39"/>
  <c r="I57" i="39"/>
  <c r="N56" i="39"/>
  <c r="K56" i="39"/>
  <c r="I56" i="39"/>
  <c r="A56" i="39"/>
  <c r="N55" i="39"/>
  <c r="K55" i="39"/>
  <c r="I55" i="39"/>
  <c r="N54" i="39"/>
  <c r="K54" i="39"/>
  <c r="I54" i="39"/>
  <c r="N53" i="39"/>
  <c r="K53" i="39"/>
  <c r="I53" i="39"/>
  <c r="N52" i="39"/>
  <c r="K52" i="39"/>
  <c r="I52" i="39"/>
  <c r="N51" i="39"/>
  <c r="K51" i="39"/>
  <c r="I51" i="39"/>
  <c r="N50" i="39"/>
  <c r="K50" i="39"/>
  <c r="I50" i="39"/>
  <c r="A50" i="39"/>
  <c r="N49" i="39"/>
  <c r="K49" i="39"/>
  <c r="I49" i="39"/>
  <c r="N48" i="39"/>
  <c r="K48" i="39"/>
  <c r="I48" i="39"/>
  <c r="N47" i="39"/>
  <c r="K47" i="39"/>
  <c r="I47" i="39"/>
  <c r="N46" i="39"/>
  <c r="K46" i="39"/>
  <c r="I46" i="39"/>
  <c r="N45" i="39"/>
  <c r="K45" i="39"/>
  <c r="I45" i="39"/>
  <c r="N44" i="39"/>
  <c r="K44" i="39"/>
  <c r="I44" i="39"/>
  <c r="A44" i="39"/>
  <c r="N43" i="39"/>
  <c r="K43" i="39"/>
  <c r="I43" i="39"/>
  <c r="N42" i="39"/>
  <c r="K42" i="39"/>
  <c r="I42" i="39"/>
  <c r="N41" i="39"/>
  <c r="K41" i="39"/>
  <c r="I41" i="39"/>
  <c r="N40" i="39"/>
  <c r="K40" i="39"/>
  <c r="S40" i="39" s="1"/>
  <c r="I40" i="39"/>
  <c r="N39" i="39"/>
  <c r="K39" i="39"/>
  <c r="I39" i="39"/>
  <c r="N38" i="39"/>
  <c r="K38" i="39"/>
  <c r="I38" i="39"/>
  <c r="A38" i="39"/>
  <c r="N37" i="39"/>
  <c r="K37" i="39"/>
  <c r="I37" i="39"/>
  <c r="N36" i="39"/>
  <c r="K36" i="39"/>
  <c r="I36" i="39"/>
  <c r="N35" i="39"/>
  <c r="K35" i="39"/>
  <c r="I35" i="39"/>
  <c r="N34" i="39"/>
  <c r="K34" i="39"/>
  <c r="I34" i="39"/>
  <c r="N33" i="39"/>
  <c r="K33" i="39"/>
  <c r="I33" i="39"/>
  <c r="N32" i="39"/>
  <c r="K32" i="39"/>
  <c r="I32" i="39"/>
  <c r="A32" i="39"/>
  <c r="N31" i="39"/>
  <c r="K31" i="39"/>
  <c r="I31" i="39"/>
  <c r="N30" i="39"/>
  <c r="K30" i="39"/>
  <c r="I30" i="39"/>
  <c r="N29" i="39"/>
  <c r="K29" i="39"/>
  <c r="I29" i="39"/>
  <c r="N28" i="39"/>
  <c r="K28" i="39"/>
  <c r="I28" i="39"/>
  <c r="N27" i="39"/>
  <c r="K27" i="39"/>
  <c r="I27" i="39"/>
  <c r="I26" i="39"/>
  <c r="A26" i="39"/>
  <c r="N25" i="39"/>
  <c r="K25" i="39"/>
  <c r="I25" i="39"/>
  <c r="N24" i="39"/>
  <c r="K24" i="39"/>
  <c r="I24" i="39"/>
  <c r="N23" i="39"/>
  <c r="K23" i="39"/>
  <c r="I23" i="39"/>
  <c r="N22" i="39"/>
  <c r="K22" i="39"/>
  <c r="I22" i="39"/>
  <c r="N21" i="39"/>
  <c r="K21" i="39"/>
  <c r="I21" i="39"/>
  <c r="N20" i="39"/>
  <c r="K20" i="39"/>
  <c r="S20" i="39" s="1"/>
  <c r="I20" i="39"/>
  <c r="A20" i="39"/>
  <c r="N19" i="39"/>
  <c r="K19" i="39"/>
  <c r="I19" i="39"/>
  <c r="N18" i="39"/>
  <c r="K18" i="39"/>
  <c r="I18" i="39"/>
  <c r="N17" i="39"/>
  <c r="K17" i="39"/>
  <c r="I17" i="39"/>
  <c r="N16" i="39"/>
  <c r="K16" i="39"/>
  <c r="I16" i="39"/>
  <c r="N15" i="39"/>
  <c r="K15" i="39"/>
  <c r="I15" i="39"/>
  <c r="N14" i="39"/>
  <c r="K14" i="39"/>
  <c r="I14" i="39"/>
  <c r="A14" i="39"/>
  <c r="N13" i="39"/>
  <c r="K13" i="39"/>
  <c r="I13" i="39"/>
  <c r="N12" i="39"/>
  <c r="K12" i="39"/>
  <c r="I12" i="39"/>
  <c r="N11" i="39"/>
  <c r="K11" i="39"/>
  <c r="I11" i="39"/>
  <c r="N10" i="39"/>
  <c r="K10" i="39"/>
  <c r="N9" i="39"/>
  <c r="K9" i="39"/>
  <c r="N8" i="39"/>
  <c r="K8" i="39"/>
  <c r="A8" i="39"/>
  <c r="B4" i="39"/>
  <c r="B3" i="39"/>
  <c r="H2" i="39"/>
  <c r="G2" i="39"/>
  <c r="D2" i="39"/>
  <c r="C2" i="39"/>
  <c r="H1" i="39"/>
  <c r="G1" i="39"/>
  <c r="B1" i="39"/>
  <c r="C9" i="35"/>
  <c r="E9" i="35" s="1"/>
  <c r="S25" i="39" l="1"/>
  <c r="S92" i="39"/>
  <c r="S21" i="39"/>
  <c r="S61" i="39"/>
  <c r="S57" i="39"/>
  <c r="S60" i="39"/>
  <c r="S113" i="39"/>
  <c r="T113" i="39" s="1"/>
  <c r="U113" i="39" s="1"/>
  <c r="S24" i="39"/>
  <c r="S56" i="39"/>
  <c r="S76" i="39"/>
  <c r="S96" i="39"/>
  <c r="S8" i="39"/>
  <c r="S50" i="39"/>
  <c r="S70" i="39"/>
  <c r="S90" i="39"/>
  <c r="T90" i="39" s="1"/>
  <c r="U90" i="39" s="1"/>
  <c r="S98" i="39"/>
  <c r="S14" i="39"/>
  <c r="S34" i="39"/>
  <c r="T34" i="39" s="1"/>
  <c r="U34" i="39" s="1"/>
  <c r="S38" i="39"/>
  <c r="S54" i="39"/>
  <c r="S62" i="39"/>
  <c r="S86" i="39"/>
  <c r="S106" i="39"/>
  <c r="T106" i="39" s="1"/>
  <c r="U106" i="39" s="1"/>
  <c r="S126" i="39"/>
  <c r="T126" i="39" s="1"/>
  <c r="U126" i="39" s="1"/>
  <c r="S10" i="39"/>
  <c r="S121" i="39"/>
  <c r="T121" i="39" s="1"/>
  <c r="U121" i="39" s="1"/>
  <c r="S15" i="39"/>
  <c r="S19" i="39"/>
  <c r="S35" i="39"/>
  <c r="T35" i="39" s="1"/>
  <c r="U35" i="39" s="1"/>
  <c r="S51" i="39"/>
  <c r="S55" i="39"/>
  <c r="T55" i="39" s="1"/>
  <c r="U55" i="39" s="1"/>
  <c r="S71" i="39"/>
  <c r="T71" i="39" s="1"/>
  <c r="U71" i="39" s="1"/>
  <c r="S87" i="39"/>
  <c r="S91" i="39"/>
  <c r="T91" i="39" s="1"/>
  <c r="U91" i="39" s="1"/>
  <c r="S107" i="39"/>
  <c r="T107" i="39" s="1"/>
  <c r="U107" i="39" s="1"/>
  <c r="S123" i="39"/>
  <c r="T123" i="39" s="1"/>
  <c r="U123" i="39" s="1"/>
  <c r="S127" i="39"/>
  <c r="T127" i="39" s="1"/>
  <c r="U127" i="39" s="1"/>
  <c r="S74" i="39"/>
  <c r="S94" i="39"/>
  <c r="T94" i="39" s="1"/>
  <c r="U94" i="39" s="1"/>
  <c r="S110" i="39"/>
  <c r="S114" i="39"/>
  <c r="S108" i="39"/>
  <c r="S23" i="39"/>
  <c r="T23" i="39" s="1"/>
  <c r="U23" i="39" s="1"/>
  <c r="S39" i="39"/>
  <c r="S43" i="39"/>
  <c r="T43" i="39" s="1"/>
  <c r="U43" i="39" s="1"/>
  <c r="S59" i="39"/>
  <c r="T59" i="39" s="1"/>
  <c r="U59" i="39" s="1"/>
  <c r="S75" i="39"/>
  <c r="T75" i="39" s="1"/>
  <c r="U75" i="39" s="1"/>
  <c r="S79" i="39"/>
  <c r="T79" i="39" s="1"/>
  <c r="U79" i="39" s="1"/>
  <c r="S95" i="39"/>
  <c r="T95" i="39" s="1"/>
  <c r="U95" i="39" s="1"/>
  <c r="S111" i="39"/>
  <c r="T111" i="39" s="1"/>
  <c r="U111" i="39" s="1"/>
  <c r="S115" i="39"/>
  <c r="T115" i="39" s="1"/>
  <c r="U115" i="39" s="1"/>
  <c r="S18" i="39"/>
  <c r="S27" i="39"/>
  <c r="T27" i="39" s="1"/>
  <c r="U27" i="39" s="1"/>
  <c r="S31" i="39"/>
  <c r="T31" i="39" s="1"/>
  <c r="U31" i="39" s="1"/>
  <c r="S47" i="39"/>
  <c r="T47" i="39" s="1"/>
  <c r="U47" i="39" s="1"/>
  <c r="S63" i="39"/>
  <c r="T63" i="39" s="1"/>
  <c r="U63" i="39" s="1"/>
  <c r="S67" i="39"/>
  <c r="T67" i="39" s="1"/>
  <c r="U67" i="39" s="1"/>
  <c r="S99" i="39"/>
  <c r="T99" i="39" s="1"/>
  <c r="U99" i="39" s="1"/>
  <c r="S103" i="39"/>
  <c r="T103" i="39" s="1"/>
  <c r="U103" i="39" s="1"/>
  <c r="S119" i="39"/>
  <c r="T119" i="39" s="1"/>
  <c r="U119" i="39" s="1"/>
  <c r="S11" i="39"/>
  <c r="S13" i="39"/>
  <c r="S29" i="39"/>
  <c r="T29" i="39" s="1"/>
  <c r="U29" i="39" s="1"/>
  <c r="S45" i="39"/>
  <c r="T45" i="39" s="1"/>
  <c r="U45" i="39" s="1"/>
  <c r="S49" i="39"/>
  <c r="T49" i="39" s="1"/>
  <c r="U49" i="39" s="1"/>
  <c r="S65" i="39"/>
  <c r="T65" i="39" s="1"/>
  <c r="U65" i="39" s="1"/>
  <c r="S81" i="39"/>
  <c r="T81" i="39" s="1"/>
  <c r="U81" i="39" s="1"/>
  <c r="S85" i="39"/>
  <c r="T85" i="39" s="1"/>
  <c r="U85" i="39" s="1"/>
  <c r="S101" i="39"/>
  <c r="T101" i="39" s="1"/>
  <c r="U101" i="39" s="1"/>
  <c r="S117" i="39"/>
  <c r="T117" i="39" s="1"/>
  <c r="U117" i="39" s="1"/>
  <c r="S52" i="39"/>
  <c r="T52" i="39" s="1"/>
  <c r="U52" i="39" s="1"/>
  <c r="S88" i="39"/>
  <c r="T88" i="39" s="1"/>
  <c r="U88" i="39" s="1"/>
  <c r="S124" i="39"/>
  <c r="T124" i="39" s="1"/>
  <c r="U124" i="39" s="1"/>
  <c r="S16" i="39"/>
  <c r="S17" i="39"/>
  <c r="S33" i="39"/>
  <c r="T33" i="39" s="1"/>
  <c r="U33" i="39" s="1"/>
  <c r="S37" i="39"/>
  <c r="T37" i="39" s="1"/>
  <c r="U37" i="39" s="1"/>
  <c r="S53" i="39"/>
  <c r="T53" i="39" s="1"/>
  <c r="U53" i="39" s="1"/>
  <c r="S69" i="39"/>
  <c r="T69" i="39" s="1"/>
  <c r="U69" i="39" s="1"/>
  <c r="S73" i="39"/>
  <c r="T73" i="39" s="1"/>
  <c r="U73" i="39" s="1"/>
  <c r="S105" i="39"/>
  <c r="T105" i="39" s="1"/>
  <c r="U105" i="39" s="1"/>
  <c r="S109" i="39"/>
  <c r="T109" i="39" s="1"/>
  <c r="U109" i="39" s="1"/>
  <c r="S125" i="39"/>
  <c r="T125" i="39" s="1"/>
  <c r="U125" i="39" s="1"/>
  <c r="S46" i="39"/>
  <c r="T46" i="39" s="1"/>
  <c r="U46" i="39" s="1"/>
  <c r="S118" i="39"/>
  <c r="T118" i="39" s="1"/>
  <c r="U118" i="39" s="1"/>
  <c r="S72" i="39"/>
  <c r="T72" i="39" s="1"/>
  <c r="U72" i="39" s="1"/>
  <c r="S36" i="39"/>
  <c r="T36" i="39" s="1"/>
  <c r="U36" i="39" s="1"/>
  <c r="S12" i="39"/>
  <c r="S28" i="39"/>
  <c r="T28" i="39" s="1"/>
  <c r="U28" i="39" s="1"/>
  <c r="S44" i="39"/>
  <c r="S48" i="39"/>
  <c r="T48" i="39" s="1"/>
  <c r="U48" i="39" s="1"/>
  <c r="S80" i="39"/>
  <c r="S84" i="39"/>
  <c r="T84" i="39" s="1"/>
  <c r="U84" i="39" s="1"/>
  <c r="S100" i="39"/>
  <c r="T100" i="39" s="1"/>
  <c r="U100" i="39" s="1"/>
  <c r="S116" i="39"/>
  <c r="S120" i="39"/>
  <c r="T120" i="39" s="1"/>
  <c r="U120" i="39" s="1"/>
  <c r="S82" i="39"/>
  <c r="T82" i="39" s="1"/>
  <c r="U82" i="39" s="1"/>
  <c r="S58" i="39"/>
  <c r="T58" i="39" s="1"/>
  <c r="U58" i="39" s="1"/>
  <c r="S22" i="39"/>
  <c r="T22" i="39" s="1"/>
  <c r="U22" i="39" s="1"/>
  <c r="S32" i="39"/>
  <c r="S68" i="39"/>
  <c r="S104" i="39"/>
  <c r="S30" i="39"/>
  <c r="T30" i="39" s="1"/>
  <c r="U30" i="39" s="1"/>
  <c r="S112" i="39"/>
  <c r="T112" i="39" s="1"/>
  <c r="U112" i="39" s="1"/>
  <c r="S41" i="39"/>
  <c r="T41" i="39" s="1"/>
  <c r="U41" i="39" s="1"/>
  <c r="S64" i="39"/>
  <c r="T64" i="39" s="1"/>
  <c r="U64" i="39" s="1"/>
  <c r="S66" i="39"/>
  <c r="T66" i="39" s="1"/>
  <c r="U66" i="39" s="1"/>
  <c r="S89" i="39"/>
  <c r="T89" i="39" s="1"/>
  <c r="U89" i="39" s="1"/>
  <c r="S102" i="39"/>
  <c r="T102" i="39" s="1"/>
  <c r="U102" i="39" s="1"/>
  <c r="T60" i="39"/>
  <c r="U60" i="39" s="1"/>
  <c r="S78" i="39"/>
  <c r="T78" i="39" s="1"/>
  <c r="U78" i="39" s="1"/>
  <c r="S42" i="39"/>
  <c r="T42" i="39" s="1"/>
  <c r="U42" i="39" s="1"/>
  <c r="S9" i="39"/>
  <c r="S83" i="39"/>
  <c r="T83" i="39" s="1"/>
  <c r="U83" i="39" s="1"/>
  <c r="T108" i="39"/>
  <c r="U108" i="39" s="1"/>
  <c r="T77" i="39"/>
  <c r="U77" i="39" s="1"/>
  <c r="T87" i="39"/>
  <c r="U87" i="39" s="1"/>
  <c r="T61" i="39"/>
  <c r="U61" i="39" s="1"/>
  <c r="T93" i="39"/>
  <c r="U93" i="39" s="1"/>
  <c r="T96" i="39"/>
  <c r="U96" i="39" s="1"/>
  <c r="T54" i="39"/>
  <c r="U54" i="39" s="1"/>
  <c r="T114" i="39"/>
  <c r="U114" i="39" s="1"/>
  <c r="T24" i="39"/>
  <c r="U24" i="39" s="1"/>
  <c r="T97" i="39"/>
  <c r="U97" i="39" s="1"/>
  <c r="T25" i="39"/>
  <c r="U25" i="39" s="1"/>
  <c r="T39" i="39"/>
  <c r="U39" i="39" s="1"/>
  <c r="T76" i="39"/>
  <c r="U76" i="39" s="1"/>
  <c r="T40" i="39"/>
  <c r="U40" i="39" s="1"/>
  <c r="T51" i="39"/>
  <c r="U51" i="39" s="1"/>
  <c r="T57" i="39"/>
  <c r="U57" i="39" s="1"/>
  <c r="T70" i="39"/>
  <c r="U70" i="39" s="1"/>
  <c r="T21" i="39"/>
  <c r="U21" i="39" s="1"/>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111" i="9"/>
  <c r="L112" i="9"/>
  <c r="L113" i="9"/>
  <c r="L114" i="9"/>
  <c r="L115" i="9"/>
  <c r="L116" i="9"/>
  <c r="L117" i="9"/>
  <c r="L118" i="9"/>
  <c r="L119" i="9"/>
  <c r="L120" i="9"/>
  <c r="L121" i="9"/>
  <c r="L122" i="9"/>
  <c r="L123" i="9"/>
  <c r="L124" i="9"/>
  <c r="L125" i="9"/>
  <c r="L126" i="9"/>
  <c r="L127" i="9"/>
  <c r="D28" i="35"/>
  <c r="D27" i="35"/>
  <c r="D26" i="35"/>
  <c r="D25" i="35"/>
  <c r="D24" i="35"/>
  <c r="D23" i="35"/>
  <c r="D22" i="35"/>
  <c r="D21" i="35"/>
  <c r="D20" i="35"/>
  <c r="D19" i="35"/>
  <c r="D18" i="35"/>
  <c r="D17" i="35"/>
  <c r="T128" i="9"/>
  <c r="F24" i="35" l="1"/>
  <c r="F25" i="35"/>
  <c r="F17" i="35"/>
  <c r="F18" i="35"/>
  <c r="F19" i="35"/>
  <c r="F20" i="35"/>
  <c r="F21" i="35"/>
  <c r="F22" i="35"/>
  <c r="F23" i="35"/>
  <c r="F26" i="35"/>
  <c r="F27" i="35"/>
  <c r="F28" i="35"/>
  <c r="E13" i="30" l="1"/>
  <c r="E14" i="30"/>
  <c r="E15" i="30"/>
  <c r="E16" i="30"/>
  <c r="E17" i="30"/>
  <c r="E18" i="30"/>
  <c r="E19" i="30"/>
  <c r="E20" i="30"/>
  <c r="E21" i="30"/>
  <c r="E22" i="30"/>
  <c r="E23" i="30"/>
  <c r="E24" i="30"/>
  <c r="E25" i="30"/>
  <c r="E26" i="30"/>
  <c r="E27" i="30"/>
  <c r="E28" i="30"/>
  <c r="D2" i="20"/>
  <c r="I2" i="33"/>
  <c r="G2" i="33"/>
  <c r="B5" i="33"/>
  <c r="B4" i="33"/>
  <c r="G1" i="33"/>
  <c r="D2" i="33"/>
  <c r="M2" i="37"/>
  <c r="K2" i="37"/>
  <c r="B5" i="37"/>
  <c r="B4" i="37"/>
  <c r="K1" i="37"/>
  <c r="F2" i="37"/>
  <c r="J2" i="35"/>
  <c r="H2" i="35"/>
  <c r="H1" i="35"/>
  <c r="B5" i="35"/>
  <c r="B4" i="35"/>
  <c r="D2" i="35"/>
  <c r="J2" i="9"/>
  <c r="H2" i="9"/>
  <c r="H1" i="9"/>
  <c r="B4" i="9"/>
  <c r="B3" i="9"/>
  <c r="D2" i="9"/>
  <c r="L3" i="31"/>
  <c r="J3" i="31"/>
  <c r="J2" i="31"/>
  <c r="B6" i="31"/>
  <c r="B5" i="31"/>
  <c r="D2" i="31"/>
  <c r="B4" i="15"/>
  <c r="D2" i="15"/>
  <c r="H2" i="15"/>
  <c r="J4" i="15"/>
  <c r="H4" i="15"/>
  <c r="B5" i="15"/>
  <c r="B8" i="39"/>
  <c r="B14" i="39"/>
  <c r="B20" i="39"/>
  <c r="B26" i="39"/>
  <c r="J13" i="30"/>
  <c r="B32" i="39" s="1"/>
  <c r="J14" i="30"/>
  <c r="B38" i="39" s="1"/>
  <c r="J15" i="30"/>
  <c r="B44" i="39" s="1"/>
  <c r="J16" i="30"/>
  <c r="B50" i="39" s="1"/>
  <c r="J17" i="30"/>
  <c r="B56" i="39" s="1"/>
  <c r="J18" i="30"/>
  <c r="B62" i="39" s="1"/>
  <c r="J19" i="30"/>
  <c r="B68" i="39" s="1"/>
  <c r="J20" i="30"/>
  <c r="B74" i="39" s="1"/>
  <c r="J21" i="30"/>
  <c r="B80" i="39" s="1"/>
  <c r="J22" i="30"/>
  <c r="B86" i="39" s="1"/>
  <c r="J23" i="30"/>
  <c r="B92" i="39" s="1"/>
  <c r="J24" i="30"/>
  <c r="B98" i="39" s="1"/>
  <c r="J25" i="30"/>
  <c r="B104" i="39" s="1"/>
  <c r="J26" i="30"/>
  <c r="B110" i="39" s="1"/>
  <c r="J27" i="30"/>
  <c r="B116" i="39" s="1"/>
  <c r="J28" i="30"/>
  <c r="B122" i="39" s="1"/>
  <c r="N32" i="9"/>
  <c r="N33" i="9"/>
  <c r="N34" i="9"/>
  <c r="N35" i="9"/>
  <c r="N36" i="9"/>
  <c r="N37" i="9"/>
  <c r="N38" i="9"/>
  <c r="N39" i="9"/>
  <c r="N40" i="9"/>
  <c r="N41" i="9"/>
  <c r="N42" i="9"/>
  <c r="N43" i="9"/>
  <c r="N44" i="9"/>
  <c r="N45" i="9"/>
  <c r="N46" i="9"/>
  <c r="N47" i="9"/>
  <c r="N48" i="9"/>
  <c r="N49" i="9"/>
  <c r="N50" i="9"/>
  <c r="N51" i="9"/>
  <c r="N52" i="9"/>
  <c r="N53" i="9"/>
  <c r="N54" i="9"/>
  <c r="N55" i="9"/>
  <c r="N56" i="9"/>
  <c r="N57" i="9"/>
  <c r="N58" i="9"/>
  <c r="N59" i="9"/>
  <c r="N60" i="9"/>
  <c r="N61" i="9"/>
  <c r="N62" i="9"/>
  <c r="N63" i="9"/>
  <c r="N64" i="9"/>
  <c r="N65" i="9"/>
  <c r="N66" i="9"/>
  <c r="N67" i="9"/>
  <c r="N68" i="9"/>
  <c r="N69" i="9"/>
  <c r="N70" i="9"/>
  <c r="N71" i="9"/>
  <c r="N72" i="9"/>
  <c r="N73" i="9"/>
  <c r="N74" i="9"/>
  <c r="N75" i="9"/>
  <c r="N76" i="9"/>
  <c r="N77" i="9"/>
  <c r="N78" i="9"/>
  <c r="N79" i="9"/>
  <c r="N80" i="9"/>
  <c r="N81" i="9"/>
  <c r="N82" i="9"/>
  <c r="N83" i="9"/>
  <c r="N84" i="9"/>
  <c r="N85" i="9"/>
  <c r="N86" i="9"/>
  <c r="N87" i="9"/>
  <c r="N88" i="9"/>
  <c r="N89" i="9"/>
  <c r="N90" i="9"/>
  <c r="N91" i="9"/>
  <c r="N92" i="9"/>
  <c r="N93" i="9"/>
  <c r="N94" i="9"/>
  <c r="N95" i="9"/>
  <c r="N96" i="9"/>
  <c r="N97" i="9"/>
  <c r="N98" i="9"/>
  <c r="N99" i="9"/>
  <c r="N100" i="9"/>
  <c r="N101" i="9"/>
  <c r="N102" i="9"/>
  <c r="N103" i="9"/>
  <c r="N104" i="9"/>
  <c r="N105" i="9"/>
  <c r="N106" i="9"/>
  <c r="N107" i="9"/>
  <c r="N108" i="9"/>
  <c r="N109" i="9"/>
  <c r="N110" i="9"/>
  <c r="N111" i="9"/>
  <c r="N112" i="9"/>
  <c r="N113" i="9"/>
  <c r="N114" i="9"/>
  <c r="N115" i="9"/>
  <c r="N116" i="9"/>
  <c r="N117" i="9"/>
  <c r="N118" i="9"/>
  <c r="N119" i="9"/>
  <c r="N120" i="9"/>
  <c r="N121" i="9"/>
  <c r="N122" i="9"/>
  <c r="N123" i="9"/>
  <c r="N124" i="9"/>
  <c r="N125" i="9"/>
  <c r="N126" i="9"/>
  <c r="N127" i="9"/>
  <c r="K32" i="9"/>
  <c r="S32" i="9" s="1"/>
  <c r="K33" i="9"/>
  <c r="S33" i="9" s="1"/>
  <c r="T33" i="9" s="1"/>
  <c r="U33" i="9" s="1"/>
  <c r="K34" i="9"/>
  <c r="S34" i="9" s="1"/>
  <c r="K35" i="9"/>
  <c r="S35" i="9" s="1"/>
  <c r="K36" i="9"/>
  <c r="S36" i="9" s="1"/>
  <c r="T36" i="9" s="1"/>
  <c r="U36" i="9" s="1"/>
  <c r="K37" i="9"/>
  <c r="S37" i="9" s="1"/>
  <c r="K38" i="9"/>
  <c r="S38" i="9" s="1"/>
  <c r="K39" i="9"/>
  <c r="S39" i="9" s="1"/>
  <c r="T39" i="9" s="1"/>
  <c r="U39" i="9" s="1"/>
  <c r="K40" i="9"/>
  <c r="S40" i="9" s="1"/>
  <c r="K41" i="9"/>
  <c r="S41" i="9" s="1"/>
  <c r="K42" i="9"/>
  <c r="S42" i="9" s="1"/>
  <c r="T42" i="9" s="1"/>
  <c r="U42" i="9" s="1"/>
  <c r="K43" i="9"/>
  <c r="S43" i="9" s="1"/>
  <c r="K44" i="9"/>
  <c r="S44" i="9" s="1"/>
  <c r="K45" i="9"/>
  <c r="S45" i="9" s="1"/>
  <c r="T45" i="9" s="1"/>
  <c r="U45" i="9" s="1"/>
  <c r="K46" i="9"/>
  <c r="S46" i="9" s="1"/>
  <c r="K47" i="9"/>
  <c r="S47" i="9" s="1"/>
  <c r="K48" i="9"/>
  <c r="S48" i="9" s="1"/>
  <c r="T48" i="9" s="1"/>
  <c r="U48" i="9" s="1"/>
  <c r="K49" i="9"/>
  <c r="S49" i="9" s="1"/>
  <c r="K50" i="9"/>
  <c r="S50" i="9" s="1"/>
  <c r="K51" i="9"/>
  <c r="S51" i="9" s="1"/>
  <c r="T51" i="9" s="1"/>
  <c r="U51" i="9" s="1"/>
  <c r="K52" i="9"/>
  <c r="S52" i="9" s="1"/>
  <c r="K53" i="9"/>
  <c r="S53" i="9" s="1"/>
  <c r="K54" i="9"/>
  <c r="S54" i="9" s="1"/>
  <c r="T54" i="9" s="1"/>
  <c r="U54" i="9" s="1"/>
  <c r="K55" i="9"/>
  <c r="S55" i="9" s="1"/>
  <c r="K56" i="9"/>
  <c r="S56" i="9" s="1"/>
  <c r="K57" i="9"/>
  <c r="S57" i="9" s="1"/>
  <c r="K58" i="9"/>
  <c r="S58" i="9" s="1"/>
  <c r="K59" i="9"/>
  <c r="S59" i="9" s="1"/>
  <c r="K60" i="9"/>
  <c r="S60" i="9" s="1"/>
  <c r="K61" i="9"/>
  <c r="S61" i="9" s="1"/>
  <c r="K62" i="9"/>
  <c r="S62" i="9" s="1"/>
  <c r="K63" i="9"/>
  <c r="S63" i="9" s="1"/>
  <c r="K64" i="9"/>
  <c r="S64" i="9" s="1"/>
  <c r="K65" i="9"/>
  <c r="S65" i="9" s="1"/>
  <c r="K66" i="9"/>
  <c r="K67" i="9"/>
  <c r="S67" i="9" s="1"/>
  <c r="K68" i="9"/>
  <c r="S68" i="9" s="1"/>
  <c r="K69" i="9"/>
  <c r="S69" i="9" s="1"/>
  <c r="T69" i="9" s="1"/>
  <c r="U69" i="9" s="1"/>
  <c r="K70" i="9"/>
  <c r="S70" i="9" s="1"/>
  <c r="K71" i="9"/>
  <c r="S71" i="9" s="1"/>
  <c r="K72" i="9"/>
  <c r="S72" i="9" s="1"/>
  <c r="T72" i="9" s="1"/>
  <c r="U72" i="9" s="1"/>
  <c r="K73" i="9"/>
  <c r="S73" i="9" s="1"/>
  <c r="K74" i="9"/>
  <c r="S74" i="9" s="1"/>
  <c r="K75" i="9"/>
  <c r="S75" i="9" s="1"/>
  <c r="K76" i="9"/>
  <c r="S76" i="9" s="1"/>
  <c r="K77" i="9"/>
  <c r="S77" i="9" s="1"/>
  <c r="K78" i="9"/>
  <c r="S78" i="9" s="1"/>
  <c r="K79" i="9"/>
  <c r="S79" i="9" s="1"/>
  <c r="K80" i="9"/>
  <c r="K81" i="9"/>
  <c r="S81" i="9" s="1"/>
  <c r="K82" i="9"/>
  <c r="K83" i="9"/>
  <c r="S83" i="9" s="1"/>
  <c r="K84" i="9"/>
  <c r="S84" i="9" s="1"/>
  <c r="K85" i="9"/>
  <c r="S85" i="9" s="1"/>
  <c r="K86" i="9"/>
  <c r="K87" i="9"/>
  <c r="S87" i="9" s="1"/>
  <c r="T87" i="9" s="1"/>
  <c r="U87" i="9" s="1"/>
  <c r="K88" i="9"/>
  <c r="S88" i="9" s="1"/>
  <c r="K89" i="9"/>
  <c r="S89" i="9" s="1"/>
  <c r="K90" i="9"/>
  <c r="S90" i="9" s="1"/>
  <c r="T90" i="9" s="1"/>
  <c r="U90" i="9" s="1"/>
  <c r="K91" i="9"/>
  <c r="S91" i="9" s="1"/>
  <c r="K92" i="9"/>
  <c r="S92" i="9" s="1"/>
  <c r="K93" i="9"/>
  <c r="S93" i="9" s="1"/>
  <c r="K94" i="9"/>
  <c r="S94" i="9" s="1"/>
  <c r="T94" i="9" s="1"/>
  <c r="U94" i="9" s="1"/>
  <c r="K95" i="9"/>
  <c r="K96" i="9"/>
  <c r="S96" i="9" s="1"/>
  <c r="K97" i="9"/>
  <c r="S97" i="9" s="1"/>
  <c r="T97" i="9" s="1"/>
  <c r="U97" i="9" s="1"/>
  <c r="K98" i="9"/>
  <c r="S98" i="9" s="1"/>
  <c r="K99" i="9"/>
  <c r="S99" i="9" s="1"/>
  <c r="T99" i="9" s="1"/>
  <c r="U99" i="9" s="1"/>
  <c r="K100" i="9"/>
  <c r="S100" i="9" s="1"/>
  <c r="K101" i="9"/>
  <c r="S101" i="9" s="1"/>
  <c r="K102" i="9"/>
  <c r="S102" i="9" s="1"/>
  <c r="T102" i="9" s="1"/>
  <c r="U102" i="9" s="1"/>
  <c r="K103" i="9"/>
  <c r="S103" i="9" s="1"/>
  <c r="K104" i="9"/>
  <c r="S104" i="9" s="1"/>
  <c r="K105" i="9"/>
  <c r="S105" i="9" s="1"/>
  <c r="T105" i="9" s="1"/>
  <c r="U105" i="9" s="1"/>
  <c r="K106" i="9"/>
  <c r="S106" i="9" s="1"/>
  <c r="K107" i="9"/>
  <c r="S107" i="9" s="1"/>
  <c r="K108" i="9"/>
  <c r="S108" i="9" s="1"/>
  <c r="T108" i="9" s="1"/>
  <c r="U108" i="9" s="1"/>
  <c r="K109" i="9"/>
  <c r="S109" i="9" s="1"/>
  <c r="K110" i="9"/>
  <c r="S110" i="9" s="1"/>
  <c r="K111" i="9"/>
  <c r="S111" i="9" s="1"/>
  <c r="K112" i="9"/>
  <c r="S112" i="9" s="1"/>
  <c r="K113" i="9"/>
  <c r="S113" i="9" s="1"/>
  <c r="K114" i="9"/>
  <c r="S114" i="9" s="1"/>
  <c r="K115" i="9"/>
  <c r="S115" i="9" s="1"/>
  <c r="K116" i="9"/>
  <c r="S116" i="9" s="1"/>
  <c r="K117" i="9"/>
  <c r="S117" i="9" s="1"/>
  <c r="T117" i="9" s="1"/>
  <c r="U117" i="9" s="1"/>
  <c r="K118" i="9"/>
  <c r="S118" i="9" s="1"/>
  <c r="K119" i="9"/>
  <c r="S119" i="9" s="1"/>
  <c r="K120" i="9"/>
  <c r="S120" i="9" s="1"/>
  <c r="T120" i="9" s="1"/>
  <c r="U120" i="9" s="1"/>
  <c r="K121" i="9"/>
  <c r="S121" i="9" s="1"/>
  <c r="K122" i="9"/>
  <c r="S122" i="9" s="1"/>
  <c r="K123" i="9"/>
  <c r="S123" i="9" s="1"/>
  <c r="T123" i="9" s="1"/>
  <c r="U123" i="9" s="1"/>
  <c r="K124" i="9"/>
  <c r="S124" i="9" s="1"/>
  <c r="K125" i="9"/>
  <c r="S125" i="9" s="1"/>
  <c r="K126" i="9"/>
  <c r="K127" i="9"/>
  <c r="S127" i="9" s="1"/>
  <c r="I32" i="9"/>
  <c r="I33" i="9"/>
  <c r="I34" i="9"/>
  <c r="I35" i="9"/>
  <c r="I36" i="9"/>
  <c r="I37" i="9"/>
  <c r="I38" i="9"/>
  <c r="I39" i="9"/>
  <c r="I40" i="9"/>
  <c r="I41" i="9"/>
  <c r="I42" i="9"/>
  <c r="I43" i="9"/>
  <c r="I44" i="9"/>
  <c r="I45" i="9"/>
  <c r="I46" i="9"/>
  <c r="I47" i="9"/>
  <c r="I48" i="9"/>
  <c r="I49" i="9"/>
  <c r="I50" i="9"/>
  <c r="I51" i="9"/>
  <c r="I52" i="9"/>
  <c r="I53" i="9"/>
  <c r="I54" i="9"/>
  <c r="I55" i="9"/>
  <c r="I56" i="9"/>
  <c r="I57" i="9"/>
  <c r="I58" i="9"/>
  <c r="I59" i="9"/>
  <c r="I60" i="9"/>
  <c r="I61" i="9"/>
  <c r="I62" i="9"/>
  <c r="I63" i="9"/>
  <c r="I64" i="9"/>
  <c r="I65" i="9"/>
  <c r="I66" i="9"/>
  <c r="I67" i="9"/>
  <c r="I68" i="9"/>
  <c r="I69" i="9"/>
  <c r="I70" i="9"/>
  <c r="I71" i="9"/>
  <c r="I72" i="9"/>
  <c r="I73" i="9"/>
  <c r="I74" i="9"/>
  <c r="I75" i="9"/>
  <c r="I76" i="9"/>
  <c r="I77" i="9"/>
  <c r="I78" i="9"/>
  <c r="I79" i="9"/>
  <c r="I80" i="9"/>
  <c r="I81" i="9"/>
  <c r="I82" i="9"/>
  <c r="I83" i="9"/>
  <c r="I84" i="9"/>
  <c r="I85" i="9"/>
  <c r="I86" i="9"/>
  <c r="I87" i="9"/>
  <c r="I88" i="9"/>
  <c r="I89" i="9"/>
  <c r="I90" i="9"/>
  <c r="I91" i="9"/>
  <c r="I92" i="9"/>
  <c r="I93" i="9"/>
  <c r="I94" i="9"/>
  <c r="I95" i="9"/>
  <c r="I96" i="9"/>
  <c r="I97" i="9"/>
  <c r="I98" i="9"/>
  <c r="I99" i="9"/>
  <c r="I100" i="9"/>
  <c r="I101" i="9"/>
  <c r="I102" i="9"/>
  <c r="I103" i="9"/>
  <c r="I104" i="9"/>
  <c r="I105" i="9"/>
  <c r="I106" i="9"/>
  <c r="I107" i="9"/>
  <c r="I108" i="9"/>
  <c r="I109" i="9"/>
  <c r="I110" i="9"/>
  <c r="I111" i="9"/>
  <c r="I112" i="9"/>
  <c r="I113" i="9"/>
  <c r="I114" i="9"/>
  <c r="I115" i="9"/>
  <c r="I116" i="9"/>
  <c r="I117" i="9"/>
  <c r="I118" i="9"/>
  <c r="I119" i="9"/>
  <c r="I120" i="9"/>
  <c r="I121" i="9"/>
  <c r="I122" i="9"/>
  <c r="I123" i="9"/>
  <c r="I124" i="9"/>
  <c r="I125" i="9"/>
  <c r="I126" i="9"/>
  <c r="I127" i="9"/>
  <c r="S82" i="9" l="1"/>
  <c r="S66" i="9"/>
  <c r="T66" i="9" s="1"/>
  <c r="U66" i="9" s="1"/>
  <c r="S80" i="9"/>
  <c r="S126" i="9"/>
  <c r="T126" i="9" s="1"/>
  <c r="U126" i="9" s="1"/>
  <c r="S95" i="9"/>
  <c r="T95" i="9" s="1"/>
  <c r="T60" i="9"/>
  <c r="U60" i="9" s="1"/>
  <c r="T107" i="9"/>
  <c r="U107" i="9" s="1"/>
  <c r="T59" i="9"/>
  <c r="U59" i="9" s="1"/>
  <c r="T106" i="9"/>
  <c r="U106" i="9" s="1"/>
  <c r="T82" i="9"/>
  <c r="U82" i="9" s="1"/>
  <c r="T58" i="9"/>
  <c r="U58" i="9" s="1"/>
  <c r="T46" i="9"/>
  <c r="U46" i="9" s="1"/>
  <c r="T34" i="9"/>
  <c r="U34" i="9" s="1"/>
  <c r="T84" i="9"/>
  <c r="U84" i="9" s="1"/>
  <c r="T83" i="9"/>
  <c r="U83" i="9" s="1"/>
  <c r="T71" i="9"/>
  <c r="U71" i="9" s="1"/>
  <c r="T47" i="9"/>
  <c r="U47" i="9" s="1"/>
  <c r="T93" i="9"/>
  <c r="U93" i="9" s="1"/>
  <c r="T81" i="9"/>
  <c r="U81" i="9" s="1"/>
  <c r="T57" i="9"/>
  <c r="U57" i="9"/>
  <c r="T78" i="9"/>
  <c r="U78" i="9" s="1"/>
  <c r="T96" i="9"/>
  <c r="U96" i="9" s="1"/>
  <c r="T119" i="9"/>
  <c r="U119" i="9" s="1"/>
  <c r="T35" i="9"/>
  <c r="U35" i="9" s="1"/>
  <c r="T118" i="9"/>
  <c r="U118" i="9" s="1"/>
  <c r="T70" i="9"/>
  <c r="U70" i="9" s="1"/>
  <c r="T114" i="9"/>
  <c r="U114" i="9" s="1"/>
  <c r="T127" i="9"/>
  <c r="U127" i="9" s="1"/>
  <c r="T115" i="9"/>
  <c r="U115" i="9" s="1"/>
  <c r="T103" i="9"/>
  <c r="U103" i="9" s="1"/>
  <c r="T91" i="9"/>
  <c r="U91" i="9" s="1"/>
  <c r="T79" i="9"/>
  <c r="U79" i="9" s="1"/>
  <c r="T67" i="9"/>
  <c r="U67" i="9" s="1"/>
  <c r="T55" i="9"/>
  <c r="U55" i="9" s="1"/>
  <c r="T43" i="9"/>
  <c r="U43" i="9" s="1"/>
  <c r="T125" i="9"/>
  <c r="U125" i="9" s="1"/>
  <c r="T113" i="9"/>
  <c r="U113" i="9" s="1"/>
  <c r="T101" i="9"/>
  <c r="U101" i="9" s="1"/>
  <c r="T89" i="9"/>
  <c r="U89" i="9" s="1"/>
  <c r="T77" i="9"/>
  <c r="U77" i="9" s="1"/>
  <c r="T65" i="9"/>
  <c r="U65" i="9" s="1"/>
  <c r="T53" i="9"/>
  <c r="U53" i="9" s="1"/>
  <c r="T41" i="9"/>
  <c r="U41" i="9" s="1"/>
  <c r="T124" i="9"/>
  <c r="U124" i="9" s="1"/>
  <c r="T112" i="9"/>
  <c r="U112" i="9" s="1"/>
  <c r="T100" i="9"/>
  <c r="U100" i="9" s="1"/>
  <c r="T88" i="9"/>
  <c r="U88" i="9" s="1"/>
  <c r="T76" i="9"/>
  <c r="U76" i="9" s="1"/>
  <c r="T64" i="9"/>
  <c r="U64" i="9" s="1"/>
  <c r="T52" i="9"/>
  <c r="U52" i="9" s="1"/>
  <c r="T40" i="9"/>
  <c r="U40" i="9" s="1"/>
  <c r="T111" i="9"/>
  <c r="U111" i="9" s="1"/>
  <c r="T63" i="9"/>
  <c r="U63" i="9" s="1"/>
  <c r="T75" i="9"/>
  <c r="U75" i="9" s="1"/>
  <c r="T121" i="9"/>
  <c r="U121" i="9" s="1"/>
  <c r="T109" i="9"/>
  <c r="U109" i="9" s="1"/>
  <c r="T85" i="9"/>
  <c r="U85" i="9" s="1"/>
  <c r="T73" i="9"/>
  <c r="U73" i="9" s="1"/>
  <c r="T61" i="9"/>
  <c r="U61" i="9" s="1"/>
  <c r="T49" i="9"/>
  <c r="U49" i="9" s="1"/>
  <c r="T37" i="9"/>
  <c r="U37" i="9" s="1"/>
  <c r="S86" i="9"/>
  <c r="C10" i="31"/>
  <c r="E2" i="37"/>
  <c r="C2" i="20"/>
  <c r="C2" i="33"/>
  <c r="C2" i="35"/>
  <c r="C2" i="9"/>
  <c r="C2" i="31"/>
  <c r="C2" i="15"/>
  <c r="B1" i="20"/>
  <c r="B1" i="33"/>
  <c r="B1" i="37"/>
  <c r="B1" i="35"/>
  <c r="B1" i="9"/>
  <c r="B1" i="31"/>
  <c r="B1" i="15"/>
  <c r="F2" i="33"/>
  <c r="F1" i="33"/>
  <c r="J2" i="37"/>
  <c r="J1" i="37"/>
  <c r="G2" i="35"/>
  <c r="G1" i="35"/>
  <c r="G2" i="9"/>
  <c r="G1" i="9"/>
  <c r="A122" i="9"/>
  <c r="A116" i="9"/>
  <c r="A110" i="9"/>
  <c r="A104" i="9"/>
  <c r="A98" i="9"/>
  <c r="A92" i="9"/>
  <c r="A86" i="9"/>
  <c r="A80" i="9"/>
  <c r="A74" i="9"/>
  <c r="A68" i="9"/>
  <c r="A62" i="9"/>
  <c r="A56" i="9"/>
  <c r="A50" i="9"/>
  <c r="A44" i="9"/>
  <c r="A38" i="9"/>
  <c r="A32" i="9"/>
  <c r="I3" i="31"/>
  <c r="I2" i="31"/>
  <c r="G4" i="15"/>
  <c r="G2" i="15"/>
  <c r="D13" i="30"/>
  <c r="D14" i="30"/>
  <c r="D15" i="30"/>
  <c r="D16" i="30"/>
  <c r="D17" i="30"/>
  <c r="D18" i="30"/>
  <c r="D19" i="30"/>
  <c r="D20" i="30"/>
  <c r="D21" i="30"/>
  <c r="D22" i="30"/>
  <c r="D23" i="30"/>
  <c r="D24" i="30"/>
  <c r="D25" i="30"/>
  <c r="D26" i="30"/>
  <c r="D27" i="30"/>
  <c r="D28" i="30"/>
  <c r="H13" i="15"/>
  <c r="H14" i="15"/>
  <c r="H15" i="15"/>
  <c r="H16" i="15"/>
  <c r="H17" i="15"/>
  <c r="H18" i="15"/>
  <c r="H19" i="15"/>
  <c r="H20" i="15"/>
  <c r="M20" i="15" s="1"/>
  <c r="H21" i="15"/>
  <c r="H22" i="15"/>
  <c r="H23" i="15"/>
  <c r="H24" i="15"/>
  <c r="H25" i="15"/>
  <c r="H26" i="15"/>
  <c r="H27" i="15"/>
  <c r="H28" i="15"/>
  <c r="M28" i="15" s="1"/>
  <c r="K13" i="15"/>
  <c r="L13" i="15"/>
  <c r="K14" i="15"/>
  <c r="L14" i="15"/>
  <c r="K15" i="15"/>
  <c r="L15" i="15"/>
  <c r="K16" i="15"/>
  <c r="L16" i="15"/>
  <c r="K17" i="15"/>
  <c r="L17" i="15"/>
  <c r="K18" i="15"/>
  <c r="L18" i="15"/>
  <c r="K19" i="15"/>
  <c r="L19" i="15"/>
  <c r="K20" i="15"/>
  <c r="L20" i="15"/>
  <c r="K21" i="15"/>
  <c r="L21" i="15"/>
  <c r="K22" i="15"/>
  <c r="L22" i="15"/>
  <c r="K23" i="15"/>
  <c r="L23" i="15"/>
  <c r="K24" i="15"/>
  <c r="L24" i="15"/>
  <c r="K25" i="15"/>
  <c r="L25" i="15"/>
  <c r="K26" i="15"/>
  <c r="L26" i="15"/>
  <c r="K27" i="15"/>
  <c r="L27" i="15"/>
  <c r="K28" i="15"/>
  <c r="L28" i="15"/>
  <c r="I13" i="15"/>
  <c r="I14" i="15"/>
  <c r="I15" i="15"/>
  <c r="I16" i="15"/>
  <c r="I17" i="15"/>
  <c r="I18" i="15"/>
  <c r="I19" i="15"/>
  <c r="I20" i="15"/>
  <c r="I21" i="15"/>
  <c r="I22" i="15"/>
  <c r="I23" i="15"/>
  <c r="I24" i="15"/>
  <c r="I25" i="15"/>
  <c r="I26" i="15"/>
  <c r="I27" i="15"/>
  <c r="I28" i="15"/>
  <c r="C20" i="39"/>
  <c r="C26" i="39"/>
  <c r="D13" i="15"/>
  <c r="F13" i="15" s="1"/>
  <c r="C14" i="31" s="1"/>
  <c r="D14" i="15"/>
  <c r="F14" i="15" s="1"/>
  <c r="C15" i="31" s="1"/>
  <c r="E15" i="31" s="1"/>
  <c r="D15" i="15"/>
  <c r="F15" i="15" s="1"/>
  <c r="C16" i="31" s="1"/>
  <c r="D16" i="15"/>
  <c r="D17" i="15"/>
  <c r="F17" i="15" s="1"/>
  <c r="C18" i="31" s="1"/>
  <c r="E18" i="31" s="1"/>
  <c r="D18" i="15"/>
  <c r="F18" i="15" s="1"/>
  <c r="C19" i="31" s="1"/>
  <c r="D19" i="15"/>
  <c r="E19" i="15" s="1"/>
  <c r="D20" i="15"/>
  <c r="E20" i="15" s="1"/>
  <c r="C74" i="39" s="1"/>
  <c r="D21" i="15"/>
  <c r="E21" i="15" s="1"/>
  <c r="D22" i="15"/>
  <c r="F22" i="15" s="1"/>
  <c r="C23" i="31" s="1"/>
  <c r="D23" i="15"/>
  <c r="E23" i="15" s="1"/>
  <c r="C92" i="39" s="1"/>
  <c r="D24" i="15"/>
  <c r="E24" i="15" s="1"/>
  <c r="C98" i="39" s="1"/>
  <c r="D25" i="15"/>
  <c r="F25" i="15" s="1"/>
  <c r="C26" i="31" s="1"/>
  <c r="D26" i="15"/>
  <c r="E26" i="15" s="1"/>
  <c r="D27" i="15"/>
  <c r="F27" i="15" s="1"/>
  <c r="C28" i="31" s="1"/>
  <c r="D28" i="15"/>
  <c r="F28" i="15" s="1"/>
  <c r="C29" i="31" s="1"/>
  <c r="E28" i="15"/>
  <c r="E16" i="15"/>
  <c r="C50" i="39" s="1"/>
  <c r="E22" i="15"/>
  <c r="E27" i="15"/>
  <c r="B32" i="9"/>
  <c r="B15" i="31"/>
  <c r="B50" i="9"/>
  <c r="B56" i="9"/>
  <c r="B62" i="9"/>
  <c r="B19" i="35"/>
  <c r="B74" i="9"/>
  <c r="B80" i="9"/>
  <c r="B86" i="9"/>
  <c r="B92" i="9"/>
  <c r="B98" i="9"/>
  <c r="B26" i="31"/>
  <c r="B26" i="35"/>
  <c r="B116" i="9"/>
  <c r="B28" i="15"/>
  <c r="A28" i="35"/>
  <c r="A27" i="35"/>
  <c r="A26" i="35"/>
  <c r="A25" i="35"/>
  <c r="A24" i="35"/>
  <c r="A23" i="35"/>
  <c r="A22" i="35"/>
  <c r="A21" i="35"/>
  <c r="A20" i="35"/>
  <c r="A19" i="35"/>
  <c r="A18" i="35"/>
  <c r="A17" i="35"/>
  <c r="A12" i="35"/>
  <c r="A11" i="35"/>
  <c r="A10" i="35"/>
  <c r="A9" i="35"/>
  <c r="F16" i="15"/>
  <c r="C17" i="31" s="1"/>
  <c r="F19" i="15"/>
  <c r="C20" i="31" s="1"/>
  <c r="E20" i="31" s="1"/>
  <c r="A11" i="31"/>
  <c r="A12" i="31"/>
  <c r="A10" i="31"/>
  <c r="A13" i="31"/>
  <c r="A14" i="31"/>
  <c r="A15" i="31"/>
  <c r="A16" i="31"/>
  <c r="A17" i="31"/>
  <c r="A18" i="31"/>
  <c r="A19" i="31"/>
  <c r="A20" i="31"/>
  <c r="A21" i="31"/>
  <c r="A22" i="31"/>
  <c r="A23" i="31"/>
  <c r="A24" i="31"/>
  <c r="A25" i="31"/>
  <c r="A26" i="31"/>
  <c r="A27" i="31"/>
  <c r="A28" i="31"/>
  <c r="A29" i="31"/>
  <c r="A17" i="15"/>
  <c r="A18" i="15"/>
  <c r="A19" i="15"/>
  <c r="A20" i="15"/>
  <c r="A21" i="15"/>
  <c r="A22" i="15"/>
  <c r="A23" i="15"/>
  <c r="B23" i="15"/>
  <c r="A24" i="15"/>
  <c r="A25" i="15"/>
  <c r="A26" i="15"/>
  <c r="A27" i="15"/>
  <c r="A28" i="15"/>
  <c r="A16" i="15"/>
  <c r="A15" i="15"/>
  <c r="A14" i="15"/>
  <c r="A13" i="15"/>
  <c r="M19" i="15" l="1"/>
  <c r="D68" i="39" s="1"/>
  <c r="T68" i="39" s="1"/>
  <c r="U68" i="39" s="1"/>
  <c r="M15" i="15"/>
  <c r="N15" i="15" s="1"/>
  <c r="D16" i="31" s="1"/>
  <c r="D26" i="39"/>
  <c r="T26" i="39" s="1"/>
  <c r="U26" i="39" s="1"/>
  <c r="C68" i="9"/>
  <c r="C68" i="39"/>
  <c r="N28" i="15"/>
  <c r="D29" i="31" s="1"/>
  <c r="D122" i="39"/>
  <c r="T122" i="39" s="1"/>
  <c r="U122" i="39" s="1"/>
  <c r="C110" i="9"/>
  <c r="T110" i="9" s="1"/>
  <c r="U110" i="9" s="1"/>
  <c r="C110" i="39"/>
  <c r="C14" i="39"/>
  <c r="C116" i="9"/>
  <c r="C116" i="39"/>
  <c r="C86" i="9"/>
  <c r="C86" i="39"/>
  <c r="M14" i="15"/>
  <c r="D38" i="39" s="1"/>
  <c r="T38" i="39" s="1"/>
  <c r="U38" i="39" s="1"/>
  <c r="C122" i="9"/>
  <c r="C122" i="39"/>
  <c r="E17" i="15"/>
  <c r="C80" i="9"/>
  <c r="C80" i="39"/>
  <c r="M17" i="15"/>
  <c r="D56" i="39" s="1"/>
  <c r="T56" i="39" s="1"/>
  <c r="U56" i="39" s="1"/>
  <c r="D74" i="9"/>
  <c r="D74" i="39"/>
  <c r="T74" i="39" s="1"/>
  <c r="U74" i="39" s="1"/>
  <c r="U95" i="9"/>
  <c r="E21" i="35"/>
  <c r="G21" i="35" s="1"/>
  <c r="T80" i="9"/>
  <c r="U80" i="9" s="1"/>
  <c r="E19" i="35"/>
  <c r="G19" i="35" s="1"/>
  <c r="T68" i="9"/>
  <c r="U68" i="9" s="1"/>
  <c r="T116" i="9"/>
  <c r="U116" i="9" s="1"/>
  <c r="E27" i="35"/>
  <c r="G27" i="35" s="1"/>
  <c r="T122" i="9"/>
  <c r="U122" i="9" s="1"/>
  <c r="E28" i="35"/>
  <c r="G28" i="35" s="1"/>
  <c r="M22" i="15"/>
  <c r="C12" i="31"/>
  <c r="F21" i="15"/>
  <c r="C22" i="31" s="1"/>
  <c r="E22" i="31" s="1"/>
  <c r="E25" i="15"/>
  <c r="F20" i="15"/>
  <c r="C21" i="31" s="1"/>
  <c r="E21" i="31" s="1"/>
  <c r="N20" i="15"/>
  <c r="D21" i="31" s="1"/>
  <c r="E13" i="15"/>
  <c r="C32" i="39" s="1"/>
  <c r="M26" i="15"/>
  <c r="D110" i="39" s="1"/>
  <c r="T110" i="39" s="1"/>
  <c r="U110" i="39" s="1"/>
  <c r="E14" i="15"/>
  <c r="E22" i="35"/>
  <c r="G22" i="35" s="1"/>
  <c r="T86" i="9"/>
  <c r="U86" i="9" s="1"/>
  <c r="M23" i="15"/>
  <c r="F24" i="15"/>
  <c r="C25" i="31" s="1"/>
  <c r="E25" i="31" s="1"/>
  <c r="F26" i="15"/>
  <c r="C27" i="31" s="1"/>
  <c r="E27" i="31" s="1"/>
  <c r="C13" i="31"/>
  <c r="M18" i="15"/>
  <c r="C11" i="31"/>
  <c r="M27" i="15"/>
  <c r="M25" i="15"/>
  <c r="D104" i="39" s="1"/>
  <c r="T104" i="39" s="1"/>
  <c r="U104" i="39" s="1"/>
  <c r="M24" i="15"/>
  <c r="D98" i="39" s="1"/>
  <c r="T98" i="39" s="1"/>
  <c r="U98" i="39" s="1"/>
  <c r="M21" i="15"/>
  <c r="D80" i="39" s="1"/>
  <c r="T80" i="39" s="1"/>
  <c r="U80" i="39" s="1"/>
  <c r="M16" i="15"/>
  <c r="D50" i="39" s="1"/>
  <c r="T50" i="39" s="1"/>
  <c r="U50" i="39" s="1"/>
  <c r="M13" i="15"/>
  <c r="D32" i="39" s="1"/>
  <c r="T32" i="39" s="1"/>
  <c r="U32" i="39" s="1"/>
  <c r="D20" i="39"/>
  <c r="T20" i="39" s="1"/>
  <c r="U20" i="39" s="1"/>
  <c r="B110" i="9"/>
  <c r="B13" i="15"/>
  <c r="B13" i="31"/>
  <c r="B26" i="15"/>
  <c r="B17" i="31"/>
  <c r="B18" i="15"/>
  <c r="B17" i="35"/>
  <c r="B25" i="35"/>
  <c r="B104" i="9"/>
  <c r="B20" i="31"/>
  <c r="B14" i="31"/>
  <c r="B25" i="15"/>
  <c r="B19" i="15"/>
  <c r="B38" i="9"/>
  <c r="B21" i="15"/>
  <c r="B14" i="15"/>
  <c r="B21" i="31"/>
  <c r="B68" i="9"/>
  <c r="B16" i="31"/>
  <c r="B12" i="31"/>
  <c r="B27" i="15"/>
  <c r="B23" i="35"/>
  <c r="B24" i="31"/>
  <c r="B20" i="35"/>
  <c r="B20" i="15"/>
  <c r="B19" i="31"/>
  <c r="B11" i="35"/>
  <c r="B28" i="31"/>
  <c r="B21" i="35"/>
  <c r="B17" i="15"/>
  <c r="B16" i="15"/>
  <c r="B22" i="31"/>
  <c r="B18" i="31"/>
  <c r="B12" i="35"/>
  <c r="B27" i="35"/>
  <c r="B44" i="9"/>
  <c r="B22" i="15"/>
  <c r="B27" i="31"/>
  <c r="B23" i="31"/>
  <c r="B10" i="35"/>
  <c r="B18" i="35"/>
  <c r="B22" i="35"/>
  <c r="B11" i="31"/>
  <c r="B15" i="15"/>
  <c r="B24" i="15"/>
  <c r="B29" i="31"/>
  <c r="B25" i="31"/>
  <c r="B24" i="35"/>
  <c r="B28" i="35"/>
  <c r="E19" i="31"/>
  <c r="C92" i="9"/>
  <c r="E17" i="31"/>
  <c r="E23" i="31"/>
  <c r="E16" i="31"/>
  <c r="N26" i="15"/>
  <c r="D27" i="31" s="1"/>
  <c r="E28" i="31"/>
  <c r="E29" i="31"/>
  <c r="C74" i="9"/>
  <c r="C98" i="9"/>
  <c r="E14" i="31"/>
  <c r="E26" i="31"/>
  <c r="D122" i="9"/>
  <c r="N19" i="15"/>
  <c r="D20" i="31" s="1"/>
  <c r="C50" i="9"/>
  <c r="C32" i="9"/>
  <c r="B122" i="9"/>
  <c r="E15" i="15"/>
  <c r="C44" i="39" s="1"/>
  <c r="E18" i="15"/>
  <c r="C62" i="39" s="1"/>
  <c r="F23" i="15"/>
  <c r="C24" i="31" s="1"/>
  <c r="D68" i="9"/>
  <c r="B9" i="35"/>
  <c r="B10" i="31"/>
  <c r="N21" i="15" l="1"/>
  <c r="D22" i="31" s="1"/>
  <c r="D44" i="39"/>
  <c r="T44" i="39" s="1"/>
  <c r="U44" i="39" s="1"/>
  <c r="D44" i="9"/>
  <c r="D98" i="9"/>
  <c r="D110" i="9"/>
  <c r="D104" i="9"/>
  <c r="N13" i="15"/>
  <c r="D14" i="31" s="1"/>
  <c r="D13" i="31"/>
  <c r="E13" i="31" s="1"/>
  <c r="N14" i="15"/>
  <c r="D15" i="31" s="1"/>
  <c r="D32" i="9"/>
  <c r="D50" i="9"/>
  <c r="D80" i="9"/>
  <c r="N16" i="15"/>
  <c r="D17" i="31" s="1"/>
  <c r="N24" i="15"/>
  <c r="D25" i="31" s="1"/>
  <c r="N25" i="15"/>
  <c r="D26" i="31" s="1"/>
  <c r="D92" i="9"/>
  <c r="D92" i="39"/>
  <c r="T92" i="39" s="1"/>
  <c r="U92" i="39" s="1"/>
  <c r="C104" i="9"/>
  <c r="C104" i="39"/>
  <c r="E26" i="35"/>
  <c r="G26" i="35" s="1"/>
  <c r="D11" i="31"/>
  <c r="E11" i="31" s="1"/>
  <c r="D14" i="39"/>
  <c r="T14" i="39" s="1"/>
  <c r="U14" i="39" s="1"/>
  <c r="T15" i="39" s="1"/>
  <c r="U15" i="39" s="1"/>
  <c r="T16" i="39" s="1"/>
  <c r="U16" i="39" s="1"/>
  <c r="T17" i="39" s="1"/>
  <c r="U17" i="39" s="1"/>
  <c r="T18" i="39" s="1"/>
  <c r="U18" i="39" s="1"/>
  <c r="T19" i="39" s="1"/>
  <c r="U19" i="39" s="1"/>
  <c r="D38" i="9"/>
  <c r="D12" i="31"/>
  <c r="E12" i="31" s="1"/>
  <c r="C38" i="9"/>
  <c r="C38" i="39"/>
  <c r="D62" i="9"/>
  <c r="D62" i="39"/>
  <c r="T62" i="39" s="1"/>
  <c r="U62" i="39" s="1"/>
  <c r="D56" i="9"/>
  <c r="D86" i="9"/>
  <c r="D86" i="39"/>
  <c r="T86" i="39" s="1"/>
  <c r="U86" i="39" s="1"/>
  <c r="N17" i="15"/>
  <c r="D18" i="31" s="1"/>
  <c r="C56" i="9"/>
  <c r="C56" i="39"/>
  <c r="D116" i="9"/>
  <c r="D116" i="39"/>
  <c r="T116" i="39" s="1"/>
  <c r="U116" i="39" s="1"/>
  <c r="D8" i="39"/>
  <c r="C8" i="39"/>
  <c r="T98" i="9"/>
  <c r="U98" i="9" s="1"/>
  <c r="E24" i="35"/>
  <c r="G24" i="35" s="1"/>
  <c r="T32" i="9"/>
  <c r="T50" i="9"/>
  <c r="U50" i="9" s="1"/>
  <c r="N27" i="15"/>
  <c r="D28" i="31" s="1"/>
  <c r="T74" i="9"/>
  <c r="U74" i="9" s="1"/>
  <c r="E20" i="35"/>
  <c r="G20" i="35" s="1"/>
  <c r="T38" i="9"/>
  <c r="U38" i="9" s="1"/>
  <c r="N23" i="15"/>
  <c r="D24" i="31" s="1"/>
  <c r="T92" i="9"/>
  <c r="U92" i="9" s="1"/>
  <c r="E23" i="35"/>
  <c r="G23" i="35" s="1"/>
  <c r="N18" i="15"/>
  <c r="D19" i="31" s="1"/>
  <c r="N22" i="15"/>
  <c r="D23" i="31" s="1"/>
  <c r="T104" i="9"/>
  <c r="U104" i="9" s="1"/>
  <c r="E25" i="35"/>
  <c r="G25" i="35" s="1"/>
  <c r="D10" i="31"/>
  <c r="E10" i="31" s="1"/>
  <c r="E24" i="31"/>
  <c r="C44" i="9"/>
  <c r="C62" i="9"/>
  <c r="E17" i="35" l="1"/>
  <c r="G17" i="35" s="1"/>
  <c r="T56" i="9"/>
  <c r="U56" i="9" s="1"/>
  <c r="T8" i="39"/>
  <c r="U8" i="39" s="1"/>
  <c r="T9" i="39" s="1"/>
  <c r="U9" i="39" s="1"/>
  <c r="I14" i="31"/>
  <c r="C14" i="37" s="1"/>
  <c r="B15" i="33"/>
  <c r="B16" i="33"/>
  <c r="B17" i="33"/>
  <c r="B14" i="33"/>
  <c r="J14" i="31"/>
  <c r="D14" i="37" s="1"/>
  <c r="E18" i="35"/>
  <c r="G18" i="35" s="1"/>
  <c r="T62" i="9"/>
  <c r="U62" i="9" s="1"/>
  <c r="T44" i="9"/>
  <c r="U44" i="9" s="1"/>
  <c r="J12" i="31"/>
  <c r="D12" i="37" s="1"/>
  <c r="I13" i="31"/>
  <c r="C13" i="37" s="1"/>
  <c r="I11" i="31"/>
  <c r="C11" i="37" s="1"/>
  <c r="L13" i="31"/>
  <c r="F13" i="37" s="1"/>
  <c r="L12" i="31"/>
  <c r="F12" i="37" s="1"/>
  <c r="L14" i="31"/>
  <c r="F14" i="37" s="1"/>
  <c r="K11" i="31"/>
  <c r="E11" i="37" s="1"/>
  <c r="L10" i="31"/>
  <c r="F10" i="37" s="1"/>
  <c r="K12" i="31"/>
  <c r="E12" i="37" s="1"/>
  <c r="K10" i="31"/>
  <c r="E10" i="37" s="1"/>
  <c r="M13" i="31"/>
  <c r="G13" i="37" s="1"/>
  <c r="M10" i="31"/>
  <c r="G10" i="37" s="1"/>
  <c r="K13" i="31"/>
  <c r="E13" i="37" s="1"/>
  <c r="I10" i="31"/>
  <c r="C10" i="37" s="1"/>
  <c r="M12" i="31"/>
  <c r="G12" i="37" s="1"/>
  <c r="J13" i="31"/>
  <c r="D13" i="37" s="1"/>
  <c r="M11" i="31"/>
  <c r="G11" i="37" s="1"/>
  <c r="K14" i="31"/>
  <c r="E14" i="37" s="1"/>
  <c r="J10" i="31"/>
  <c r="D10" i="37" s="1"/>
  <c r="I12" i="31"/>
  <c r="C12" i="37" s="1"/>
  <c r="J11" i="31"/>
  <c r="D11" i="37" s="1"/>
  <c r="L11" i="31"/>
  <c r="F11" i="37" s="1"/>
  <c r="M14" i="31"/>
  <c r="G14" i="37" s="1"/>
  <c r="F9" i="35"/>
  <c r="T10" i="39" l="1"/>
  <c r="U10" i="39" s="1"/>
  <c r="T11" i="39" s="1"/>
  <c r="U11" i="39" s="1"/>
  <c r="T12" i="39" s="1"/>
  <c r="U12" i="39" s="1"/>
  <c r="T13" i="39" s="1"/>
  <c r="U13" i="39" s="1"/>
  <c r="B18" i="33"/>
  <c r="C17" i="33" s="1"/>
  <c r="N13" i="35"/>
  <c r="N14" i="37" s="1"/>
  <c r="B21" i="33" l="1"/>
  <c r="C15" i="33"/>
  <c r="C16" i="33"/>
  <c r="C14" i="33"/>
  <c r="C18" i="33"/>
  <c r="M11" i="35"/>
  <c r="M12" i="37" s="1"/>
  <c r="K11" i="35"/>
  <c r="K12" i="37" s="1"/>
  <c r="K12" i="35"/>
  <c r="K13" i="37" s="1"/>
  <c r="L13" i="35"/>
  <c r="L14" i="37" s="1"/>
  <c r="L12" i="35"/>
  <c r="L13" i="37" s="1"/>
  <c r="N12" i="35"/>
  <c r="N13" i="37" s="1"/>
  <c r="M12" i="35"/>
  <c r="M13" i="37" s="1"/>
  <c r="O9" i="35"/>
  <c r="O10" i="37" s="1"/>
  <c r="K10" i="35"/>
  <c r="K11" i="37" s="1"/>
  <c r="N10" i="35"/>
  <c r="N11" i="37" s="1"/>
  <c r="M13" i="35"/>
  <c r="M14" i="37" s="1"/>
  <c r="L11" i="35"/>
  <c r="L12" i="37" s="1"/>
  <c r="O12" i="35"/>
  <c r="O13" i="37" s="1"/>
  <c r="O13" i="35"/>
  <c r="O14" i="37" s="1"/>
  <c r="L9" i="35"/>
  <c r="L10" i="37" s="1"/>
  <c r="N9" i="35"/>
  <c r="N10" i="37" s="1"/>
  <c r="O11" i="35"/>
  <c r="O12" i="37" s="1"/>
  <c r="O10" i="35"/>
  <c r="O11" i="37" s="1"/>
  <c r="M10" i="35"/>
  <c r="M11" i="37" s="1"/>
  <c r="K9" i="35"/>
  <c r="K10" i="37" s="1"/>
  <c r="L10" i="35"/>
  <c r="L11" i="37" s="1"/>
  <c r="M9" i="35"/>
  <c r="M10" i="37" s="1"/>
  <c r="K13" i="35"/>
  <c r="K14" i="37" s="1"/>
  <c r="N11" i="35"/>
  <c r="N12" i="37" s="1"/>
  <c r="G9" i="35"/>
  <c r="D15" i="33" l="1"/>
  <c r="D16" i="33"/>
  <c r="D17" i="33"/>
  <c r="D14" i="33"/>
  <c r="D18" i="33" l="1"/>
  <c r="E18" i="33" s="1"/>
  <c r="E15" i="33" l="1"/>
  <c r="E16" i="33"/>
  <c r="E17" i="33"/>
  <c r="E14" i="33"/>
  <c r="D21"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Myriam Cubillos Benavides</author>
  </authors>
  <commentList>
    <comment ref="B8" authorId="0" shapeId="0" xr:uid="{804ECC3A-CE05-43BB-AE42-38E7D3D95E6C}">
      <text>
        <r>
          <rPr>
            <b/>
            <sz val="9"/>
            <color indexed="81"/>
            <rFont val="Tahoma"/>
            <family val="2"/>
          </rPr>
          <t>Utilice lista de despliegue</t>
        </r>
        <r>
          <rPr>
            <sz val="9"/>
            <color indexed="81"/>
            <rFont val="Tahoma"/>
            <family val="2"/>
          </rPr>
          <t xml:space="preserve">
</t>
        </r>
      </text>
    </comment>
    <comment ref="C8" authorId="0" shapeId="0" xr:uid="{3188B1E7-2823-48AF-A364-147B558E7CA2}">
      <text>
        <r>
          <rPr>
            <b/>
            <sz val="9"/>
            <color indexed="81"/>
            <rFont val="Tahoma"/>
            <family val="2"/>
          </rPr>
          <t>Utilice lista de despliegue, depende de haber seleccionado lista en B8</t>
        </r>
        <r>
          <rPr>
            <sz val="9"/>
            <color indexed="81"/>
            <rFont val="Tahoma"/>
            <family val="2"/>
          </rPr>
          <t xml:space="preserve">
</t>
        </r>
      </text>
    </comment>
    <comment ref="E8" authorId="0" shapeId="0" xr:uid="{37756E19-C9C7-4144-9CB9-0C564DFFC310}">
      <text>
        <r>
          <rPr>
            <b/>
            <sz val="9"/>
            <color indexed="81"/>
            <rFont val="Tahoma"/>
            <charset val="1"/>
          </rPr>
          <t>Celda parametrizada no modifcar</t>
        </r>
        <r>
          <rPr>
            <sz val="9"/>
            <color indexed="81"/>
            <rFont val="Tahoma"/>
            <charset val="1"/>
          </rPr>
          <t xml:space="preserve">
</t>
        </r>
      </text>
    </comment>
    <comment ref="F8" authorId="0" shapeId="0" xr:uid="{22AA301F-AD38-4541-B48A-4F106BAEA383}">
      <text>
        <r>
          <rPr>
            <b/>
            <sz val="9"/>
            <color indexed="81"/>
            <rFont val="Tahoma"/>
            <family val="2"/>
          </rPr>
          <t>Utilice lista de despliegue</t>
        </r>
      </text>
    </comment>
    <comment ref="G8" authorId="0" shapeId="0" xr:uid="{F10D5BC8-D73B-4F57-BC5A-6D8AB8442A93}">
      <text>
        <r>
          <rPr>
            <b/>
            <sz val="9"/>
            <color indexed="81"/>
            <rFont val="Tahoma"/>
            <family val="2"/>
          </rPr>
          <t>Utilice lista de despliegue</t>
        </r>
        <r>
          <rPr>
            <sz val="9"/>
            <color indexed="81"/>
            <rFont val="Tahoma"/>
            <family val="2"/>
          </rPr>
          <t xml:space="preserve">
</t>
        </r>
      </text>
    </comment>
    <comment ref="H8" authorId="0" shapeId="0" xr:uid="{30E92E32-14F9-4F86-9E4B-CE390D5CC167}">
      <text>
        <r>
          <rPr>
            <b/>
            <sz val="9"/>
            <color indexed="81"/>
            <rFont val="Tahoma"/>
            <family val="2"/>
          </rPr>
          <t>inicie redacción del riesgo utilizando estructura definida</t>
        </r>
        <r>
          <rPr>
            <sz val="9"/>
            <color indexed="81"/>
            <rFont val="Tahoma"/>
            <family val="2"/>
          </rPr>
          <t xml:space="preserve">
</t>
        </r>
      </text>
    </comment>
    <comment ref="I8" authorId="0" shapeId="0" xr:uid="{2ABBAEF3-87D4-41F2-8792-083588863FFE}">
      <text>
        <r>
          <rPr>
            <b/>
            <sz val="9"/>
            <color indexed="81"/>
            <rFont val="Tahoma"/>
            <family val="2"/>
          </rPr>
          <t>Continue redacción del riesgo, defina causa raíz</t>
        </r>
        <r>
          <rPr>
            <sz val="9"/>
            <color indexed="81"/>
            <rFont val="Tahoma"/>
            <family val="2"/>
          </rPr>
          <t xml:space="preserve">
</t>
        </r>
      </text>
    </comment>
    <comment ref="J8" authorId="0" shapeId="0" xr:uid="{27CF316A-F08C-4D1B-8796-8BF6C9832C8D}">
      <text>
        <r>
          <rPr>
            <b/>
            <sz val="9"/>
            <color indexed="81"/>
            <rFont val="Tahoma"/>
            <family val="2"/>
          </rPr>
          <t>Esta celda concatena redacción del riesgo, no modificar.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Myriam Cubillos Benavides</author>
  </authors>
  <commentList>
    <comment ref="B8" authorId="0" shapeId="0" xr:uid="{62230B18-BC14-4698-81B1-1F564289DF7C}">
      <text>
        <r>
          <rPr>
            <b/>
            <sz val="9"/>
            <color indexed="81"/>
            <rFont val="Tahoma"/>
            <charset val="1"/>
          </rPr>
          <t>Celda parametrizada no modificar</t>
        </r>
        <r>
          <rPr>
            <sz val="9"/>
            <color indexed="81"/>
            <rFont val="Tahoma"/>
            <charset val="1"/>
          </rPr>
          <t xml:space="preserve">
</t>
        </r>
      </text>
    </comment>
    <comment ref="C8" authorId="0" shapeId="0" xr:uid="{6A28BEF0-30D3-450F-92EE-1A44E0B22816}">
      <text>
        <r>
          <rPr>
            <b/>
            <sz val="9"/>
            <color indexed="81"/>
            <rFont val="Tahoma"/>
            <family val="2"/>
          </rPr>
          <t>Diligencie número de veces.</t>
        </r>
        <r>
          <rPr>
            <sz val="9"/>
            <color indexed="81"/>
            <rFont val="Tahoma"/>
            <family val="2"/>
          </rPr>
          <t xml:space="preserve">
</t>
        </r>
      </text>
    </comment>
    <comment ref="D8" authorId="0" shapeId="0" xr:uid="{06341778-30E3-4DA1-AC95-8B5D7194E01B}">
      <text>
        <r>
          <rPr>
            <b/>
            <sz val="9"/>
            <color indexed="81"/>
            <rFont val="Tahoma"/>
            <family val="2"/>
          </rPr>
          <t>Celda parametrizada no modificar.</t>
        </r>
        <r>
          <rPr>
            <sz val="9"/>
            <color indexed="81"/>
            <rFont val="Tahoma"/>
            <family val="2"/>
          </rPr>
          <t xml:space="preserve">
</t>
        </r>
      </text>
    </comment>
    <comment ref="E8" authorId="0" shapeId="0" xr:uid="{2919FF2B-00AF-4A47-843F-FD6A54B87413}">
      <text>
        <r>
          <rPr>
            <b/>
            <sz val="9"/>
            <color indexed="81"/>
            <rFont val="Tahoma"/>
            <family val="2"/>
          </rPr>
          <t>Celda parametrizada no modificar.</t>
        </r>
        <r>
          <rPr>
            <sz val="9"/>
            <color indexed="81"/>
            <rFont val="Tahoma"/>
            <family val="2"/>
          </rPr>
          <t xml:space="preserve">
</t>
        </r>
      </text>
    </comment>
    <comment ref="F8" authorId="0" shapeId="0" xr:uid="{CF16165C-820C-46AA-8701-7FA44BA0EB5C}">
      <text>
        <r>
          <rPr>
            <b/>
            <sz val="9"/>
            <color indexed="81"/>
            <rFont val="Tahoma"/>
            <family val="2"/>
          </rPr>
          <t>Celda parametrizada no modificar.</t>
        </r>
        <r>
          <rPr>
            <sz val="9"/>
            <color indexed="81"/>
            <rFont val="Tahoma"/>
            <family val="2"/>
          </rPr>
          <t xml:space="preserve">
</t>
        </r>
      </text>
    </comment>
    <comment ref="G8" authorId="0" shapeId="0" xr:uid="{AB661C79-502F-4B46-933C-931440F516C1}">
      <text>
        <r>
          <rPr>
            <b/>
            <sz val="9"/>
            <color indexed="81"/>
            <rFont val="Tahoma"/>
            <family val="2"/>
          </rPr>
          <t>Utilice lista de despliegue</t>
        </r>
        <r>
          <rPr>
            <sz val="9"/>
            <color indexed="81"/>
            <rFont val="Tahoma"/>
            <family val="2"/>
          </rPr>
          <t xml:space="preserve">
</t>
        </r>
      </text>
    </comment>
    <comment ref="H8" authorId="0" shapeId="0" xr:uid="{15B58A13-537B-4C09-A1F7-FABBF9645FB0}">
      <text>
        <r>
          <rPr>
            <b/>
            <sz val="9"/>
            <color indexed="81"/>
            <rFont val="Tahoma"/>
            <family val="2"/>
          </rPr>
          <t>Celda parametrizada no modificar.</t>
        </r>
        <r>
          <rPr>
            <sz val="9"/>
            <color indexed="81"/>
            <rFont val="Tahoma"/>
            <family val="2"/>
          </rPr>
          <t xml:space="preserve">
</t>
        </r>
      </text>
    </comment>
    <comment ref="I8" authorId="0" shapeId="0" xr:uid="{3379832C-E081-4E3C-AE77-D8BEF9091CB7}">
      <text>
        <r>
          <rPr>
            <b/>
            <sz val="9"/>
            <color indexed="81"/>
            <rFont val="Tahoma"/>
            <family val="2"/>
          </rPr>
          <t>Celda parametrizada no modificar.</t>
        </r>
        <r>
          <rPr>
            <sz val="9"/>
            <color indexed="81"/>
            <rFont val="Tahoma"/>
            <family val="2"/>
          </rPr>
          <t xml:space="preserve">
</t>
        </r>
      </text>
    </comment>
    <comment ref="J8" authorId="0" shapeId="0" xr:uid="{86B6DB5C-3AFC-4877-AE50-F5B7A606D4A1}">
      <text>
        <r>
          <rPr>
            <b/>
            <sz val="9"/>
            <color indexed="81"/>
            <rFont val="Tahoma"/>
            <family val="2"/>
          </rPr>
          <t>Utilice lista de despliegue.</t>
        </r>
      </text>
    </comment>
    <comment ref="K8" authorId="0" shapeId="0" xr:uid="{B8AA2830-C536-4F3A-927B-1C68A30BCC82}">
      <text>
        <r>
          <rPr>
            <b/>
            <sz val="9"/>
            <color indexed="81"/>
            <rFont val="Tahoma"/>
            <family val="2"/>
          </rPr>
          <t>Celda parametrizada no modificar.</t>
        </r>
        <r>
          <rPr>
            <sz val="9"/>
            <color indexed="81"/>
            <rFont val="Tahoma"/>
            <family val="2"/>
          </rPr>
          <t xml:space="preserve">
</t>
        </r>
      </text>
    </comment>
    <comment ref="L8" authorId="0" shapeId="0" xr:uid="{67EAE7A3-A4CC-45DC-B262-BAF9A65F8A76}">
      <text>
        <r>
          <rPr>
            <b/>
            <sz val="9"/>
            <color indexed="81"/>
            <rFont val="Tahoma"/>
            <family val="2"/>
          </rPr>
          <t>Celda parametrizada no modificar.</t>
        </r>
        <r>
          <rPr>
            <sz val="9"/>
            <color indexed="81"/>
            <rFont val="Tahoma"/>
            <family val="2"/>
          </rPr>
          <t xml:space="preserve">
</t>
        </r>
      </text>
    </comment>
    <comment ref="M8" authorId="0" shapeId="0" xr:uid="{FE3C94F2-D61E-4553-B8E0-F076A0781C0F}">
      <text>
        <r>
          <rPr>
            <b/>
            <sz val="9"/>
            <color indexed="81"/>
            <rFont val="Tahoma"/>
            <family val="2"/>
          </rPr>
          <t>Celda parametrizada no modificar.</t>
        </r>
      </text>
    </comment>
    <comment ref="N8" authorId="0" shapeId="0" xr:uid="{440624CA-98F3-417F-B736-80BBA053C9A6}">
      <text>
        <r>
          <rPr>
            <b/>
            <sz val="9"/>
            <color indexed="81"/>
            <rFont val="Tahoma"/>
            <family val="2"/>
          </rPr>
          <t>Celda parametrizada no modificar.</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Myriam Cubillos Benavides</author>
  </authors>
  <commentList>
    <comment ref="C8" authorId="0" shapeId="0" xr:uid="{CDE357D3-4EA5-42A9-BDF3-95A8674EEDF6}">
      <text>
        <r>
          <rPr>
            <b/>
            <sz val="9"/>
            <color indexed="81"/>
            <rFont val="Tahoma"/>
            <family val="2"/>
          </rPr>
          <t>Celdas parametrizadas no modificar.</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Myriam Cubillos Benavides</author>
  </authors>
  <commentList>
    <comment ref="F7" authorId="0" shapeId="0" xr:uid="{54BDD19A-69DA-4CC0-AD84-014596916193}">
      <text>
        <r>
          <rPr>
            <b/>
            <sz val="9"/>
            <color indexed="81"/>
            <rFont val="Tahoma"/>
            <family val="2"/>
          </rPr>
          <t>Inicie redacción del control, de acuerdo con estructura propuesta.</t>
        </r>
        <r>
          <rPr>
            <sz val="9"/>
            <color indexed="81"/>
            <rFont val="Tahoma"/>
            <family val="2"/>
          </rPr>
          <t xml:space="preserve">
</t>
        </r>
      </text>
    </comment>
    <comment ref="G7" authorId="0" shapeId="0" xr:uid="{D6C944C7-F3A2-4EE2-8BBA-697616F2B4AA}">
      <text>
        <r>
          <rPr>
            <b/>
            <sz val="9"/>
            <color indexed="81"/>
            <rFont val="Tahoma"/>
            <family val="2"/>
          </rPr>
          <t>continue redacción, verbos aplicables: Verificar,  validar, conciliar,  comparar, revisar, cotejar.</t>
        </r>
        <r>
          <rPr>
            <sz val="9"/>
            <color indexed="81"/>
            <rFont val="Tahoma"/>
            <family val="2"/>
          </rPr>
          <t xml:space="preserve">
</t>
        </r>
      </text>
    </comment>
    <comment ref="H7" authorId="0" shapeId="0" xr:uid="{D11DC1ED-0C71-49AD-A6C1-0E8C3BDEA8C5}">
      <text>
        <r>
          <rPr>
            <b/>
            <sz val="9"/>
            <color indexed="81"/>
            <rFont val="Tahoma"/>
            <family val="2"/>
          </rPr>
          <t>Continue redacción aplique atributos de formalización del control.</t>
        </r>
        <r>
          <rPr>
            <sz val="9"/>
            <color indexed="81"/>
            <rFont val="Tahoma"/>
            <family val="2"/>
          </rPr>
          <t xml:space="preserve">
</t>
        </r>
      </text>
    </comment>
    <comment ref="I7" authorId="0" shapeId="0" xr:uid="{4F64D659-31FF-4154-A2D4-DBD55386AE6E}">
      <text>
        <r>
          <rPr>
            <b/>
            <sz val="9"/>
            <color indexed="81"/>
            <rFont val="Tahoma"/>
            <family val="2"/>
          </rPr>
          <t>Concatena redacción del control, NO modificar.</t>
        </r>
        <r>
          <rPr>
            <sz val="9"/>
            <color indexed="81"/>
            <rFont val="Tahoma"/>
            <family val="2"/>
          </rPr>
          <t xml:space="preserve">
</t>
        </r>
      </text>
    </comment>
    <comment ref="J7" authorId="0" shapeId="0" xr:uid="{03BA8260-6FC0-4287-9099-2946FE95D8C2}">
      <text>
        <r>
          <rPr>
            <b/>
            <sz val="9"/>
            <color indexed="81"/>
            <rFont val="Tahoma"/>
            <family val="2"/>
          </rPr>
          <t>Utilice lista de despliegue.</t>
        </r>
        <r>
          <rPr>
            <sz val="9"/>
            <color indexed="81"/>
            <rFont val="Tahoma"/>
            <family val="2"/>
          </rPr>
          <t xml:space="preserve">
</t>
        </r>
      </text>
    </comment>
    <comment ref="K7" authorId="0" shapeId="0" xr:uid="{F6D510D6-6527-4083-9305-01ED32002DFC}">
      <text>
        <r>
          <rPr>
            <b/>
            <sz val="9"/>
            <color indexed="81"/>
            <rFont val="Tahoma"/>
            <family val="2"/>
          </rPr>
          <t>Celda parametrizada NO modificar.</t>
        </r>
        <r>
          <rPr>
            <sz val="9"/>
            <color indexed="81"/>
            <rFont val="Tahoma"/>
            <family val="2"/>
          </rPr>
          <t xml:space="preserve">
</t>
        </r>
      </text>
    </comment>
    <comment ref="L7" authorId="0" shapeId="0" xr:uid="{570D0D7D-0F17-443F-8A37-5008F2EFCCE8}">
      <text>
        <r>
          <rPr>
            <b/>
            <sz val="9"/>
            <color indexed="81"/>
            <rFont val="Tahoma"/>
            <family val="2"/>
          </rPr>
          <t>Celda parametrizada NO modificar.</t>
        </r>
        <r>
          <rPr>
            <sz val="9"/>
            <color indexed="81"/>
            <rFont val="Tahoma"/>
            <family val="2"/>
          </rPr>
          <t xml:space="preserve">
</t>
        </r>
      </text>
    </comment>
    <comment ref="M7" authorId="0" shapeId="0" xr:uid="{05CF1F33-E53C-42FE-8A06-60089B40B8AE}">
      <text>
        <r>
          <rPr>
            <b/>
            <sz val="9"/>
            <color indexed="81"/>
            <rFont val="Tahoma"/>
            <family val="2"/>
          </rPr>
          <t>Utilice lista de despliegue.</t>
        </r>
        <r>
          <rPr>
            <sz val="9"/>
            <color indexed="81"/>
            <rFont val="Tahoma"/>
            <family val="2"/>
          </rPr>
          <t xml:space="preserve">
</t>
        </r>
      </text>
    </comment>
    <comment ref="N7" authorId="0" shapeId="0" xr:uid="{564D8165-A5D5-4B78-9773-DA82FAEC74F8}">
      <text>
        <r>
          <rPr>
            <b/>
            <sz val="9"/>
            <color indexed="81"/>
            <rFont val="Tahoma"/>
            <family val="2"/>
          </rPr>
          <t>Celda parametrizada NO modificar.</t>
        </r>
        <r>
          <rPr>
            <sz val="9"/>
            <color indexed="81"/>
            <rFont val="Tahoma"/>
            <family val="2"/>
          </rPr>
          <t xml:space="preserve">
</t>
        </r>
      </text>
    </comment>
    <comment ref="O7" authorId="0" shapeId="0" xr:uid="{AEC45E90-0367-4390-8B9F-45FBEDEA7FF0}">
      <text>
        <r>
          <rPr>
            <b/>
            <sz val="9"/>
            <color indexed="81"/>
            <rFont val="Tahoma"/>
            <family val="2"/>
          </rPr>
          <t>Utilice lista de despliegue.</t>
        </r>
        <r>
          <rPr>
            <sz val="9"/>
            <color indexed="81"/>
            <rFont val="Tahoma"/>
            <family val="2"/>
          </rPr>
          <t xml:space="preserve">
</t>
        </r>
      </text>
    </comment>
    <comment ref="P7" authorId="0" shapeId="0" xr:uid="{DBA2F1F3-A5D1-4C64-9396-F954EC3BD0E3}">
      <text>
        <r>
          <rPr>
            <b/>
            <sz val="9"/>
            <color indexed="81"/>
            <rFont val="Tahoma"/>
            <family val="2"/>
          </rPr>
          <t>Utilice lista de despliegue.</t>
        </r>
        <r>
          <rPr>
            <sz val="9"/>
            <color indexed="81"/>
            <rFont val="Tahoma"/>
            <family val="2"/>
          </rPr>
          <t xml:space="preserve">
</t>
        </r>
      </text>
    </comment>
    <comment ref="Q7" authorId="0" shapeId="0" xr:uid="{69B6033E-A0F2-4D4B-8766-7E5FFA3F4919}">
      <text>
        <r>
          <rPr>
            <b/>
            <sz val="9"/>
            <color indexed="81"/>
            <rFont val="Tahoma"/>
            <family val="2"/>
          </rPr>
          <t>Utilice lista de despliegue.</t>
        </r>
        <r>
          <rPr>
            <sz val="9"/>
            <color indexed="81"/>
            <rFont val="Tahoma"/>
            <family val="2"/>
          </rPr>
          <t xml:space="preserve">
</t>
        </r>
      </text>
    </comment>
    <comment ref="R7" authorId="0" shapeId="0" xr:uid="{72345545-C5FB-463A-86CD-84D788AAF4F0}">
      <text>
        <r>
          <rPr>
            <b/>
            <sz val="9"/>
            <color indexed="81"/>
            <rFont val="Tahoma"/>
            <family val="2"/>
          </rPr>
          <t>Utilice lista de despliegue.</t>
        </r>
        <r>
          <rPr>
            <sz val="9"/>
            <color indexed="81"/>
            <rFont val="Tahoma"/>
            <family val="2"/>
          </rPr>
          <t xml:space="preserve">
</t>
        </r>
      </text>
    </comment>
    <comment ref="S7" authorId="0" shapeId="0" xr:uid="{22F49B37-B899-420D-9ACC-7F2203475C13}">
      <text>
        <r>
          <rPr>
            <b/>
            <sz val="9"/>
            <color indexed="81"/>
            <rFont val="Tahoma"/>
            <family val="2"/>
          </rPr>
          <t>Celda parametrizada NO modificar.</t>
        </r>
        <r>
          <rPr>
            <sz val="9"/>
            <color indexed="81"/>
            <rFont val="Tahoma"/>
            <family val="2"/>
          </rPr>
          <t xml:space="preserve">
</t>
        </r>
      </text>
    </comment>
    <comment ref="T7" authorId="0" shapeId="0" xr:uid="{AC8305F7-DD35-47A2-B2AE-6E667EC640FF}">
      <text>
        <r>
          <rPr>
            <b/>
            <sz val="9"/>
            <color indexed="81"/>
            <rFont val="Tahoma"/>
            <family val="2"/>
          </rPr>
          <t>Celda parametrizada NO modificar.</t>
        </r>
        <r>
          <rPr>
            <sz val="9"/>
            <color indexed="81"/>
            <rFont val="Tahoma"/>
            <family val="2"/>
          </rPr>
          <t xml:space="preserve">
</t>
        </r>
      </text>
    </comment>
    <comment ref="U7" authorId="0" shapeId="0" xr:uid="{58A981A8-3F58-4331-9217-76671C7C5A3F}">
      <text>
        <r>
          <rPr>
            <b/>
            <sz val="9"/>
            <color indexed="81"/>
            <rFont val="Tahoma"/>
            <family val="2"/>
          </rPr>
          <t>Celda parametrizada NO modificar.</t>
        </r>
        <r>
          <rPr>
            <sz val="9"/>
            <color indexed="81"/>
            <rFont val="Tahoma"/>
            <family val="2"/>
          </rPr>
          <t xml:space="preserve">
</t>
        </r>
      </text>
    </comment>
    <comment ref="V7" authorId="0" shapeId="0" xr:uid="{2480328A-CA36-4637-8436-5C1A2CEBB4BE}">
      <text>
        <r>
          <rPr>
            <b/>
            <sz val="9"/>
            <color indexed="81"/>
            <rFont val="Tahoma"/>
            <family val="2"/>
          </rPr>
          <t>Digite valor final una vez se calculen todos los controles establecidos.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Myriam Cubillos Benavides</author>
  </authors>
  <commentList>
    <comment ref="C6" authorId="0" shapeId="0" xr:uid="{DA1E8ED0-2492-4389-A406-32EAAC17B59A}">
      <text>
        <r>
          <rPr>
            <b/>
            <sz val="9"/>
            <color indexed="81"/>
            <rFont val="Tahoma"/>
            <family val="2"/>
          </rPr>
          <t>Celda parametrizada NO modificar.</t>
        </r>
        <r>
          <rPr>
            <sz val="9"/>
            <color indexed="81"/>
            <rFont val="Tahoma"/>
            <family val="2"/>
          </rPr>
          <t xml:space="preserve">
</t>
        </r>
      </text>
    </comment>
    <comment ref="D6" authorId="0" shapeId="0" xr:uid="{9E68024F-94A5-4FB9-86C8-995FEEB9C968}">
      <text>
        <r>
          <rPr>
            <b/>
            <sz val="9"/>
            <color indexed="81"/>
            <rFont val="Tahoma"/>
            <family val="2"/>
          </rPr>
          <t>Celda parametrizada NO modificar.</t>
        </r>
      </text>
    </comment>
    <comment ref="F7" authorId="0" shapeId="0" xr:uid="{F843A8ED-4E37-4073-92E9-DEF3883C4100}">
      <text>
        <r>
          <rPr>
            <b/>
            <sz val="9"/>
            <color indexed="81"/>
            <rFont val="Tahoma"/>
            <family val="2"/>
          </rPr>
          <t>Inicie redacción del control, de acuerdo con estructura propuesta</t>
        </r>
      </text>
    </comment>
    <comment ref="G7" authorId="0" shapeId="0" xr:uid="{E1C3ACD3-9F6C-42CD-969B-3C95DFE1F6F0}">
      <text>
        <r>
          <rPr>
            <b/>
            <sz val="9"/>
            <color indexed="81"/>
            <rFont val="Tahoma"/>
            <family val="2"/>
          </rPr>
          <t>continue redacción, verbos aplicables: Verificar,  validar, conciliar,  comparar, revisar, cotejar.</t>
        </r>
        <r>
          <rPr>
            <sz val="9"/>
            <color indexed="81"/>
            <rFont val="Tahoma"/>
            <family val="2"/>
          </rPr>
          <t xml:space="preserve">
</t>
        </r>
      </text>
    </comment>
    <comment ref="H7" authorId="0" shapeId="0" xr:uid="{6B8C51E3-D4FC-42D3-B0CB-E9B19FEEF7CD}">
      <text>
        <r>
          <rPr>
            <b/>
            <sz val="9"/>
            <color indexed="81"/>
            <rFont val="Tahoma"/>
            <family val="2"/>
          </rPr>
          <t>Continue redacción, aplique atributos de formalización del control.</t>
        </r>
        <r>
          <rPr>
            <sz val="9"/>
            <color indexed="81"/>
            <rFont val="Tahoma"/>
            <family val="2"/>
          </rPr>
          <t xml:space="preserve">
</t>
        </r>
      </text>
    </comment>
    <comment ref="I7" authorId="0" shapeId="0" xr:uid="{AB980B71-4F1F-453F-9C1C-C7F0E67E5A9D}">
      <text>
        <r>
          <rPr>
            <b/>
            <sz val="9"/>
            <color indexed="81"/>
            <rFont val="Tahoma"/>
            <family val="2"/>
          </rPr>
          <t>Celda conctena redacción del control NO modifique.</t>
        </r>
        <r>
          <rPr>
            <sz val="9"/>
            <color indexed="81"/>
            <rFont val="Tahoma"/>
            <family val="2"/>
          </rPr>
          <t xml:space="preserve">
</t>
        </r>
      </text>
    </comment>
    <comment ref="K7" authorId="0" shapeId="0" xr:uid="{B7A443EF-CA6B-4A2B-AA7C-FF13D3BB1894}">
      <text>
        <r>
          <rPr>
            <b/>
            <sz val="9"/>
            <color indexed="81"/>
            <rFont val="Tahoma"/>
            <family val="2"/>
          </rPr>
          <t>Celda parametrizada NO modificar.</t>
        </r>
        <r>
          <rPr>
            <sz val="9"/>
            <color indexed="81"/>
            <rFont val="Tahoma"/>
            <family val="2"/>
          </rPr>
          <t xml:space="preserve">
</t>
        </r>
      </text>
    </comment>
    <comment ref="L7" authorId="0" shapeId="0" xr:uid="{7EF2C44F-606D-4830-8EDE-A7D9C959D5B6}">
      <text>
        <r>
          <rPr>
            <b/>
            <sz val="9"/>
            <color indexed="81"/>
            <rFont val="Tahoma"/>
            <family val="2"/>
          </rPr>
          <t>Celda parametrizada NO modificar.</t>
        </r>
        <r>
          <rPr>
            <sz val="9"/>
            <color indexed="81"/>
            <rFont val="Tahoma"/>
            <family val="2"/>
          </rPr>
          <t xml:space="preserve">
</t>
        </r>
      </text>
    </comment>
    <comment ref="M7" authorId="0" shapeId="0" xr:uid="{47287BBB-0356-42DB-B816-D0FFAD9C25ED}">
      <text>
        <r>
          <rPr>
            <b/>
            <sz val="9"/>
            <color indexed="81"/>
            <rFont val="Tahoma"/>
            <family val="2"/>
          </rPr>
          <t>Utilice lista de despliegue.</t>
        </r>
        <r>
          <rPr>
            <sz val="9"/>
            <color indexed="81"/>
            <rFont val="Tahoma"/>
            <family val="2"/>
          </rPr>
          <t xml:space="preserve">
</t>
        </r>
      </text>
    </comment>
    <comment ref="N7" authorId="0" shapeId="0" xr:uid="{900489DA-3BCC-427E-8EAF-5502C9A8B35D}">
      <text>
        <r>
          <rPr>
            <b/>
            <sz val="9"/>
            <color indexed="81"/>
            <rFont val="Tahoma"/>
            <family val="2"/>
          </rPr>
          <t>Celda parametrizada NO modificar.</t>
        </r>
        <r>
          <rPr>
            <sz val="9"/>
            <color indexed="81"/>
            <rFont val="Tahoma"/>
            <family val="2"/>
          </rPr>
          <t xml:space="preserve">
</t>
        </r>
      </text>
    </comment>
    <comment ref="O7" authorId="0" shapeId="0" xr:uid="{7AB018AD-3213-4B9A-A9C6-2E629D217689}">
      <text>
        <r>
          <rPr>
            <b/>
            <sz val="9"/>
            <color indexed="81"/>
            <rFont val="Tahoma"/>
            <family val="2"/>
          </rPr>
          <t>Utilice lista de despliegue.</t>
        </r>
      </text>
    </comment>
    <comment ref="P7" authorId="0" shapeId="0" xr:uid="{6BE200C6-1F44-4403-8C88-49F5D7DBEBE7}">
      <text>
        <r>
          <rPr>
            <b/>
            <sz val="9"/>
            <color indexed="81"/>
            <rFont val="Tahoma"/>
            <family val="2"/>
          </rPr>
          <t>Utilice lista de despliegue.</t>
        </r>
        <r>
          <rPr>
            <sz val="9"/>
            <color indexed="81"/>
            <rFont val="Tahoma"/>
            <family val="2"/>
          </rPr>
          <t xml:space="preserve">
</t>
        </r>
      </text>
    </comment>
    <comment ref="R7" authorId="0" shapeId="0" xr:uid="{46581691-4E4D-45EC-9366-166A2DDB32D6}">
      <text>
        <r>
          <rPr>
            <b/>
            <sz val="9"/>
            <color indexed="81"/>
            <rFont val="Tahoma"/>
            <family val="2"/>
          </rPr>
          <t>Utilice lista de despliegue.</t>
        </r>
        <r>
          <rPr>
            <sz val="9"/>
            <color indexed="81"/>
            <rFont val="Tahoma"/>
            <family val="2"/>
          </rPr>
          <t xml:space="preserve">
</t>
        </r>
      </text>
    </comment>
    <comment ref="S7" authorId="0" shapeId="0" xr:uid="{E81E89E9-45EF-4A67-B1FF-273D7EA99A69}">
      <text>
        <r>
          <rPr>
            <b/>
            <sz val="9"/>
            <color indexed="81"/>
            <rFont val="Tahoma"/>
            <family val="2"/>
          </rPr>
          <t>Celda parametrizada NO modifcar</t>
        </r>
        <r>
          <rPr>
            <sz val="9"/>
            <color indexed="81"/>
            <rFont val="Tahoma"/>
            <family val="2"/>
          </rPr>
          <t xml:space="preserve">
</t>
        </r>
      </text>
    </comment>
    <comment ref="T7" authorId="0" shapeId="0" xr:uid="{83BBE529-BB28-4602-9BA6-1068D0552FB4}">
      <text>
        <r>
          <rPr>
            <b/>
            <sz val="9"/>
            <color indexed="81"/>
            <rFont val="Tahoma"/>
            <family val="2"/>
          </rPr>
          <t>Celda parametrizada NO modificar</t>
        </r>
      </text>
    </comment>
    <comment ref="U7" authorId="0" shapeId="0" xr:uid="{B9CF7433-9BA9-4508-9A6A-18471DED86D2}">
      <text>
        <r>
          <rPr>
            <b/>
            <sz val="9"/>
            <color indexed="81"/>
            <rFont val="Tahoma"/>
            <family val="2"/>
          </rPr>
          <t>Celda parametrizada NO modificar</t>
        </r>
        <r>
          <rPr>
            <sz val="9"/>
            <color indexed="81"/>
            <rFont val="Tahoma"/>
            <family val="2"/>
          </rPr>
          <t xml:space="preserve">
</t>
        </r>
      </text>
    </comment>
    <comment ref="V7" authorId="0" shapeId="0" xr:uid="{8F966798-9D1B-4A5E-820C-0FB3D2537CEB}">
      <text>
        <r>
          <rPr>
            <b/>
            <sz val="9"/>
            <color indexed="81"/>
            <rFont val="Tahoma"/>
            <family val="2"/>
          </rPr>
          <t>Digite valor final una vez se calculen todos los controles establecidos para impacto. En caso de no contar con controles para este aspecto, deberá digitar el valor de impacto INHERENTE originalmente calculado.</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Myriam Cubillos Benavides</author>
  </authors>
  <commentList>
    <comment ref="E7" authorId="0" shapeId="0" xr:uid="{1DA4C0E8-8D3A-4FA0-BCBE-DD7FCDF24E1F}">
      <text>
        <r>
          <rPr>
            <b/>
            <sz val="9"/>
            <color indexed="81"/>
            <rFont val="Tahoma"/>
            <family val="2"/>
          </rPr>
          <t>Celdas parametrizadas NO modificar.</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Myriam Cubillos Benavides</author>
  </authors>
  <commentList>
    <comment ref="B13" authorId="0" shapeId="0" xr:uid="{7D9B1D0D-3005-409C-BDDE-432FBF088F19}">
      <text>
        <r>
          <rPr>
            <b/>
            <sz val="9"/>
            <color indexed="81"/>
            <rFont val="Tahoma"/>
            <family val="2"/>
          </rPr>
          <t>Celdas parametrizadas NO modificar.</t>
        </r>
        <r>
          <rPr>
            <sz val="9"/>
            <color indexed="81"/>
            <rFont val="Tahoma"/>
            <family val="2"/>
          </rPr>
          <t xml:space="preserve">
</t>
        </r>
      </text>
    </comment>
    <comment ref="D13" authorId="0" shapeId="0" xr:uid="{6C41D7A8-24F3-4BA0-84FA-75807C7C9C00}">
      <text>
        <r>
          <rPr>
            <b/>
            <sz val="9"/>
            <color indexed="81"/>
            <rFont val="Tahoma"/>
            <family val="2"/>
          </rPr>
          <t>Celdas parametrizadas NO modificar.</t>
        </r>
        <r>
          <rPr>
            <sz val="9"/>
            <color indexed="81"/>
            <rFont val="Tahoma"/>
            <family val="2"/>
          </rPr>
          <t xml:space="preserve">
</t>
        </r>
      </text>
    </comment>
  </commentList>
</comments>
</file>

<file path=xl/sharedStrings.xml><?xml version="1.0" encoding="utf-8"?>
<sst xmlns="http://schemas.openxmlformats.org/spreadsheetml/2006/main" count="875" uniqueCount="448">
  <si>
    <t>Matriz Mapa de Riesgos</t>
  </si>
  <si>
    <t>Orientaciones Generales</t>
  </si>
  <si>
    <t>El formato de fecha es: DD/MM/AAAA</t>
  </si>
  <si>
    <t>El archivo contiene las siguientes hojas:</t>
  </si>
  <si>
    <t>Columna</t>
  </si>
  <si>
    <t>Descripción - Lineamientos para el diligenciamiento</t>
  </si>
  <si>
    <t>Proceso</t>
  </si>
  <si>
    <t>Diligencie el nombre del proceso al cual se le identificarán y valorarán los riesgos.</t>
  </si>
  <si>
    <t>Objetivo del Proceso</t>
  </si>
  <si>
    <t>Diligencie el objetivo del proceso.</t>
  </si>
  <si>
    <t>Elaboración o Actualización:</t>
  </si>
  <si>
    <t>Fecha en la que realiza el diligenciamiento o actualización del mapa de riesgos, formato (DD/MM/AAAA)</t>
  </si>
  <si>
    <t>Vigencia:</t>
  </si>
  <si>
    <t>Vigencia que tiene el mapa de riesgos fecha inicio fecha final, formato (DD/MM/AAAA)</t>
  </si>
  <si>
    <t>No. de Riesgo</t>
  </si>
  <si>
    <t>¿QUÉ? 
IMPACTO</t>
  </si>
  <si>
    <t>Analice las consecuencias que puede ocasionar a la organización la materialización del riesgo, Seleccione de la lista desplegable entre: 
Posibilidad de pérdida Económica
Posibilidad de pérdida Reputacional
Posibilidad de pérdida Económica y Reputacional</t>
  </si>
  <si>
    <t xml:space="preserve">¿CÓMO?
CAUSA INMEDIATA </t>
  </si>
  <si>
    <t>¿PORQUÉ?
CAUSA RAÍZ</t>
  </si>
  <si>
    <t>DESCRIPCIÓN DEL RIESGO</t>
  </si>
  <si>
    <t>FACTOR DEL RIESGO / TIPO</t>
  </si>
  <si>
    <t>Seleccione de la lista desplegable entre las opiciones:
A_Ejecución_y_Administración_de_procesos
B_Fraude_Externo
C_Fraude_Interno
D_Fallas_Tecnológicas
E_Relaciones_Laborales
F_Usuarios_Productos_y_Prácticas_Organizacionales
G_Daños_Activos_Físicos</t>
  </si>
  <si>
    <t xml:space="preserve">3 PROBABIL E IMPACTO INHERENTE: </t>
  </si>
  <si>
    <t>No. veces que realiza la actividad al año</t>
  </si>
  <si>
    <t>Afectación Económica</t>
  </si>
  <si>
    <t>Selecciona de la lista desplegable el rango de afectación económica y la matriz calcula:
%
Nivel</t>
  </si>
  <si>
    <t>Reputacional</t>
  </si>
  <si>
    <t>Selecciona de la lista desplegable el rango de afectación reputacional y la matriz calcula:
%
Nivel</t>
  </si>
  <si>
    <t>Resultado / Porcentaje de Impacto / Nivel de Impacto</t>
  </si>
  <si>
    <t>Se calcula automáticamente según la información de afectación económica y reputacional</t>
  </si>
  <si>
    <t>Descripción del Control</t>
  </si>
  <si>
    <t>Tipo de control</t>
  </si>
  <si>
    <t>Debe seleccionar de lista desplegable entre:
Preventivo
Detectivo
Correctivo</t>
  </si>
  <si>
    <t>Peso del Control</t>
  </si>
  <si>
    <t>Se calcula automáticamente según lo seleccionado en Tipo de Control
Preventivo: 25 %
Detectivo: 15 %
Correctivo: 10 %</t>
  </si>
  <si>
    <t>Afectación o Desplazamiento en la Matriz</t>
  </si>
  <si>
    <t>Implementación</t>
  </si>
  <si>
    <t>Debe seleccionar de lista desplegable entre:
Automático: 25 %
Manual: 15 %</t>
  </si>
  <si>
    <t>Peso de la implementación</t>
  </si>
  <si>
    <t>Valor Total del Control</t>
  </si>
  <si>
    <t>Se calcula automáticamente:
Peso del Control + Peso de la implementación</t>
  </si>
  <si>
    <t>Probabilidad residual</t>
  </si>
  <si>
    <t>Impacto Residual</t>
  </si>
  <si>
    <t>SEVERIDAD (NIVEL DE RIESGO)</t>
  </si>
  <si>
    <t>Tratamiento</t>
  </si>
  <si>
    <t>Estado</t>
  </si>
  <si>
    <t>ENTIDAD:</t>
  </si>
  <si>
    <t>PROCESO:</t>
  </si>
  <si>
    <t>OBJETIVO DEL PROCESO:</t>
  </si>
  <si>
    <t>Del</t>
  </si>
  <si>
    <t>Al</t>
  </si>
  <si>
    <t>No. de Riesgo
(Mismo consecutivo para toda la entidad)</t>
  </si>
  <si>
    <t>FACTOR DEL RIESGO</t>
  </si>
  <si>
    <t>FACTOR DE RIESGO</t>
  </si>
  <si>
    <t>VALIDACIÓN FUENTE GENERADORA DEL EVENTO PARA TIPO A,B,C,D</t>
  </si>
  <si>
    <t>DESCRIPCIÓN DEL TIPO DE FACTOR DE RIESGO</t>
  </si>
  <si>
    <t>TIPOLOGÍA</t>
  </si>
  <si>
    <r>
      <t>¿CÓMO?
CAUSA INMEDIATA 
(</t>
    </r>
    <r>
      <rPr>
        <sz val="11"/>
        <rFont val="Arial"/>
        <family val="2"/>
      </rPr>
      <t xml:space="preserve">Iniciar con la palabra 
</t>
    </r>
    <r>
      <rPr>
        <b/>
        <sz val="11"/>
        <rFont val="Arial"/>
        <family val="2"/>
      </rPr>
      <t>por)</t>
    </r>
  </si>
  <si>
    <r>
      <t>¿PORQUÉ?
CAUSA RAÍZ
(</t>
    </r>
    <r>
      <rPr>
        <sz val="11"/>
        <rFont val="Arial"/>
        <family val="2"/>
      </rPr>
      <t xml:space="preserve">Iniciar con 
</t>
    </r>
    <r>
      <rPr>
        <b/>
        <sz val="11"/>
        <rFont val="Arial"/>
        <family val="2"/>
      </rPr>
      <t>debido a/a causa de)</t>
    </r>
  </si>
  <si>
    <t>SUB CAUSAS (Si aplica)</t>
  </si>
  <si>
    <t>R1</t>
  </si>
  <si>
    <t>Transacción_u_Operación_aplica_para_LA_FT_FP</t>
  </si>
  <si>
    <t xml:space="preserve">Productos (bienes o servicios) que oferta/requiere </t>
  </si>
  <si>
    <t>Fiscal</t>
  </si>
  <si>
    <t>Posibilidad  de efecto dañoso sobre bienes de uso público</t>
  </si>
  <si>
    <t>R2</t>
  </si>
  <si>
    <t>R3</t>
  </si>
  <si>
    <t>R4</t>
  </si>
  <si>
    <t>R5</t>
  </si>
  <si>
    <t>R6</t>
  </si>
  <si>
    <t>R7</t>
  </si>
  <si>
    <t>R8</t>
  </si>
  <si>
    <t>R9</t>
  </si>
  <si>
    <t>R10</t>
  </si>
  <si>
    <t>R11</t>
  </si>
  <si>
    <t>R12</t>
  </si>
  <si>
    <t>R13</t>
  </si>
  <si>
    <t>R14</t>
  </si>
  <si>
    <t>R15</t>
  </si>
  <si>
    <t>R16</t>
  </si>
  <si>
    <t>R17</t>
  </si>
  <si>
    <t>R18</t>
  </si>
  <si>
    <t>R19</t>
  </si>
  <si>
    <t>R20</t>
  </si>
  <si>
    <t>Esta hoja se utiliza para realizar cálculos en las demás, en ella no se ingresan datos</t>
  </si>
  <si>
    <t>NO REQUIERE CLAVE PARA DESBLOQUEAR LAS HOJAS</t>
  </si>
  <si>
    <t>Eficiencia</t>
  </si>
  <si>
    <t xml:space="preserve">Atributos formalización del control </t>
  </si>
  <si>
    <t>¿QUÉ? IMPACTO</t>
  </si>
  <si>
    <t>TIPO</t>
  </si>
  <si>
    <t>Documentación</t>
  </si>
  <si>
    <t>Frecuencia</t>
  </si>
  <si>
    <t>Evidencia</t>
  </si>
  <si>
    <t>Ejecuión</t>
  </si>
  <si>
    <t>Afecta</t>
  </si>
  <si>
    <t>Reducir</t>
  </si>
  <si>
    <t>Posibilidad de pérdida Económica</t>
  </si>
  <si>
    <t>Sin Iniciar</t>
  </si>
  <si>
    <t>A_Ejecución_y_Administración_de_procesos</t>
  </si>
  <si>
    <t>Procesos</t>
  </si>
  <si>
    <t>Preventivo</t>
  </si>
  <si>
    <t>Automático</t>
  </si>
  <si>
    <t>Procedimientos</t>
  </si>
  <si>
    <t xml:space="preserve">Siempre que se ejecuta la actividad </t>
  </si>
  <si>
    <t>Con registro manual</t>
  </si>
  <si>
    <t>Interna</t>
  </si>
  <si>
    <t>Probabilidad</t>
  </si>
  <si>
    <t>Mitigar</t>
  </si>
  <si>
    <t>Posibilidad de pérdida Reputacional</t>
  </si>
  <si>
    <t>En proceso</t>
  </si>
  <si>
    <t>B_Fraude_Externo</t>
  </si>
  <si>
    <t>Detectivo</t>
  </si>
  <si>
    <t>Manual</t>
  </si>
  <si>
    <t>Sistemas de información</t>
  </si>
  <si>
    <t>Periódicamente (diario, mensual, bimestral, trimestral, semestral).</t>
  </si>
  <si>
    <t>Con registro electrónico</t>
  </si>
  <si>
    <t>Externa</t>
  </si>
  <si>
    <t>Transferir</t>
  </si>
  <si>
    <t>Posibilidad de pérdida Económica y Reputacional</t>
  </si>
  <si>
    <t>Cerrado</t>
  </si>
  <si>
    <t>C_Fraude_Interno</t>
  </si>
  <si>
    <t>Evento_Externo</t>
  </si>
  <si>
    <t>Correctivo</t>
  </si>
  <si>
    <t>Otros Esquemas</t>
  </si>
  <si>
    <t>Mixta</t>
  </si>
  <si>
    <t>Impacto</t>
  </si>
  <si>
    <t>Aceptar</t>
  </si>
  <si>
    <t>Posibilidad de pérdida Reputacional y Económica</t>
  </si>
  <si>
    <t>D_Fallas_Tecnológicas</t>
  </si>
  <si>
    <t>Evitar</t>
  </si>
  <si>
    <t>E_Relaciones_Laborales</t>
  </si>
  <si>
    <t>Talento_Humano</t>
  </si>
  <si>
    <t>F_Usuarios_Productos_y_Prácticas_Organizacionales</t>
  </si>
  <si>
    <t>G_Daños_Activos_Físicos</t>
  </si>
  <si>
    <t>Tecnologías</t>
  </si>
  <si>
    <t>Gestión</t>
  </si>
  <si>
    <t>Seg. de la Información</t>
  </si>
  <si>
    <t>Infraestructura</t>
  </si>
  <si>
    <t>Integridad Pùblica - Corrupción</t>
  </si>
  <si>
    <t>Integridad Pùblica - LA/FT/FP</t>
  </si>
  <si>
    <t>Seguridad_Información</t>
  </si>
  <si>
    <t>Integridad_Pública_Corrupción</t>
  </si>
  <si>
    <t>Integridad_Pública_LA_FT_FP</t>
  </si>
  <si>
    <t>Posibilidad de afectación económica</t>
  </si>
  <si>
    <t>Posibilidad  de efecto dañoso sobre el recurso público</t>
  </si>
  <si>
    <t>Posibilidad de perdida de integridad</t>
  </si>
  <si>
    <t>Posibilidad de afectación reputacional</t>
  </si>
  <si>
    <t>Posibilidad de perdida de confidencialidad</t>
  </si>
  <si>
    <t>Posibilidad de afectación económica y reputacional</t>
  </si>
  <si>
    <t>Posibilidad  de efecto dañoso sobre bienes de uso fiscal</t>
  </si>
  <si>
    <t>Posibilidad de perdida de disponibilidad</t>
  </si>
  <si>
    <t>Posibilidad  de efecto dañoso sobre el interes patrimonial</t>
  </si>
  <si>
    <t>Descripción</t>
  </si>
  <si>
    <t>Ejecución_administración_de_procesos</t>
  </si>
  <si>
    <t>Tecnología</t>
  </si>
  <si>
    <t>Evento_externo</t>
  </si>
  <si>
    <t>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t>
  </si>
  <si>
    <t>Falta de aplicación de los procedimientos</t>
  </si>
  <si>
    <t>Contrapartes de la entidad (naturales o jurídicas)</t>
  </si>
  <si>
    <t>Fraude interno</t>
  </si>
  <si>
    <t>Daño de equipos</t>
  </si>
  <si>
    <t>Derrumbes</t>
  </si>
  <si>
    <t>Fraude Externo</t>
  </si>
  <si>
    <t>Eventos relacionados con transacciones y Operaciones realizadas por un cliente o usuario, que accede o entrega un bien o servicio a la entidad, a través de los canales dispuestos y en una jurisdicción específica.</t>
  </si>
  <si>
    <t>Falta segregación de funciones</t>
  </si>
  <si>
    <t>Soborno</t>
  </si>
  <si>
    <t>Caída de sistemas de información y aplicaciones</t>
  </si>
  <si>
    <t>Incendios</t>
  </si>
  <si>
    <t>Suplantación de identidad</t>
  </si>
  <si>
    <t>Eventos relacionados con las conductas o comportamientos de los empleados que afectan la Integridad Pública</t>
  </si>
  <si>
    <t>Errores de grabación, autorización</t>
  </si>
  <si>
    <t>Canales utilizados para la operación</t>
  </si>
  <si>
    <t xml:space="preserve">Gestión inadecuada de conflicto de Intereses </t>
  </si>
  <si>
    <t>Caída de redes</t>
  </si>
  <si>
    <t>Inundaciones</t>
  </si>
  <si>
    <t>Asalto a la oficina</t>
  </si>
  <si>
    <t>Eventos relacionados con la infraestructura tecnológica de la entidad.</t>
  </si>
  <si>
    <t>Errores en cálculos para pagos internos y externos</t>
  </si>
  <si>
    <t>Jurisdicciones (nacional o territorial)</t>
  </si>
  <si>
    <t>Corrupción</t>
  </si>
  <si>
    <t>Errores en hardware o software</t>
  </si>
  <si>
    <t>Daños a activos fijos</t>
  </si>
  <si>
    <t>Atentados, vandalismo, orden público</t>
  </si>
  <si>
    <t>Eventos relacionados con la infraestructura física de la entidad.</t>
  </si>
  <si>
    <t>Falta de supervisión o interventoría</t>
  </si>
  <si>
    <t>Errores en programas</t>
  </si>
  <si>
    <t>Eventos por situaciones externas que afectan la entidad.</t>
  </si>
  <si>
    <t xml:space="preserve">Alta rotación o insuficiencia de personal </t>
  </si>
  <si>
    <t>Acciones contrarias a las leyes o acuerdos de empleo, salud o seguridad en el trabajo</t>
  </si>
  <si>
    <t>Acciones contrarias a las leyes o acuerdos contractuales</t>
  </si>
  <si>
    <t>Falta de capacitación y otros temas relacionados con el personal</t>
  </si>
  <si>
    <t>Características de Eficiencia</t>
  </si>
  <si>
    <t>Peso</t>
  </si>
  <si>
    <t>Factor</t>
  </si>
  <si>
    <t>Tipo</t>
  </si>
  <si>
    <r>
      <t>*</t>
    </r>
    <r>
      <rPr>
        <b/>
        <sz val="9"/>
        <color rgb="FF4D4D4D"/>
        <rFont val="Arial"/>
        <family val="2"/>
      </rPr>
      <t>Implementación</t>
    </r>
  </si>
  <si>
    <r>
      <t xml:space="preserve">*Nota: </t>
    </r>
    <r>
      <rPr>
        <sz val="7"/>
        <color rgb="FF4D4D4D"/>
        <rFont val="Arial"/>
        <family val="2"/>
      </rPr>
      <t>En implementación no se tienen controles semiautomáticos.</t>
    </r>
  </si>
  <si>
    <t>Atributos adicionales del control no tienen valoración pero deben cumplir con todos</t>
  </si>
  <si>
    <t>Basados en la estructura del Modelo de Operación por procesos, despliegue desde cada proceso, sus procedimientos y esquemas asociados, que se encuentren documentados.</t>
  </si>
  <si>
    <t>Sistemas de información de apoyo a la ejecución del control (si existen).</t>
  </si>
  <si>
    <t>Políticas de operación, manuales o guías específicas.</t>
  </si>
  <si>
    <t>Diario</t>
  </si>
  <si>
    <t>La oportunidad en que se ejecuta el control debe ayudar a prevenir la mitigación del riesgo o a detectar la materialización del riesgo de manera oportuna.</t>
  </si>
  <si>
    <t>Mensual</t>
  </si>
  <si>
    <t>Bimestral</t>
  </si>
  <si>
    <t>Trimestral</t>
  </si>
  <si>
    <t>Semestral</t>
  </si>
  <si>
    <r>
      <t xml:space="preserve">Evidencia
</t>
    </r>
    <r>
      <rPr>
        <sz val="9"/>
        <color rgb="FF4D4D4D"/>
        <rFont val="Arial"/>
        <family val="2"/>
      </rPr>
      <t>(Trazabilidad de la ejecución)</t>
    </r>
  </si>
  <si>
    <t>Se deja evidencia o rastro de la ejecución del control.</t>
  </si>
  <si>
    <r>
      <t xml:space="preserve">Ejecución 
</t>
    </r>
    <r>
      <rPr>
        <sz val="9"/>
        <color rgb="FF4D4D4D"/>
        <rFont val="Arial"/>
        <family val="2"/>
      </rPr>
      <t>(Fuentes de información internas o externas)</t>
    </r>
  </si>
  <si>
    <t>Formatos o registros internos formales.</t>
  </si>
  <si>
    <t xml:space="preserve">Externa </t>
  </si>
  <si>
    <t>Registros externos confiables (extractos bancarios, confirmaciones de autenticidad de documentos, SECOP, SIIF, SIGEP, bases de datos).</t>
  </si>
  <si>
    <t>Combinación de datos de fuentes internas y externas formales.</t>
  </si>
  <si>
    <t>IMPACTO INHERENTE</t>
  </si>
  <si>
    <t>PROBABILIDAD INHERENTE</t>
  </si>
  <si>
    <t>Resultado</t>
  </si>
  <si>
    <t>PROBABILIDAD</t>
  </si>
  <si>
    <t>IMPACTO</t>
  </si>
  <si>
    <t>No. Riesgo</t>
  </si>
  <si>
    <t>Riesgo</t>
  </si>
  <si>
    <t>Frecuencia de la Actividad</t>
  </si>
  <si>
    <t>% Probabilidad</t>
  </si>
  <si>
    <t>Nivel Probabilidad</t>
  </si>
  <si>
    <t>%</t>
  </si>
  <si>
    <t>Nivel</t>
  </si>
  <si>
    <t>Porcentaje de Impacto</t>
  </si>
  <si>
    <t>Nivel de Impacto</t>
  </si>
  <si>
    <t>Mínimo</t>
  </si>
  <si>
    <t>Máximo</t>
  </si>
  <si>
    <t>% Impacto</t>
  </si>
  <si>
    <t>Afectación_Económica</t>
  </si>
  <si>
    <t>El riesgo afecta la imagen de algún área de la organización.</t>
  </si>
  <si>
    <t>Muy Baja</t>
  </si>
  <si>
    <t>La actividad que conlleva el riesgo se ejecuta como máximos 2 veces por año</t>
  </si>
  <si>
    <t>Leve</t>
  </si>
  <si>
    <t>Baja</t>
  </si>
  <si>
    <t>La actividad que conlleva el riesgo se ejecuta de 3 a 24 veces por año</t>
  </si>
  <si>
    <t>Menor</t>
  </si>
  <si>
    <t>El riesgo afecta la imagen de la entidad internamente, de conocimiento general nivel interno, de junta directiva y accionistas y/o de proveedores.</t>
  </si>
  <si>
    <t>Media</t>
  </si>
  <si>
    <t>La actividad que conlleva el riesgo se ejecuta de 24 a 500 veces por año</t>
  </si>
  <si>
    <t>Moderado</t>
  </si>
  <si>
    <t>El riesgo afecta la imagen de la entidad con algunos usuarios de relevancia frente al logro de los objetivos.</t>
  </si>
  <si>
    <t>Alta</t>
  </si>
  <si>
    <t>La actividad que conlleva el riesgo se ejecuta mínimo 500 veces al año y máximo 5.000 veces por año</t>
  </si>
  <si>
    <t>Mayor</t>
  </si>
  <si>
    <t>El riesgo afecta la imagen de la entidad con efecto publicitario sostenido a nivel de sector administrativo, nivel departamental o municipal.</t>
  </si>
  <si>
    <t>Muy Alta</t>
  </si>
  <si>
    <t>La actividad que conlleva el riesgo se ejecuta más de 5.000 veces por año</t>
  </si>
  <si>
    <t>Catastrófico</t>
  </si>
  <si>
    <t>El riesgo afecta la imagen de la entidad a nivel nacional, con efecto publicitario sostenido a nivel país</t>
  </si>
  <si>
    <t>N/A</t>
  </si>
  <si>
    <t>MAPA DE CALOR RIESGO INHERENTE</t>
  </si>
  <si>
    <t>CALIFICACIÓN RIESGO INHERENTE</t>
  </si>
  <si>
    <t>No. DEL RIESGO</t>
  </si>
  <si>
    <t>RIESGO</t>
  </si>
  <si>
    <t>Alto</t>
  </si>
  <si>
    <t>Extremo</t>
  </si>
  <si>
    <t>Bajo</t>
  </si>
  <si>
    <t>NIVELES DE RIESGO</t>
  </si>
  <si>
    <t xml:space="preserve"> </t>
  </si>
  <si>
    <t>VALORACIÓN DEL CONTROL</t>
  </si>
  <si>
    <t xml:space="preserve">Peso del Control + Peso de la implementación </t>
  </si>
  <si>
    <t>NIVEL</t>
  </si>
  <si>
    <t>Atributos del control</t>
  </si>
  <si>
    <t>% MIN</t>
  </si>
  <si>
    <t>% MAX</t>
  </si>
  <si>
    <t>% Probabilidad Riesgo Inherente</t>
  </si>
  <si>
    <t>% Impacto Riesgo Inherente</t>
  </si>
  <si>
    <t>No. Control</t>
  </si>
  <si>
    <t>Responsable
(Cargo y/o Aplicativo)</t>
  </si>
  <si>
    <t>Acción
(Inicia con un verbo)</t>
  </si>
  <si>
    <t>Complemento (Periodicidad - Observaciones o Desviaciones)</t>
  </si>
  <si>
    <t>Descripción del control</t>
  </si>
  <si>
    <t>Evidencia
(Trazabilidad de la ejecución)</t>
  </si>
  <si>
    <t>Ejecución</t>
  </si>
  <si>
    <t>Probabilidad residual Final</t>
  </si>
  <si>
    <t>Impacto Residual Final</t>
  </si>
  <si>
    <t>MAPA DE CALOR RIESGO RESIDUAL</t>
  </si>
  <si>
    <t>CALIFICACIÓN RIESGO RESIDUAL</t>
  </si>
  <si>
    <t>Probabilidad Residual</t>
  </si>
  <si>
    <t>Severidad 
(Nivel de Riesgo)</t>
  </si>
  <si>
    <t>RIESGO INHERENTE Y RESIDUAL DEL PROCESO</t>
  </si>
  <si>
    <r>
      <rPr>
        <b/>
        <sz val="11"/>
        <color theme="1"/>
        <rFont val="Calibri"/>
        <family val="2"/>
        <scheme val="minor"/>
      </rPr>
      <t>Explicaciones Para realizar la ponderación de Riesgos.</t>
    </r>
    <r>
      <rPr>
        <sz val="11"/>
        <color theme="1"/>
        <rFont val="Calibri"/>
        <family val="2"/>
        <scheme val="minor"/>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</si>
  <si>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</si>
  <si>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</si>
  <si>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sera BAJO.
</t>
    </r>
    <r>
      <rPr>
        <b/>
        <sz val="11"/>
        <color theme="1"/>
        <rFont val="Calibri"/>
        <family val="2"/>
        <scheme val="minor"/>
      </rPr>
      <t xml:space="preserve">Nota: </t>
    </r>
    <r>
      <rPr>
        <sz val="11"/>
        <color theme="1"/>
        <rFont val="Calibri"/>
        <family val="2"/>
        <scheme val="minor"/>
      </rPr>
      <t>Adapatado de Instituto de Auditores Internos</t>
    </r>
    <r>
      <rPr>
        <b/>
        <sz val="11"/>
        <color theme="1"/>
        <rFont val="Calibri"/>
        <family val="2"/>
        <scheme val="minor"/>
      </rPr>
      <t xml:space="preserve"> COSO ERM </t>
    </r>
    <r>
      <rPr>
        <sz val="11"/>
        <color theme="1"/>
        <rFont val="Calibri"/>
        <family val="2"/>
        <scheme val="minor"/>
      </rPr>
      <t>Agosto 2014</t>
    </r>
  </si>
  <si>
    <t>RIESGO INHERENTE DEL PROCESO</t>
  </si>
  <si>
    <t>RIESGO RESIDUAL DEL PROCESO</t>
  </si>
  <si>
    <t>Sumatoria de riesgos Extremos</t>
  </si>
  <si>
    <t>Sumatoria de riesgos altos</t>
  </si>
  <si>
    <t>Sumatoria de riesgos moderados</t>
  </si>
  <si>
    <t>Sumatoria de Riesgos bajos</t>
  </si>
  <si>
    <t>Total</t>
  </si>
  <si>
    <t>Fecha</t>
  </si>
  <si>
    <t>Control de Cambios</t>
  </si>
  <si>
    <t>Cálculo de Probabilidad</t>
  </si>
  <si>
    <t>Probabilidad residual 1</t>
  </si>
  <si>
    <t>Probabilidad residual a partir del segundo control</t>
  </si>
  <si>
    <t>Cálculo de Impacto</t>
  </si>
  <si>
    <t>Impacto residual 1</t>
  </si>
  <si>
    <t>Impacto residual a partir del segundo control</t>
  </si>
  <si>
    <t>Tipo de control para probabilidad</t>
  </si>
  <si>
    <t>Tipo de control para Impacto</t>
  </si>
  <si>
    <t>Valor Total del Control probabilidad</t>
  </si>
  <si>
    <t>Valor Total del control Impacto</t>
  </si>
  <si>
    <t>Probabilidad Inherente</t>
  </si>
  <si>
    <t>Siempre que se ejecuta la actividad</t>
  </si>
  <si>
    <t>Combinado (manual y electrónico)</t>
  </si>
  <si>
    <t>Combinación análisis documental y sistemas de información de apoyo</t>
  </si>
  <si>
    <t>Se aplican análisis documentales y registros en sistemas de información de apoyo.</t>
  </si>
  <si>
    <t>De acuerdo al cálculo de controles correctivos digite el valor residual final</t>
  </si>
  <si>
    <t>Atributos Eficiencia</t>
  </si>
  <si>
    <t xml:space="preserve">Atibutos Formalización del control </t>
  </si>
  <si>
    <t xml:space="preserve">Atributos Formalización del control </t>
  </si>
  <si>
    <t>Atributos del Control</t>
  </si>
  <si>
    <t>De acuerdo al cálculo de controles preventivos y detectivos digite el valor residual final en Probabilidad</t>
  </si>
  <si>
    <t xml:space="preserve">Permite definir un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</si>
  <si>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r>
      <t>1 INSTRUCTIVO:</t>
    </r>
    <r>
      <rPr>
        <sz val="11"/>
        <rFont val="Arial"/>
        <family val="2"/>
      </rPr>
      <t xml:space="preserve"> Identifica el contenido del archivo y su forma de diligenciamiento y funcionalidades.</t>
    </r>
  </si>
  <si>
    <r>
      <t>2 CONTEXTO E IDENTIFICACIÓN:</t>
    </r>
    <r>
      <rPr>
        <sz val="11"/>
        <rFont val="Arial"/>
        <family val="2"/>
      </rPr>
      <t xml:space="preserve"> Se establece el Número, Descripción y Factor del riesgo</t>
    </r>
  </si>
  <si>
    <r>
      <t xml:space="preserve">Circunstancias bajo las cuales se presenta el riesgo, es la situación más evidente frente al riesgo, redacte de la forma más concreta posible.
(Iniciar con la palabra </t>
    </r>
    <r>
      <rPr>
        <b/>
        <sz val="9"/>
        <rFont val="Arial"/>
        <family val="2"/>
      </rPr>
      <t>por</t>
    </r>
    <r>
      <rPr>
        <sz val="9"/>
        <rFont val="Arial"/>
        <family val="2"/>
      </rPr>
      <t>)</t>
    </r>
  </si>
  <si>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9" tint="-0.249977111117893"/>
        <rFont val="Arial"/>
        <family val="2"/>
      </rPr>
      <t>POSIBILIDAD DE + Impacto para la entidad (Qué) + Causa Inmediata (Cómo) + Causa Raíz (Por qué)</t>
    </r>
    <r>
      <rPr>
        <sz val="9"/>
        <rFont val="Arial"/>
        <family val="2"/>
      </rPr>
      <t xml:space="preserve"> 
(Se genera automáticamente)</t>
    </r>
  </si>
  <si>
    <r>
      <t>4 MAPA CALOR INHERENTE:</t>
    </r>
    <r>
      <rPr>
        <sz val="11"/>
        <rFont val="Arial"/>
        <family val="2"/>
      </rPr>
      <t xml:space="preserve"> Representación gráfica de la ubicación de cada riesgo inherente en el mapa de calor (En esta hoja no se ingresan datos)</t>
    </r>
  </si>
  <si>
    <r>
      <t xml:space="preserve">Recuerde que el control se define como la medida que permite reducir o mitigar un riesgo. Defina el control (es) que atacan la causa raíz del riesgo, considere la estructura explicada en la guía: </t>
    </r>
    <r>
      <rPr>
        <b/>
        <sz val="9"/>
        <color theme="9" tint="-0.249977111117893"/>
        <rFont val="Arial"/>
        <family val="2"/>
      </rPr>
      <t>Responsable de ejecutar el control + Acción + Complemento</t>
    </r>
  </si>
  <si>
    <r>
      <t>6 MAPA CALOR RESIDUAL:</t>
    </r>
    <r>
      <rPr>
        <sz val="11"/>
        <rFont val="Arial"/>
        <family val="2"/>
      </rPr>
      <t xml:space="preserve"> Representación gráfica de la ubicación de cada riesgo residual en el mapa de calor (En esta hoja no se ingresan datos)</t>
    </r>
  </si>
  <si>
    <r>
      <t>7 MAPA CALOR INHEREN Y RESIDUAL:</t>
    </r>
    <r>
      <rPr>
        <sz val="11"/>
        <rFont val="Arial"/>
        <family val="2"/>
      </rPr>
      <t xml:space="preserve"> Comparación gráfica de la ubicación de cada riesgo inherente y residual en el mapa de calor (En esta hoja no se ingresan dados)</t>
    </r>
  </si>
  <si>
    <r>
      <t xml:space="preserve">De conformidad con lo establecido en el Decreto 1499 de 2017, mediante el cual se crea un solo Sistema de Gestión y se alinea con el Sistema de Control Interno a través del Modelo Integrado de Planeación y Gestión MIPG, modelo que incorpora la Dimensión 7 que desarrolla el Modelo Estándar de Control Interno MECI, el cual integra el esquema de líneas para una adecuada definición de roles y responsabilidades para la gestión del riesgo y control; y que, con la expedición de la Ley 2195 de 2022 que crea los Programas de Transparencia y Ética Pública PTEP, su Decreto reglamentario 1122 de 2024 que define la metodología para su estructuración, marco en el cual se establece el componente programático relacionado con la gestión del riesgo, se plantea la necesidad de establecer un proceso para la gestión integral del riesgo que permita a la Alta Dirección y los servidores en todos sus niveles identificar y controlar aquellas situaciones que pueden impedir el logro de los objetivos, así como para una adecuada protección de los recursos, con una decidida estrategia de lucha contra la corrupción, se propone el presente formato que desarrolla el esquema metodológico desplegado en la </t>
    </r>
    <r>
      <rPr>
        <b/>
        <sz val="10"/>
        <color theme="9" tint="-0.249977111117893"/>
        <rFont val="Arial"/>
        <family val="2"/>
      </rPr>
      <t>Guía para la Gestión Integral del Riesgo en Entidades Públicas versión 7</t>
    </r>
    <r>
      <rPr>
        <sz val="10"/>
        <rFont val="Arial"/>
        <family val="2"/>
      </rPr>
      <t>. El formato permite desarrollar en cada hoja los pasos definidos a partir de análisis de contexto (interno y/o externo), los factores de riesgo para el proceso analizado, para pasar a la Identificación y descripción del riesgo, análisis de Riesgo Inherente, diseño y análisis de controles, y valoración de riesgo residual.</t>
    </r>
  </si>
  <si>
    <r>
      <t xml:space="preserve">Antes de iniciar con el diligenciamiento de la matriz, se requiere haber avanzado en el </t>
    </r>
    <r>
      <rPr>
        <b/>
        <sz val="11"/>
        <rFont val="Arial"/>
        <family val="2"/>
      </rPr>
      <t>análisis del contexto (interno y externo),</t>
    </r>
    <r>
      <rPr>
        <sz val="11"/>
        <rFont val="Arial"/>
        <family val="2"/>
      </rPr>
      <t xml:space="preserve"> </t>
    </r>
    <r>
      <rPr>
        <b/>
        <sz val="11"/>
        <rFont val="Arial"/>
        <family val="2"/>
      </rPr>
      <t>luego específicamente considerar el proceso, su objetivo, alcance, actividades clave</t>
    </r>
    <r>
      <rPr>
        <sz val="11"/>
        <rFont val="Arial"/>
        <family val="2"/>
      </rPr>
      <t xml:space="preserve">, </t>
    </r>
    <r>
      <rPr>
        <b/>
        <sz val="11"/>
        <rFont val="Arial"/>
        <family val="2"/>
      </rPr>
      <t>procedimientos, sistema de información y otras herramientas que componen el Sistema de Gestión y Control de la entidad</t>
    </r>
    <r>
      <rPr>
        <sz val="11"/>
        <rFont val="Arial"/>
        <family val="2"/>
      </rPr>
      <t>, como elementos esenciales para la</t>
    </r>
    <r>
      <rPr>
        <b/>
        <sz val="11"/>
        <color theme="9" tint="-0.249977111117893"/>
        <rFont val="Arial"/>
        <family val="2"/>
      </rPr>
      <t xml:space="preserve"> identificación y descirpción del riesgo.</t>
    </r>
    <r>
      <rPr>
        <sz val="11"/>
        <rFont val="Arial"/>
        <family val="2"/>
      </rPr>
      <t xml:space="preserve">
En la etapa de </t>
    </r>
    <r>
      <rPr>
        <b/>
        <sz val="11"/>
        <color theme="9" tint="-0.249977111117893"/>
        <rFont val="Arial"/>
        <family val="2"/>
      </rPr>
      <t>análisis de riesgo inherente,</t>
    </r>
    <r>
      <rPr>
        <sz val="11"/>
        <rFont val="Arial"/>
        <family val="2"/>
      </rPr>
      <t xml:space="preserve"> donde se establece la probabilidad e impacto y zona de severidad del riesgo, se deberán atender los lineamientos para su definición (tablas y matriz) establecidos por la entidad, propuestas en la guía y que deberán adaptarse y ajustarse si es del caso en la estructura de la matriz en la hoja </t>
    </r>
    <r>
      <rPr>
        <b/>
        <sz val="11"/>
        <color theme="9" tint="-0.249977111117893"/>
        <rFont val="Arial"/>
        <family val="2"/>
      </rPr>
      <t>FÓRMULAS.</t>
    </r>
    <r>
      <rPr>
        <sz val="11"/>
        <rFont val="Arial"/>
        <family val="2"/>
      </rPr>
      <t xml:space="preserve">
En la etapa de </t>
    </r>
    <r>
      <rPr>
        <b/>
        <sz val="11"/>
        <color theme="9" tint="-0.249977111117893"/>
        <rFont val="Arial"/>
        <family val="2"/>
      </rPr>
      <t>diseño y análisis de controles</t>
    </r>
    <r>
      <rPr>
        <sz val="11"/>
        <rFont val="Arial"/>
        <family val="2"/>
      </rPr>
      <t xml:space="preserve">, se establecen los controles (preventivos, detectivos, correctivos), aplicando la estructura para su redacción y la incorporación de los atributos de eficiencia e informativos.
Finalmente en la etapa de </t>
    </r>
    <r>
      <rPr>
        <b/>
        <sz val="11"/>
        <color theme="9" tint="-0.249977111117893"/>
        <rFont val="Arial"/>
        <family val="2"/>
      </rPr>
      <t>valoracion del riesgo residual</t>
    </r>
    <r>
      <rPr>
        <sz val="11"/>
        <rFont val="Arial"/>
        <family val="2"/>
      </rPr>
      <t xml:space="preserve">, se define la efectividad en la aplicación de los controles. </t>
    </r>
  </si>
  <si>
    <r>
      <t>Causa  principal  o básica, corresponde a las razones por la cuales se puede presentar  el riesgo, redacte de la forma más concreta posible.
(Iniciar con</t>
    </r>
    <r>
      <rPr>
        <b/>
        <sz val="9"/>
        <rFont val="Arial"/>
        <family val="2"/>
      </rPr>
      <t xml:space="preserve"> debido a </t>
    </r>
    <r>
      <rPr>
        <sz val="9"/>
        <rFont val="Arial"/>
        <family val="2"/>
      </rPr>
      <t>o</t>
    </r>
    <r>
      <rPr>
        <b/>
        <sz val="9"/>
        <rFont val="Arial"/>
        <family val="2"/>
      </rPr>
      <t xml:space="preserve"> a causa de</t>
    </r>
    <r>
      <rPr>
        <sz val="9"/>
        <rFont val="Arial"/>
        <family val="2"/>
      </rPr>
      <t>)</t>
    </r>
  </si>
  <si>
    <t>SELECCIONE FUENTE GENERADORA DEL EVENTO</t>
  </si>
  <si>
    <t>FACTOR DEL RIESGO / SELECCIONE FUENTE GENERADORA DEL EVENTO</t>
  </si>
  <si>
    <t>Una vez seleccione el Factor de Riesgo, debe definir la fuente generadora de la lista desplegable.</t>
  </si>
  <si>
    <t>DESCRIPCIÓN DEL FACTOR RIESGO</t>
  </si>
  <si>
    <t>Se genera automáticamente según lo seleccinado de FACTOR DEL RIESGO</t>
  </si>
  <si>
    <r>
      <t xml:space="preserve">Defina el número de veces que se ejecuta la actividad durante el año, (Recuerde la probabilidad e ocurrencia del riesgo se define como el No. de veces que se pasa por el punto de riesgo en el periodo de 1 año). La matriz automáticamente hará el cálculo para el nivel de probabilidad inherente.
</t>
    </r>
    <r>
      <rPr>
        <b/>
        <sz val="9"/>
        <rFont val="Arial"/>
        <family val="2"/>
      </rPr>
      <t>La matriz calcula automáticamente:</t>
    </r>
    <r>
      <rPr>
        <sz val="9"/>
        <rFont val="Arial"/>
        <family val="2"/>
      </rPr>
      <t xml:space="preserve">
Frecuencia de la Actividad
% Probabilidad
Nivel Probabilidad</t>
    </r>
  </si>
  <si>
    <r>
      <t>5 VALORACIÓN DEL CONTROL:</t>
    </r>
    <r>
      <rPr>
        <sz val="11"/>
        <rFont val="Arial"/>
        <family val="2"/>
      </rPr>
      <t xml:space="preserve"> Para efecto de poder hacer los cálculos de forma acumulativa, tal como lo señala la metodología, se requiere hacer el análisis con los controles Preventivos y Detectivos que afectan la PROBABILIDAD de ocurrencia del riesgo (Diligenciar HOJA VALORACIÓN CONTROL PROBABILIDAD). Si se cuenta con controles Correctivos que afectan el IMPACTO del riesgo en caso de materialización (Diligenciar HOJA VALORACIÓN CONTROL IMPACTO). A partir de estos 2 análisis se contará con el cálculo de riesgo residual.</t>
    </r>
  </si>
  <si>
    <t>Se calcula automáticamente según lo seleccionado en Implementación:
Manual
Automático</t>
  </si>
  <si>
    <t>Atributos de formalización del control</t>
  </si>
  <si>
    <r>
      <t xml:space="preserve">Debe seleccionar de listas desplegables
</t>
    </r>
    <r>
      <rPr>
        <b/>
        <sz val="9"/>
        <rFont val="Arial"/>
        <family val="2"/>
      </rPr>
      <t>Documentación</t>
    </r>
    <r>
      <rPr>
        <sz val="9"/>
        <rFont val="Arial"/>
        <family val="2"/>
      </rPr>
      <t xml:space="preserve">: Procedimientos, Sistemas de Información, Otros esquemas, Combinación estructuras documentales y sistemas de información.
</t>
    </r>
    <r>
      <rPr>
        <b/>
        <sz val="9"/>
        <rFont val="Arial"/>
        <family val="2"/>
      </rPr>
      <t>Frecuencia:</t>
    </r>
    <r>
      <rPr>
        <sz val="9"/>
        <rFont val="Arial"/>
        <family val="2"/>
      </rPr>
      <t xml:space="preserve"> Siempre que se ejecuta la actividad, Periódicamente (diario, mensual, bimestral, trimestral, semestral).
</t>
    </r>
    <r>
      <rPr>
        <b/>
        <sz val="9"/>
        <rFont val="Arial"/>
        <family val="2"/>
      </rPr>
      <t xml:space="preserve">Evidencia: </t>
    </r>
    <r>
      <rPr>
        <sz val="9"/>
        <rFont val="Arial"/>
        <family val="2"/>
      </rPr>
      <t xml:space="preserve">Con registro manual, Con registro electrónico, Combinado (manual y electrónico).
</t>
    </r>
    <r>
      <rPr>
        <b/>
        <sz val="9"/>
        <rFont val="Arial"/>
        <family val="2"/>
      </rPr>
      <t>Ejecución</t>
    </r>
    <r>
      <rPr>
        <sz val="9"/>
        <rFont val="Arial"/>
        <family val="2"/>
      </rPr>
      <t>: Interna, Externa, Mixta.</t>
    </r>
  </si>
  <si>
    <t>Se calcula automáticamente de acuerdo con el número de controles definidos (de forma acumulativa). Una vez calcule el último control en % Probabilidad Residual digite el valor final, automáticamente se refleja la colorimetría correspondiente.</t>
  </si>
  <si>
    <t>Se calcula automáticamente de acuerdo con el número de controles definidos (de forma acumulativa). Una vez calcule el último control en % Impacto Residual digite el valor final, automáticamente se refleja la colorimetría correspondiente.</t>
  </si>
  <si>
    <r>
      <t>8 PERFIL DE RIESGO:</t>
    </r>
    <r>
      <rPr>
        <sz val="11"/>
        <rFont val="Arial"/>
        <family val="2"/>
      </rPr>
      <t xml:space="preserve"> Resumen calcula el nivel de riesgo del proceso (En esta hoja no se ingresan datos)</t>
    </r>
  </si>
  <si>
    <r>
      <t>9 CONTROL DE CAMBIOS:</t>
    </r>
    <r>
      <rPr>
        <sz val="11"/>
        <rFont val="Arial"/>
        <family val="2"/>
      </rPr>
      <t xml:space="preserve"> En ella se debe registrar los cambios al formato y al contenido del mismo</t>
    </r>
  </si>
  <si>
    <r>
      <t>10 FORMULAS:</t>
    </r>
    <r>
      <rPr>
        <sz val="11"/>
        <rFont val="Arial"/>
        <family val="2"/>
      </rPr>
      <t xml:space="preserve"> La información que contiene se utiliza para realizar operaciones en las demás hojas (En esta hoja no se ingresan datos). Utilicela en caso de requerir incluir ajustes en los descriptores de las tablas de probabilidad e impacto. </t>
    </r>
    <r>
      <rPr>
        <b/>
        <sz val="11"/>
        <color theme="9" tint="-0.249977111117893"/>
        <rFont val="Arial"/>
        <family val="2"/>
      </rPr>
      <t>NOTA:</t>
    </r>
    <r>
      <rPr>
        <sz val="11"/>
        <rFont val="Arial"/>
        <family val="2"/>
      </rPr>
      <t xml:space="preserve"> La hoja se encuentra oculta para evitar que se borren los datos, será posible hacerla visible con la opción mostrar (clic derecho sobre alguna de las pestañas).</t>
    </r>
  </si>
  <si>
    <t xml:space="preserve">Zona Riesgo Moderada </t>
  </si>
  <si>
    <t>Zona Riesgo Baja</t>
  </si>
  <si>
    <t>Zona Riesgo Alta</t>
  </si>
  <si>
    <t>Zona Riesgo Extrema</t>
  </si>
  <si>
    <t>Se debe ingresar información solo en las celdas identificadas con color NARANJA CLARO, las demás contienen formulas de autollenado, la matriz no se encuentra protegida, por lo que, es necesario validar que no se afecten para evitar errores o análisis incorrectos. Revise comentarios orientadores.</t>
  </si>
  <si>
    <t>UAERMV</t>
  </si>
  <si>
    <t>Orientar a la entidad en la planeación, ejecución, seguimiento y monitoreo de planes, programas, proyectos, procesos y políticas dirigidas al cumplimiento de la misión, visión, Plan de Desarrollo Distrital y objetivos institucionales en el marco de la implementación del modelo de gestión pública.</t>
  </si>
  <si>
    <t>Vigencia: 2026</t>
  </si>
  <si>
    <t>Verifica</t>
  </si>
  <si>
    <t>Menor a 130 SMLMV</t>
  </si>
  <si>
    <t>Entre 130 y 650 SMLMV</t>
  </si>
  <si>
    <t>Entre 650 y 1300 SMLMV</t>
  </si>
  <si>
    <t>Entre 1300 y 6500 SMLMV</t>
  </si>
  <si>
    <t>Mayor a 6500 SMLMV</t>
  </si>
  <si>
    <t>Revisa</t>
  </si>
  <si>
    <t>Cuatrmestral</t>
  </si>
  <si>
    <t>Valida</t>
  </si>
  <si>
    <t>Descripción de la acción basado en el analisis de causas</t>
  </si>
  <si>
    <t>Responsable
(Cargo o Rol)</t>
  </si>
  <si>
    <t>Producto - Evidencia</t>
  </si>
  <si>
    <t xml:space="preserve">Periocidad o fecha de finalización </t>
  </si>
  <si>
    <t>Acción</t>
  </si>
  <si>
    <t>Producto</t>
  </si>
  <si>
    <t>Complemento (Periodicidad - Observaciones o Desviaciones y evidencia)</t>
  </si>
  <si>
    <t>TRATAMIENTO DEL RIESGO -PLAN DE ACCIÓN</t>
  </si>
  <si>
    <t>ACCIÓN DE CONTIGENCIA</t>
  </si>
  <si>
    <t>El Riesgos de gestión Se ajusto probabilida y el impacto</t>
  </si>
  <si>
    <t>1. Direccionamiento Estratégico</t>
  </si>
  <si>
    <t>2. Comunicaciones Estratégicas</t>
  </si>
  <si>
    <t>3. Servicio A La Ciudadanía Y Relacionamiento Con Partes Interesadas</t>
  </si>
  <si>
    <t>4. Estrategia Y Gobierno De TI</t>
  </si>
  <si>
    <t>5. Planificación de la Conservación de la infraestructura</t>
  </si>
  <si>
    <t>6. Gestión De Laboratorio</t>
  </si>
  <si>
    <t>7. Producción De Mezcla</t>
  </si>
  <si>
    <t>8. Logística Y Manejo De Maquinaria Y Equipo</t>
  </si>
  <si>
    <t>9. Intervención De Infraestructura</t>
  </si>
  <si>
    <t>10. Desarrollo Misional Y Comercialización</t>
  </si>
  <si>
    <t>11. Gestión Jurídica</t>
  </si>
  <si>
    <t>12. Gestión Financiera</t>
  </si>
  <si>
    <t>13. Gestión De Recursos Físicos</t>
  </si>
  <si>
    <t>14. Gestión Ambiental</t>
  </si>
  <si>
    <t>15. Gestión Contractual</t>
  </si>
  <si>
    <t>16. Gestión Documental</t>
  </si>
  <si>
    <t>17. Gestión De Talento Humano</t>
  </si>
  <si>
    <t>18. Control Disciplinario Interno</t>
  </si>
  <si>
    <t>19. Control y Evaluación Institucional</t>
  </si>
  <si>
    <t>20. Seguimiento y Monitoreo De Calidad Técnica</t>
  </si>
  <si>
    <t>FORMATO MAPA DE RIESGOS INTEGRAL</t>
  </si>
  <si>
    <t>FECHA DE APLICACIÓN: ENERO 2026</t>
  </si>
  <si>
    <t>8081 Conservación de la red vial y red de Ciclo infraestructura</t>
  </si>
  <si>
    <t xml:space="preserve">8055 Conservación de la red de infraestructura peatonal </t>
  </si>
  <si>
    <t xml:space="preserve">8095 Fortalecimiento de la gestión institucional de la UAERMV </t>
  </si>
  <si>
    <t xml:space="preserve">8089 Fortalecimiento de los Componentes tecnológicos para garantizar la demanda en la operación de la UAERMV </t>
  </si>
  <si>
    <t xml:space="preserve">8208 Fortalecimiento de la atención y participación ciudadana con enfoques de género, diferencial y territorial </t>
  </si>
  <si>
    <t>VERSIÓN DEL MAPA DE RIESGOS:</t>
  </si>
  <si>
    <t>MAPA DE RIESGOS INTEGRAL</t>
  </si>
  <si>
    <t>CÓDIGO: DES-DI-008</t>
  </si>
  <si>
    <t>Debido al Incumplimiento de los términos de ley y fechas establecidas en el Plan Anual de Auditorías  por la demora en la entrega y revisión de los informes  por parte el equipo de control interno.</t>
  </si>
  <si>
    <t xml:space="preserve">Debido a la Insuficiencia de personal (servidores públicos y contratistas colaboradores) en la OCI, que apoye la ejecución las actividades del PAA-Plan Anual de Auditorías, por la terminación anticipada de contratos y/o ausencia de adición y prorrogas a contratistas. </t>
  </si>
  <si>
    <t xml:space="preserve"> Establecimeinto de conclusiones de auditoría sin la pertienencia tecnica requerida que permita agregar valor a los procesos de la entidad  </t>
  </si>
  <si>
    <t>Por debilidades en las competencias tecnicas del equipo de auditoría</t>
  </si>
  <si>
    <t>Debido a la inadecuada gestión y control de conflictos de interés e impedimentos a la independencia/objetividad, que permite conductas asociadas a integridad pública (soborno/dádivas, fraude, colusión u otras prácticas de corrupción) y deriva en la manipulación de resultados de auditoría o evaluación en beneficio de terceros.”</t>
  </si>
  <si>
    <t>Deficiencia en los mecanismos de seguimiento y control de impedimentos a la independencia y objetividad del proceso de auditoría interna 
Conflicto de intereses por parte del servidor o contratista responsable del ejericicio de auditoría o evaluación</t>
  </si>
  <si>
    <t>Elaboración lista de chequeo final y subida de información a la compartida</t>
  </si>
  <si>
    <t>Compromiso de la información</t>
  </si>
  <si>
    <t>La posibilidad de afectación  de  confidencialidad en la elaboracion de lista de chequeo fianl y subida de informacion a la compartida , debido a compromiso de la Información .</t>
  </si>
  <si>
    <t>El jefe de Control Interno</t>
  </si>
  <si>
    <t>Responsable
Jefe de la Oficina de Control Interno (OCI) / Jefe de Control Interno.
Acción (qué hace)
Revisar y hacer seguimiento mensual a la ejecución del Plan Anual de Auditoría (PAA) por parte del profesional asignado, verificando el avance frente al cronograma y el cumplimiento de las actividades programadas. En caso de identificar retrasos o cambios que afecten el PAA, definir priorización de actividades y ajuste de recursos (tiempo y suficiencia de personal) y comunicar formalmente las modificaciones.
Complemento
Periodicidad: Mensual.
Forma de ejecución:
El profesional asignado reporta el avance de las actividades del PAA y el estado del cronograma.
El Jefe de OCI verifica el cumplimiento del cronograma mensual, revisa el avance y valida desviaciones (retrasos, reprogramaciones, reasignaciones).
Si hay desviaciones, el Jefe de OCI prioriza actividades y ajusta recursos disponibles (tiempo/suficiencia de personal) para asegurar la continuidad del PAA.
Se comunica la modificación y/o priorización en sesión del CICCI (y al equipo auditor), dejando constancia del ajuste.
Evidencia:
Lista de asistencia y/o acta/minuta de la reunión de seguimiento.
Correo electrónico enviado al equipo auditor con el cronograma mensual y/o ajustes.
(Opcional si lo manejan) Matriz/archivo de seguimiento del PAA con estado de avance y cambios.
Desviación (qué pasa si el control no se ejecuta o no es efectivo):
No se realiza la revisión mensual o no queda soportada (sin acta/lista/correo).
No se identifican oportunamente retrasos o no se formalizan ajustes al cronograma.
No se comunica la modificación en el CICCI o al equipo auditor.
El PAA se incumple por falta de priorización o reasignación oportuna de recursos.</t>
  </si>
  <si>
    <t>El jefe de Control Interno Revisa Mensualmente el profesional asignado la ejecución de las actividades programadas en el PAA con el fin de verificar su cumplimiento.
Como evidencia lista de asistencia de reunión y correo electrónico enviado al equipo auditor con el cronograma mensual de las actividades 
En caso de existir algun retraso o modificación que afecta el cumplimiento del PAA, se priorizan las actividades y los recursos de la OCI (tiempo-suficiencia de personal)  y se comunica la modificación respectiva en las sesiones del CICCI</t>
  </si>
  <si>
    <t>El profesional  designado por Jefe de Control Interno</t>
  </si>
  <si>
    <t>Trimestralmente, el cumplimiento de las actividades programadas en las diferentes herrramientas de gestión del proceso CEI  que deben reportarse internamente conforme a su frencuencia de entrega. Como evidencia se cuenta con el reporte trimestral que se presenta al proceso DESI.
En caso de identificar actividades incumplidas se alertará por correo electrónico institucional a Jefe OCI con , para tomar las medidas pertinentes en cuanto dar prioridad al entregable o si es posible reprogramar la actividad.
Como  evidencia las alertas generadas por correo electrónico institucional  informando a Jefe OCI y al colaborador del Equipo OCI.</t>
  </si>
  <si>
    <t>El profesional  designado por Jefe de Control Interno Revisa Trimestralmente, el cumplimiento de las actividades programadas en las diferentes herrramientas de gestión del proceso CEI  que deben reportarse internamente conforme a su frencuencia de entrega. Como evidencia se cuenta con el reporte trimestral que se presenta al proceso DESI.
En caso de identificar actividades incumplidas se alertará por correo electrónico institucional a Jefe OCI con , para tomar las medidas pertinentes en cuanto dar prioridad al entregable o si es posible reprogramar la actividad.
Como  evidencia las alertas generadas por correo electrónico institucional  informando a Jefe OCI y al colaborador del Equipo OCI.</t>
  </si>
  <si>
    <t>Responsable
Jefe de la Oficina de Control Interno (OCI) / Jefe de Control Interno.
Acción (qué hace)
Revisar y validar los resultados de auditorías y/o seguimientos de ley antes de la emisión del informe final, verificando consistencia técnica, suficiencia de evidencia, trazabilidad de hallazgos y conclusiones, así como la incorporación de ajustes y observaciones al borrador.
Complemento
Periodicidad:
Por cada auditoría y/o seguimiento de ley, previo a la emisión del informe final (en la etapa de revisión/aprobación).
Forma de ejecución:
El equipo auditor remite al Jefe de OCI el borrador del informe (resultados, hallazgos, conclusiones y anexos/soportes).
El Jefe de OCI realiza revisión de calidad y coherencia: claridad del alcance, cumplimiento de criterios, soporte de hallazgos, congruencia entre evidencia–análisis–conclusiones, y revisión de recomendaciones/acciones propuestas.
El Jefe de OCI registra observaciones y solicita ajustes al equipo auditor.
El equipo auditor ajusta el informe y remite versión final para aprobación/emisión.
(Si aplica) Se realiza reunión de supervisión para discutir observaciones y acuerdos de ajustes.
Evidencia:
Correo electrónico con observaciones/retroalimentación y aprobación para emisión.
Registro de comentarios y trazabilidad en ORFEO (observaciones y versión final).
Grabación y/o acta/minuta de reuniones de supervisión de los trabajos de auditoría.
(Opcional si existe) Lista de chequeo de control de calidad firmada o aprobada.
Desviación (qué pasa si el control no se ejecuta o no es efectivo):
Se emite el informe final sin revisión previa del Jefe de OCI o sin evidencia de dicha revisión.
No quedan registradas observaciones, ajustes o trazabilidad (sin correo/ORFEO/minuta).
Se aprueba un informe con inconsistencias (hallazgos sin soporte suficiente, conclusiones no coherentes con evidencia o alcance, errores metodológicos), aumentando el riesgo de objeciones o cuestionamientos.</t>
  </si>
  <si>
    <t xml:space="preserve">El jefe de Control Interno Revisa Los resultados de auditoria / seguimientos de ley antes se la emisión del informe final.Como evidencia deja correo electrónico, comentarios en ORFEO o grabación de reuniones de supervisión de trabajos de auditoría </t>
  </si>
  <si>
    <t xml:space="preserve">El jefe OCI  Valida que los responsables de trabajos de auditoría y evaluación firmen y radiquen el compromiso ético y confidencialidad de información cada vez que se asigna una auditoría interna declarando que no tiene impedimentos o conflicto de intereses para ejecutar el trabajo
En caso de declararse impedido se escoge otro profesional o se evalua el alcance del trabajo de auditoría </t>
  </si>
  <si>
    <t xml:space="preserve">El auxiliar administrativo OCI </t>
  </si>
  <si>
    <t>mensualmente según el reporte enviado por correo electrónico institucional por el integrante del Equipo OCI, la información cargada en la carpeta compartida OCI, que cumpla con la ubicación en la serie correspondiente de la TRD-Tabla de Retención Documental OCI. En caso de identificar diferencias del cargue de achivos en la carpeta compartida, el auxiliar solicitará completar lo faltante o reubicarlo conforme a la serie.
Como evidencia se tienen los correos electrónicos institucionales que se cursen entre el integrante del equipo de trabajo OCI y el auxiliar administrativo.</t>
  </si>
  <si>
    <t>trimestralmente mediante correo electrónico institucional a la "Mesa de Ayuda UMV" (del proceso EGTI el "log" del backup o copia de seguridad, correspondienta a la carpeta compartida OCI que sirve como repositorio de la información definitiva generada por la dependencia.
En caso de no recibir respuesta y/o identificar que no se realiza el backup solicitado, se enviará un correo electrónico institucional, con copia a la Secretaria General (responsable directiva del proceso GSIT) informando de este incumplimiento.
Como evidencia, los correos electrónicos institucionales remitidos por el auxiliar Administrativo OCI al proceso GSIT - Gestión de Servicios e Infraestructura Tecnológica .</t>
  </si>
  <si>
    <t xml:space="preserve">Revisar el alcance de las diferentes actividades del plan anual con el fin de buscar alternativas para su cumplimiento </t>
  </si>
  <si>
    <t>JEFE OCI</t>
  </si>
  <si>
    <t xml:space="preserve">Soporte reunión teams/ modificaciones PAA archivo excel </t>
  </si>
  <si>
    <t xml:space="preserve">Cada vez que se presenten atrasos </t>
  </si>
  <si>
    <t xml:space="preserve">Aplazar o reprogramar las actividades del plan anual de auditoría con aprobación del CICCI </t>
  </si>
  <si>
    <t xml:space="preserve">Acta CICCI </t>
  </si>
  <si>
    <t>Jefe OCI</t>
  </si>
  <si>
    <t xml:space="preserve">Efectuar sensibilizaciones para los profesionales de la OCI con los temas mínimos del proceso de auditoría interna </t>
  </si>
  <si>
    <t xml:space="preserve">Profesional designado </t>
  </si>
  <si>
    <t xml:space="preserve">Listas de asistencia, memorias de jornadas de sensibilización </t>
  </si>
  <si>
    <t xml:space="preserve">Semestralmente </t>
  </si>
  <si>
    <t xml:space="preserve">Ajustar informe final de auditoría analizando comentarios o queja del auditado </t>
  </si>
  <si>
    <t xml:space="preserve">Alcance informe final de auditoría  </t>
  </si>
  <si>
    <t xml:space="preserve">Realizar sensibilizaciones acerca del codigo de ética a los auditores de la OCI </t>
  </si>
  <si>
    <t xml:space="preserve">Listas de chequeo o memorias de sensibilización </t>
  </si>
  <si>
    <t xml:space="preserve">Anual </t>
  </si>
  <si>
    <t>Realizar el reporte correspondiente para dar inicio a las investigaciones a que hubiera lugar</t>
  </si>
  <si>
    <t>RADICADO A ENTE EXTERNO</t>
  </si>
  <si>
    <t xml:space="preserve">Jefe OCI </t>
  </si>
  <si>
    <t>Validar los permisos de las personas activas o inactivas para habilitar o restringir acceso</t>
  </si>
  <si>
    <t xml:space="preserve">Auxiliar OCI </t>
  </si>
  <si>
    <t xml:space="preserve">Correo electrónico al área de tecnología </t>
  </si>
  <si>
    <t xml:space="preserve">Cda vez que se genere evento </t>
  </si>
  <si>
    <t xml:space="preserve">Solicitar restuaración de las copias de seguridad que se tengan </t>
  </si>
  <si>
    <r>
      <t xml:space="preserve">Que los responsables de trabajos de auditoría y evaluación </t>
    </r>
    <r>
      <rPr>
        <b/>
        <sz val="12"/>
        <rFont val="Arial"/>
        <family val="2"/>
      </rPr>
      <t xml:space="preserve">firmen y radiquen el compromiso ético y confidencialidad </t>
    </r>
    <r>
      <rPr>
        <sz val="12"/>
        <rFont val="Arial"/>
        <family val="2"/>
      </rPr>
      <t xml:space="preserve">de información cada vez que se asigna una auditoría interna declarando que no tiene impedimentos o conflicto de intereses para ejecutar el trabajo
En caso de declararse impedido se escoge otro profesional o se evalua el alcance del trabajo de auditoría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</si>
</sst>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64" x14ac:knownFonts="1">
    <font>
      <sz val="11"/>
      <color theme="1"/>
      <name val="Calibri"/>
      <family val="2"/>
      <scheme val="minor"/>
    </font>
    <font>
      <sz val="11"/>
      <color indexed="8"/>
      <name val="Calibri"/>
      <family val="2"/>
    </font>
    <font>
      <sz val="10"/>
      <name val="Arial"/>
      <family val="2"/>
    </font>
    <font>
      <sz val="10"/>
      <name val="Tahoma"/>
      <family val="2"/>
    </font>
    <font>
      <sz val="11"/>
      <name val="Tahoma"/>
      <family val="2"/>
    </font>
    <font>
      <b/>
      <sz val="11"/>
      <name val="Tahoma"/>
      <family val="2"/>
    </font>
    <font>
      <sz val="11"/>
      <name val="Arial"/>
      <family val="2"/>
    </font>
    <font>
      <b/>
      <sz val="12"/>
      <name val="Tahoma"/>
      <family val="2"/>
    </font>
    <font>
      <b/>
      <sz val="11"/>
      <color theme="1"/>
      <name val="Calibri"/>
      <family val="2"/>
      <scheme val="minor"/>
    </font>
    <font>
      <sz val="12"/>
      <name val="Tahoma"/>
      <family val="2"/>
    </font>
    <font>
      <sz val="10"/>
      <name val="Tahoma"/>
      <family val="2"/>
    </font>
    <font>
      <sz val="11"/>
      <name val="Tahoma"/>
      <family val="2"/>
    </font>
    <font>
      <b/>
      <sz val="11"/>
      <name val="Arial"/>
      <family val="2"/>
    </font>
    <font>
      <b/>
      <sz val="10"/>
      <name val="Arial"/>
      <family val="2"/>
    </font>
    <font>
      <sz val="11"/>
      <name val="Calibri"/>
      <family val="2"/>
      <scheme val="minor"/>
    </font>
    <font>
      <sz val="14"/>
      <name val="Arial"/>
      <family val="2"/>
    </font>
    <font>
      <sz val="8"/>
      <name val="Calibri"/>
      <family val="2"/>
      <scheme val="minor"/>
    </font>
    <font>
      <b/>
      <sz val="11"/>
      <name val="Calibri"/>
      <family val="2"/>
      <scheme val="minor"/>
    </font>
    <font>
      <sz val="11"/>
      <color rgb="FFFF0000"/>
      <name val="Calibri"/>
      <family val="2"/>
      <scheme val="minor"/>
    </font>
    <font>
      <sz val="16"/>
      <color theme="1"/>
      <name val="Calibri"/>
      <family val="2"/>
      <scheme val="minor"/>
    </font>
    <font>
      <b/>
      <sz val="12"/>
      <color theme="1"/>
      <name val="Arial"/>
      <family val="2"/>
    </font>
    <font>
      <sz val="12"/>
      <color theme="1"/>
      <name val="Arial"/>
      <family val="2"/>
    </font>
    <font>
      <sz val="10"/>
      <color theme="1"/>
      <name val="Arial"/>
      <family val="2"/>
    </font>
    <font>
      <sz val="10"/>
      <color rgb="FF202124"/>
      <name val="Arial"/>
      <family val="2"/>
    </font>
    <font>
      <b/>
      <sz val="10"/>
      <color theme="1"/>
      <name val="Arial"/>
      <family val="2"/>
    </font>
    <font>
      <sz val="10"/>
      <color rgb="FFFF0000"/>
      <name val="Arial"/>
      <family val="2"/>
    </font>
    <font>
      <b/>
      <sz val="10"/>
      <color rgb="FF000000"/>
      <name val="Arial"/>
      <family val="2"/>
    </font>
    <font>
      <sz val="10"/>
      <color indexed="8"/>
      <name val="Arial"/>
      <family val="2"/>
    </font>
    <font>
      <sz val="10"/>
      <color rgb="FF000000"/>
      <name val="Arial"/>
      <family val="2"/>
    </font>
    <font>
      <b/>
      <sz val="10"/>
      <color rgb="FF7030A0"/>
      <name val="Arial"/>
      <family val="2"/>
    </font>
    <font>
      <b/>
      <sz val="10"/>
      <color indexed="8"/>
      <name val="Arial"/>
      <family val="2"/>
    </font>
    <font>
      <sz val="10"/>
      <color rgb="FF7030A0"/>
      <name val="Arial"/>
      <family val="2"/>
    </font>
    <font>
      <b/>
      <sz val="10"/>
      <name val="Tahoma"/>
      <family val="2"/>
    </font>
    <font>
      <sz val="8"/>
      <name val="Arial"/>
      <family val="2"/>
    </font>
    <font>
      <sz val="12"/>
      <name val="Times New Roman"/>
      <family val="1"/>
    </font>
    <font>
      <b/>
      <sz val="8"/>
      <name val="Tahoma"/>
      <family val="2"/>
    </font>
    <font>
      <b/>
      <sz val="12"/>
      <color rgb="FFFF0000"/>
      <name val="Tahoma"/>
      <family val="2"/>
    </font>
    <font>
      <sz val="11"/>
      <color theme="1"/>
      <name val="Helvetica"/>
      <family val="2"/>
    </font>
    <font>
      <sz val="11"/>
      <color rgb="FF000000"/>
      <name val="Helvetica"/>
      <family val="2"/>
    </font>
    <font>
      <sz val="11"/>
      <color theme="1"/>
      <name val="Calibri"/>
      <family val="2"/>
      <scheme val="minor"/>
    </font>
    <font>
      <b/>
      <sz val="9"/>
      <color rgb="FFFFFFFF"/>
      <name val="Arial"/>
      <family val="2"/>
    </font>
    <font>
      <b/>
      <sz val="9"/>
      <color rgb="FF4D4D4D"/>
      <name val="Arial"/>
      <family val="2"/>
    </font>
    <font>
      <sz val="9"/>
      <color rgb="FF4D4D4D"/>
      <name val="Arial"/>
      <family val="2"/>
    </font>
    <font>
      <sz val="7"/>
      <color rgb="FF4D4D4D"/>
      <name val="Arial"/>
      <family val="2"/>
    </font>
    <font>
      <b/>
      <sz val="24"/>
      <name val="Arial"/>
      <family val="2"/>
    </font>
    <font>
      <b/>
      <sz val="9"/>
      <name val="Arial"/>
      <family val="2"/>
    </font>
    <font>
      <sz val="9"/>
      <name val="Arial"/>
      <family val="2"/>
    </font>
    <font>
      <sz val="9"/>
      <name val="Tahoma"/>
      <family val="2"/>
    </font>
    <font>
      <sz val="11"/>
      <color theme="1"/>
      <name val="Arial"/>
      <family val="2"/>
    </font>
    <font>
      <b/>
      <sz val="14"/>
      <name val="Arial"/>
      <family val="2"/>
    </font>
    <font>
      <b/>
      <sz val="10"/>
      <color theme="9" tint="-0.249977111117893"/>
      <name val="Arial"/>
      <family val="2"/>
    </font>
    <font>
      <b/>
      <u/>
      <sz val="11"/>
      <name val="Arial"/>
      <family val="2"/>
    </font>
    <font>
      <b/>
      <sz val="11"/>
      <color theme="9" tint="-0.249977111117893"/>
      <name val="Arial"/>
      <family val="2"/>
    </font>
    <font>
      <b/>
      <sz val="9"/>
      <color theme="9" tint="-0.249977111117893"/>
      <name val="Arial"/>
      <family val="2"/>
    </font>
    <font>
      <b/>
      <sz val="8"/>
      <name val="Arial"/>
      <family val="2"/>
    </font>
    <font>
      <b/>
      <sz val="8"/>
      <color theme="0"/>
      <name val="Arial"/>
      <family val="2"/>
    </font>
    <font>
      <sz val="9"/>
      <color indexed="81"/>
      <name val="Tahoma"/>
      <family val="2"/>
    </font>
    <font>
      <b/>
      <sz val="9"/>
      <color indexed="81"/>
      <name val="Tahoma"/>
      <family val="2"/>
    </font>
    <font>
      <sz val="9"/>
      <color indexed="81"/>
      <name val="Tahoma"/>
      <charset val="1"/>
    </font>
    <font>
      <b/>
      <sz val="9"/>
      <color indexed="81"/>
      <name val="Tahoma"/>
      <charset val="1"/>
    </font>
    <font>
      <sz val="12"/>
      <name val="Arial"/>
      <family val="2"/>
    </font>
    <font>
      <sz val="12"/>
      <name val="Arial"/>
      <family val="2"/>
      <charset val="1"/>
    </font>
    <font>
      <b/>
      <sz val="11"/>
      <color theme="1"/>
      <name val="Arial"/>
      <family val="2"/>
    </font>
    <font>
      <b/>
      <sz val="12"/>
      <name val="Arial"/>
      <family val="2"/>
    </font>
  </fonts>
  <fills count="23">
    <fill>
      <patternFill patternType="none"/>
    </fill>
    <fill>
      <patternFill patternType="gray125"/>
    </fill>
    <fill>
      <patternFill patternType="solid">
        <fgColor indexed="9"/>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0000"/>
        <bgColor indexed="64"/>
      </patternFill>
    </fill>
    <fill>
      <patternFill patternType="solid">
        <fgColor rgb="FFFFC000"/>
        <bgColor indexed="64"/>
      </patternFill>
    </fill>
    <fill>
      <patternFill patternType="solid">
        <fgColor rgb="FFFF6600"/>
        <bgColor indexed="64"/>
      </patternFill>
    </fill>
    <fill>
      <patternFill patternType="solid">
        <fgColor rgb="FFFFFF66"/>
        <bgColor indexed="64"/>
      </patternFill>
    </fill>
    <fill>
      <patternFill patternType="solid">
        <fgColor rgb="FF00B0F0"/>
        <bgColor indexed="64"/>
      </patternFill>
    </fill>
    <fill>
      <patternFill patternType="solid">
        <fgColor rgb="FFADDB7B"/>
        <bgColor indexed="64"/>
      </patternFill>
    </fill>
    <fill>
      <patternFill patternType="solid">
        <fgColor rgb="FF01B150"/>
        <bgColor indexed="64"/>
      </patternFill>
    </fill>
    <fill>
      <patternFill patternType="solid">
        <fgColor rgb="FFFFFC66"/>
        <bgColor indexed="64"/>
      </patternFill>
    </fill>
    <fill>
      <patternFill patternType="solid">
        <fgColor rgb="FFFF2500"/>
        <bgColor indexed="64"/>
      </patternFill>
    </fill>
    <fill>
      <patternFill patternType="solid">
        <fgColor theme="4" tint="0.79998168889431442"/>
        <bgColor theme="4" tint="0.79998168889431442"/>
      </patternFill>
    </fill>
    <fill>
      <patternFill patternType="solid">
        <fgColor rgb="FF4F81BD"/>
        <bgColor indexed="64"/>
      </patternFill>
    </fill>
    <fill>
      <patternFill patternType="solid">
        <fgColor theme="4" tint="0.39997558519241921"/>
        <bgColor indexed="64"/>
      </patternFill>
    </fill>
    <fill>
      <patternFill patternType="solid">
        <fgColor rgb="FFFFFF00"/>
        <bgColor indexed="64"/>
      </patternFill>
    </fill>
    <fill>
      <patternFill patternType="solid">
        <fgColor theme="9" tint="-0.249977111117893"/>
        <bgColor indexed="64"/>
      </patternFill>
    </fill>
    <fill>
      <patternFill patternType="solid">
        <fgColor rgb="FFC00000"/>
        <bgColor indexed="64"/>
      </patternFill>
    </fill>
    <fill>
      <patternFill patternType="solid">
        <fgColor theme="9" tint="0.59999389629810485"/>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medium">
        <color indexed="64"/>
      </left>
      <right/>
      <top style="thin">
        <color indexed="64"/>
      </top>
      <bottom/>
      <diagonal/>
    </border>
    <border>
      <left/>
      <right/>
      <top style="thin">
        <color auto="1"/>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dotted">
        <color rgb="FF1F497D"/>
      </left>
      <right/>
      <top style="dotted">
        <color rgb="FF1F497D"/>
      </top>
      <bottom style="dotted">
        <color rgb="FF1F497D"/>
      </bottom>
      <diagonal/>
    </border>
    <border>
      <left/>
      <right style="dotted">
        <color rgb="FF1F497D"/>
      </right>
      <top style="dotted">
        <color rgb="FF1F497D"/>
      </top>
      <bottom style="dotted">
        <color rgb="FF1F497D"/>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hair">
        <color rgb="FF4F6228"/>
      </left>
      <right style="hair">
        <color rgb="FF4F6228"/>
      </right>
      <top style="hair">
        <color rgb="FF4F6228"/>
      </top>
      <bottom style="hair">
        <color rgb="FF4F6228"/>
      </bottom>
      <diagonal/>
    </border>
    <border>
      <left style="hair">
        <color theme="6" tint="-0.499984740745262"/>
      </left>
      <right style="hair">
        <color theme="6" tint="-0.499984740745262"/>
      </right>
      <top/>
      <bottom style="hair">
        <color theme="6" tint="-0.499984740745262"/>
      </bottom>
      <diagonal/>
    </border>
    <border>
      <left style="hair">
        <color theme="6" tint="-0.499984740745262"/>
      </left>
      <right style="hair">
        <color theme="6" tint="-0.499984740745262"/>
      </right>
      <top style="medium">
        <color indexed="64"/>
      </top>
      <bottom style="hair">
        <color theme="6" tint="-0.499984740745262"/>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7">
    <xf numFmtId="0" fontId="0" fillId="0" borderId="0"/>
    <xf numFmtId="0" fontId="2" fillId="0" borderId="0"/>
    <xf numFmtId="0" fontId="2" fillId="0" borderId="0"/>
    <xf numFmtId="0" fontId="1" fillId="0" borderId="0"/>
    <xf numFmtId="0" fontId="2" fillId="0" borderId="0"/>
    <xf numFmtId="0" fontId="34" fillId="0" borderId="0"/>
    <xf numFmtId="9" fontId="39" fillId="0" borderId="0" applyFont="0" applyFill="0" applyBorder="0" applyAlignment="0" applyProtection="0"/>
  </cellStyleXfs>
  <cellXfs count="631">
    <xf numFmtId="0" fontId="0" fillId="0" borderId="0" xfId="0"/>
    <xf numFmtId="0" fontId="6" fillId="3" borderId="1" xfId="2" applyFont="1" applyFill="1" applyBorder="1" applyAlignment="1" applyProtection="1">
      <alignment horizontal="center" vertical="center" wrapText="1"/>
      <protection locked="0"/>
    </xf>
    <xf numFmtId="0" fontId="6" fillId="3" borderId="1" xfId="2" applyFont="1" applyFill="1" applyBorder="1" applyAlignment="1" applyProtection="1">
      <alignment horizontal="left" vertical="center" wrapText="1"/>
      <protection locked="0"/>
    </xf>
    <xf numFmtId="0" fontId="3" fillId="2" borderId="0" xfId="2" applyFont="1" applyFill="1"/>
    <xf numFmtId="0" fontId="4" fillId="0" borderId="0" xfId="2" applyFont="1" applyAlignment="1">
      <alignment vertical="center" wrapText="1"/>
    </xf>
    <xf numFmtId="0" fontId="4" fillId="0" borderId="0" xfId="2" applyFont="1" applyAlignment="1">
      <alignment horizontal="justify" vertical="top" wrapText="1"/>
    </xf>
    <xf numFmtId="0" fontId="9" fillId="0" borderId="0" xfId="2" applyFont="1" applyAlignment="1">
      <alignment vertical="center" wrapText="1"/>
    </xf>
    <xf numFmtId="0" fontId="6" fillId="0" borderId="0" xfId="2" applyFont="1" applyAlignment="1">
      <alignment horizontal="center" vertical="center" wrapText="1"/>
    </xf>
    <xf numFmtId="0" fontId="15" fillId="0" borderId="0" xfId="0" applyFont="1" applyAlignment="1">
      <alignment horizontal="left" vertical="center" wrapText="1"/>
    </xf>
    <xf numFmtId="0" fontId="2" fillId="0" borderId="0" xfId="0" applyFont="1" applyAlignment="1">
      <alignment vertical="center" wrapText="1"/>
    </xf>
    <xf numFmtId="0" fontId="4" fillId="2" borderId="0" xfId="2" applyFont="1" applyFill="1" applyAlignment="1">
      <alignment vertical="center" wrapText="1"/>
    </xf>
    <xf numFmtId="0" fontId="6" fillId="0" borderId="1" xfId="0" applyFont="1" applyBorder="1" applyAlignment="1" applyProtection="1">
      <alignment horizontal="left" vertical="center" wrapText="1"/>
      <protection locked="0"/>
    </xf>
    <xf numFmtId="0" fontId="12" fillId="0" borderId="1" xfId="2" applyFont="1" applyBorder="1" applyAlignment="1">
      <alignment vertical="center" wrapText="1"/>
    </xf>
    <xf numFmtId="9" fontId="2" fillId="0" borderId="0" xfId="0" applyNumberFormat="1" applyFont="1" applyAlignment="1">
      <alignment horizontal="left" vertical="center" wrapText="1"/>
    </xf>
    <xf numFmtId="9" fontId="4" fillId="0" borderId="0" xfId="2" applyNumberFormat="1" applyFont="1" applyAlignment="1">
      <alignment vertical="center" wrapText="1"/>
    </xf>
    <xf numFmtId="0" fontId="7" fillId="0" borderId="0" xfId="2" applyFont="1" applyAlignment="1">
      <alignment horizontal="center" vertical="center"/>
    </xf>
    <xf numFmtId="0" fontId="13" fillId="0" borderId="0" xfId="0" applyFont="1" applyAlignment="1">
      <alignment vertical="center" wrapText="1"/>
    </xf>
    <xf numFmtId="0" fontId="5" fillId="0" borderId="34" xfId="2" applyFont="1" applyBorder="1" applyAlignment="1">
      <alignment vertical="center" wrapText="1"/>
    </xf>
    <xf numFmtId="0" fontId="5" fillId="0" borderId="36" xfId="2" applyFont="1" applyBorder="1" applyAlignment="1">
      <alignment vertical="center" wrapText="1"/>
    </xf>
    <xf numFmtId="0" fontId="5" fillId="0" borderId="0" xfId="2" applyFont="1" applyAlignment="1">
      <alignment vertical="center" wrapText="1"/>
    </xf>
    <xf numFmtId="0" fontId="5" fillId="0" borderId="1" xfId="2" applyFont="1" applyBorder="1" applyAlignment="1">
      <alignment vertical="center" wrapText="1"/>
    </xf>
    <xf numFmtId="0" fontId="20" fillId="0" borderId="3"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6" xfId="0" applyFont="1" applyBorder="1" applyAlignment="1">
      <alignment horizontal="center" vertical="center" wrapText="1"/>
    </xf>
    <xf numFmtId="0" fontId="6" fillId="0" borderId="3" xfId="2" applyFont="1" applyBorder="1" applyAlignment="1">
      <alignment horizontal="center" vertical="center" wrapText="1"/>
    </xf>
    <xf numFmtId="9" fontId="0" fillId="0" borderId="33" xfId="0" applyNumberFormat="1" applyBorder="1" applyAlignment="1">
      <alignment horizontal="center" vertical="center" wrapText="1"/>
    </xf>
    <xf numFmtId="0" fontId="21" fillId="0" borderId="1" xfId="0" applyFont="1" applyBorder="1" applyAlignment="1">
      <alignment vertical="center" wrapText="1"/>
    </xf>
    <xf numFmtId="9" fontId="21" fillId="0" borderId="26" xfId="0" applyNumberFormat="1" applyFont="1" applyBorder="1" applyAlignment="1">
      <alignment horizontal="center" vertical="center" wrapText="1"/>
    </xf>
    <xf numFmtId="9" fontId="21" fillId="0" borderId="1" xfId="0" applyNumberFormat="1" applyFont="1" applyBorder="1" applyAlignment="1">
      <alignment horizontal="center" vertical="center" wrapText="1"/>
    </xf>
    <xf numFmtId="0" fontId="21" fillId="0" borderId="33" xfId="0" applyFont="1" applyBorder="1" applyAlignment="1">
      <alignment vertical="center" wrapText="1"/>
    </xf>
    <xf numFmtId="0" fontId="21" fillId="0" borderId="1" xfId="0" applyFont="1" applyBorder="1" applyAlignment="1">
      <alignment horizontal="justify" vertical="center" wrapText="1"/>
    </xf>
    <xf numFmtId="0" fontId="21" fillId="0" borderId="26" xfId="0" applyFont="1" applyBorder="1" applyAlignment="1">
      <alignment vertical="center" wrapText="1"/>
    </xf>
    <xf numFmtId="0" fontId="21" fillId="8" borderId="3" xfId="0" applyFont="1" applyFill="1" applyBorder="1" applyAlignment="1">
      <alignment horizontal="center" vertical="center" wrapText="1"/>
    </xf>
    <xf numFmtId="0" fontId="4" fillId="0" borderId="27" xfId="2" applyFont="1" applyBorder="1" applyAlignment="1">
      <alignment vertical="center" wrapText="1"/>
    </xf>
    <xf numFmtId="0" fontId="4" fillId="0" borderId="28" xfId="2" applyFont="1" applyBorder="1" applyAlignment="1">
      <alignment vertical="center" wrapText="1"/>
    </xf>
    <xf numFmtId="0" fontId="4" fillId="0" borderId="29" xfId="2" applyFont="1" applyBorder="1" applyAlignment="1">
      <alignment vertical="center" wrapText="1"/>
    </xf>
    <xf numFmtId="0" fontId="6" fillId="0" borderId="27" xfId="2" applyFont="1" applyBorder="1" applyAlignment="1">
      <alignment horizontal="center" vertical="center" wrapText="1"/>
    </xf>
    <xf numFmtId="9" fontId="0" fillId="0" borderId="35" xfId="0" applyNumberFormat="1" applyBorder="1" applyAlignment="1">
      <alignment horizontal="center" vertical="center" wrapText="1"/>
    </xf>
    <xf numFmtId="0" fontId="4" fillId="0" borderId="0" xfId="2" applyFont="1" applyAlignment="1">
      <alignment horizontal="center" vertical="center" wrapText="1"/>
    </xf>
    <xf numFmtId="0" fontId="13" fillId="0" borderId="1" xfId="0" applyFont="1" applyBorder="1" applyAlignment="1">
      <alignment horizontal="left" vertical="center" wrapText="1"/>
    </xf>
    <xf numFmtId="0" fontId="10" fillId="2" borderId="0" xfId="2" applyFont="1" applyFill="1" applyAlignment="1">
      <alignment horizontal="center" vertical="center" wrapText="1"/>
    </xf>
    <xf numFmtId="0" fontId="13" fillId="0" borderId="0" xfId="0" applyFont="1" applyAlignment="1">
      <alignment horizontal="left" vertical="center" wrapText="1"/>
    </xf>
    <xf numFmtId="0" fontId="9" fillId="0" borderId="0" xfId="2" applyFont="1" applyAlignment="1">
      <alignment vertical="center"/>
    </xf>
    <xf numFmtId="9" fontId="9" fillId="0" borderId="0" xfId="2" applyNumberFormat="1" applyFont="1" applyAlignment="1">
      <alignment vertical="center"/>
    </xf>
    <xf numFmtId="0" fontId="11" fillId="0" borderId="0" xfId="2" applyFont="1" applyAlignment="1">
      <alignment horizontal="center" vertical="center" wrapText="1"/>
    </xf>
    <xf numFmtId="0" fontId="7" fillId="0" borderId="0" xfId="2" applyFont="1" applyAlignment="1">
      <alignment vertical="center"/>
    </xf>
    <xf numFmtId="9" fontId="7" fillId="0" borderId="0" xfId="2" applyNumberFormat="1" applyFont="1" applyAlignment="1">
      <alignment vertical="center"/>
    </xf>
    <xf numFmtId="0" fontId="3" fillId="0" borderId="0" xfId="2" applyFont="1" applyAlignment="1">
      <alignment vertical="center" wrapText="1"/>
    </xf>
    <xf numFmtId="0" fontId="10" fillId="0" borderId="0" xfId="2" applyFont="1" applyAlignment="1">
      <alignment horizontal="center" vertical="center" wrapText="1"/>
    </xf>
    <xf numFmtId="0" fontId="5" fillId="0" borderId="5" xfId="2" applyFont="1" applyBorder="1" applyAlignment="1">
      <alignment vertical="center" wrapText="1"/>
    </xf>
    <xf numFmtId="9" fontId="5" fillId="0" borderId="5" xfId="2" applyNumberFormat="1" applyFont="1" applyBorder="1" applyAlignment="1">
      <alignment horizontal="center" vertical="center" wrapText="1"/>
    </xf>
    <xf numFmtId="9" fontId="11" fillId="0" borderId="0" xfId="2" applyNumberFormat="1" applyFont="1" applyAlignment="1">
      <alignment horizontal="center" vertical="center" wrapText="1"/>
    </xf>
    <xf numFmtId="0" fontId="4" fillId="3" borderId="6" xfId="2" applyFont="1" applyFill="1" applyBorder="1" applyAlignment="1" applyProtection="1">
      <alignment horizontal="left" vertical="center" wrapText="1"/>
      <protection locked="0"/>
    </xf>
    <xf numFmtId="0" fontId="2" fillId="0" borderId="1" xfId="2" applyBorder="1" applyAlignment="1" applyProtection="1">
      <alignment horizontal="justify" vertical="center" wrapText="1"/>
      <protection locked="0"/>
    </xf>
    <xf numFmtId="0" fontId="6" fillId="4" borderId="0" xfId="2" applyFont="1" applyFill="1" applyAlignment="1">
      <alignment vertical="center" wrapText="1"/>
    </xf>
    <xf numFmtId="0" fontId="13" fillId="0" borderId="1" xfId="2" applyFont="1" applyBorder="1" applyAlignment="1">
      <alignment vertical="center"/>
    </xf>
    <xf numFmtId="0" fontId="2" fillId="2" borderId="0" xfId="2" applyFill="1"/>
    <xf numFmtId="0" fontId="2" fillId="2" borderId="0" xfId="2" applyFill="1" applyAlignment="1">
      <alignment horizontal="center" vertical="center"/>
    </xf>
    <xf numFmtId="0" fontId="13" fillId="0" borderId="0" xfId="2" applyFont="1" applyAlignment="1">
      <alignment horizontal="center" vertical="center"/>
    </xf>
    <xf numFmtId="0" fontId="13" fillId="0" borderId="0" xfId="2" applyFont="1" applyAlignment="1">
      <alignment vertical="center"/>
    </xf>
    <xf numFmtId="0" fontId="2" fillId="2" borderId="0" xfId="2" applyFill="1" applyAlignment="1">
      <alignment horizontal="center"/>
    </xf>
    <xf numFmtId="0" fontId="2" fillId="2" borderId="18" xfId="2" applyFill="1" applyBorder="1"/>
    <xf numFmtId="0" fontId="2" fillId="2" borderId="17" xfId="2" applyFill="1" applyBorder="1"/>
    <xf numFmtId="0" fontId="13" fillId="0" borderId="24" xfId="2" applyFont="1" applyBorder="1" applyAlignment="1">
      <alignment vertical="center" wrapText="1"/>
    </xf>
    <xf numFmtId="0" fontId="13" fillId="0" borderId="4" xfId="2" applyFont="1" applyBorder="1" applyAlignment="1">
      <alignment vertical="center" wrapText="1"/>
    </xf>
    <xf numFmtId="0" fontId="13" fillId="0" borderId="0" xfId="2" applyFont="1" applyAlignment="1">
      <alignment horizontal="center" vertical="center" wrapText="1"/>
    </xf>
    <xf numFmtId="0" fontId="2" fillId="0" borderId="18" xfId="2" applyBorder="1" applyAlignment="1">
      <alignment vertical="center" wrapText="1"/>
    </xf>
    <xf numFmtId="0" fontId="2" fillId="0" borderId="17" xfId="2" applyBorder="1" applyAlignment="1">
      <alignment vertical="center" wrapText="1"/>
    </xf>
    <xf numFmtId="0" fontId="2" fillId="0" borderId="0" xfId="2" applyAlignment="1">
      <alignment vertical="center" wrapText="1"/>
    </xf>
    <xf numFmtId="0" fontId="2" fillId="0" borderId="15" xfId="2" applyBorder="1" applyAlignment="1">
      <alignment vertical="center" wrapText="1"/>
    </xf>
    <xf numFmtId="9" fontId="2" fillId="0" borderId="1" xfId="2" applyNumberFormat="1" applyBorder="1" applyAlignment="1">
      <alignment horizontal="center" vertical="center" wrapText="1"/>
    </xf>
    <xf numFmtId="9" fontId="2" fillId="0" borderId="26" xfId="2" applyNumberFormat="1" applyBorder="1" applyAlignment="1">
      <alignment horizontal="center" vertical="center" wrapText="1"/>
    </xf>
    <xf numFmtId="0" fontId="25" fillId="0" borderId="0" xfId="2" applyFont="1" applyAlignment="1">
      <alignment vertical="center" wrapText="1"/>
    </xf>
    <xf numFmtId="0" fontId="2" fillId="0" borderId="0" xfId="2" applyAlignment="1">
      <alignment horizontal="center" vertical="center" wrapText="1"/>
    </xf>
    <xf numFmtId="0" fontId="13" fillId="0" borderId="24" xfId="2" applyFont="1" applyBorder="1" applyAlignment="1">
      <alignment horizontal="center" vertical="center" wrapText="1"/>
    </xf>
    <xf numFmtId="0" fontId="13" fillId="0" borderId="4" xfId="2" applyFont="1" applyBorder="1" applyAlignment="1">
      <alignment horizontal="center" vertical="center" wrapText="1"/>
    </xf>
    <xf numFmtId="0" fontId="13" fillId="0" borderId="1" xfId="2" applyFont="1" applyBorder="1" applyAlignment="1">
      <alignment horizontal="center" vertical="center" wrapText="1"/>
    </xf>
    <xf numFmtId="0" fontId="13" fillId="0" borderId="8" xfId="2" applyFont="1" applyBorder="1" applyAlignment="1">
      <alignment horizontal="center" vertical="center" wrapText="1"/>
    </xf>
    <xf numFmtId="0" fontId="13" fillId="0" borderId="1" xfId="2" applyFont="1" applyBorder="1" applyAlignment="1">
      <alignment vertical="center" wrapText="1"/>
    </xf>
    <xf numFmtId="0" fontId="26" fillId="0" borderId="1" xfId="0" applyFont="1" applyBorder="1" applyAlignment="1">
      <alignment horizontal="center" vertical="center" wrapText="1" readingOrder="1"/>
    </xf>
    <xf numFmtId="0" fontId="26" fillId="0" borderId="26" xfId="0" applyFont="1" applyBorder="1" applyAlignment="1">
      <alignment horizontal="center" vertical="center" wrapText="1" readingOrder="1"/>
    </xf>
    <xf numFmtId="0" fontId="2" fillId="0" borderId="1" xfId="2" applyBorder="1" applyAlignment="1">
      <alignment vertical="center" wrapText="1"/>
    </xf>
    <xf numFmtId="0" fontId="2" fillId="0" borderId="1" xfId="0" applyFont="1" applyBorder="1" applyAlignment="1">
      <alignment horizontal="center" vertical="center" wrapText="1" readingOrder="1"/>
    </xf>
    <xf numFmtId="0" fontId="2" fillId="0" borderId="26" xfId="0" applyFont="1" applyBorder="1" applyAlignment="1">
      <alignment horizontal="center" vertical="center" wrapText="1" readingOrder="1"/>
    </xf>
    <xf numFmtId="0" fontId="27" fillId="0" borderId="0" xfId="3" applyFont="1"/>
    <xf numFmtId="0" fontId="2" fillId="0" borderId="3" xfId="2" applyBorder="1" applyAlignment="1">
      <alignment horizontal="center" vertical="center" wrapText="1"/>
    </xf>
    <xf numFmtId="0" fontId="2" fillId="0" borderId="1" xfId="2" applyBorder="1" applyAlignment="1">
      <alignment horizontal="justify" vertical="center" wrapText="1"/>
    </xf>
    <xf numFmtId="9" fontId="22" fillId="0" borderId="4" xfId="0" applyNumberFormat="1" applyFont="1" applyBorder="1" applyAlignment="1">
      <alignment horizontal="center" vertical="center" wrapText="1"/>
    </xf>
    <xf numFmtId="0" fontId="2" fillId="0" borderId="0" xfId="2" applyAlignment="1">
      <alignment horizontal="justify" vertical="center" wrapText="1"/>
    </xf>
    <xf numFmtId="0" fontId="28" fillId="9" borderId="1" xfId="0" applyFont="1" applyFill="1" applyBorder="1" applyAlignment="1">
      <alignment horizontal="center" vertical="center" wrapText="1" readingOrder="1"/>
    </xf>
    <xf numFmtId="0" fontId="2" fillId="7" borderId="26" xfId="0" applyFont="1" applyFill="1" applyBorder="1" applyAlignment="1">
      <alignment horizontal="center" vertical="center" wrapText="1" readingOrder="1"/>
    </xf>
    <xf numFmtId="9" fontId="2" fillId="0" borderId="3" xfId="2" applyNumberFormat="1" applyBorder="1" applyAlignment="1">
      <alignment horizontal="center" vertical="center" wrapText="1"/>
    </xf>
    <xf numFmtId="0" fontId="27" fillId="0" borderId="0" xfId="3" applyFont="1" applyAlignment="1">
      <alignment horizontal="center" vertical="center"/>
    </xf>
    <xf numFmtId="0" fontId="28" fillId="10" borderId="1" xfId="0" applyFont="1" applyFill="1" applyBorder="1" applyAlignment="1">
      <alignment horizontal="center" vertical="center" wrapText="1" readingOrder="1"/>
    </xf>
    <xf numFmtId="0" fontId="29" fillId="0" borderId="0" xfId="3" applyFont="1" applyAlignment="1">
      <alignment vertical="center" textRotation="90" wrapText="1"/>
    </xf>
    <xf numFmtId="0" fontId="30" fillId="0" borderId="0" xfId="3" applyFont="1" applyAlignment="1">
      <alignment horizontal="center" vertical="center" wrapText="1"/>
    </xf>
    <xf numFmtId="0" fontId="27" fillId="0" borderId="0" xfId="3" applyFont="1" applyAlignment="1">
      <alignment horizontal="center" vertical="center" wrapText="1"/>
    </xf>
    <xf numFmtId="0" fontId="28" fillId="6" borderId="1" xfId="0" applyFont="1" applyFill="1" applyBorder="1" applyAlignment="1">
      <alignment horizontal="center" vertical="center" wrapText="1" readingOrder="1"/>
    </xf>
    <xf numFmtId="0" fontId="26" fillId="0" borderId="28" xfId="0" applyFont="1" applyBorder="1" applyAlignment="1">
      <alignment horizontal="center" vertical="center" wrapText="1" readingOrder="1"/>
    </xf>
    <xf numFmtId="0" fontId="28" fillId="6" borderId="28" xfId="0" applyFont="1" applyFill="1" applyBorder="1" applyAlignment="1">
      <alignment horizontal="center" vertical="center" wrapText="1" readingOrder="1"/>
    </xf>
    <xf numFmtId="0" fontId="28" fillId="10" borderId="28" xfId="0" applyFont="1" applyFill="1" applyBorder="1" applyAlignment="1">
      <alignment horizontal="center" vertical="center" wrapText="1" readingOrder="1"/>
    </xf>
    <xf numFmtId="0" fontId="28" fillId="9" borderId="28" xfId="0" applyFont="1" applyFill="1" applyBorder="1" applyAlignment="1">
      <alignment horizontal="center" vertical="center" wrapText="1" readingOrder="1"/>
    </xf>
    <xf numFmtId="0" fontId="2" fillId="7" borderId="29" xfId="0" applyFont="1" applyFill="1" applyBorder="1" applyAlignment="1">
      <alignment horizontal="center" vertical="center" wrapText="1" readingOrder="1"/>
    </xf>
    <xf numFmtId="9" fontId="2" fillId="0" borderId="27" xfId="2" applyNumberFormat="1" applyBorder="1" applyAlignment="1">
      <alignment horizontal="center" vertical="center" wrapText="1"/>
    </xf>
    <xf numFmtId="0" fontId="2" fillId="0" borderId="28" xfId="0" applyFont="1" applyBorder="1" applyAlignment="1">
      <alignment horizontal="center" vertical="center" wrapText="1" readingOrder="1"/>
    </xf>
    <xf numFmtId="0" fontId="27" fillId="0" borderId="0" xfId="3" applyFont="1" applyAlignment="1">
      <alignment vertical="center"/>
    </xf>
    <xf numFmtId="0" fontId="2" fillId="7" borderId="1" xfId="0" applyFont="1" applyFill="1" applyBorder="1" applyAlignment="1">
      <alignment horizontal="center" vertical="center" wrapText="1" readingOrder="1"/>
    </xf>
    <xf numFmtId="0" fontId="25" fillId="0" borderId="0" xfId="0" applyFont="1" applyAlignment="1">
      <alignment vertical="center" readingOrder="1"/>
    </xf>
    <xf numFmtId="0" fontId="31" fillId="0" borderId="0" xfId="3" applyFont="1"/>
    <xf numFmtId="0" fontId="2" fillId="0" borderId="0" xfId="0" applyFont="1" applyAlignment="1">
      <alignment vertical="center"/>
    </xf>
    <xf numFmtId="0" fontId="2" fillId="0" borderId="0" xfId="0" applyFont="1" applyAlignment="1">
      <alignment vertical="center" readingOrder="1"/>
    </xf>
    <xf numFmtId="0" fontId="2" fillId="0" borderId="0" xfId="3" applyFont="1" applyAlignment="1">
      <alignment vertical="center"/>
    </xf>
    <xf numFmtId="0" fontId="13" fillId="0" borderId="1" xfId="0" applyFont="1" applyBorder="1" applyAlignment="1">
      <alignment horizontal="center" vertical="center" wrapText="1"/>
    </xf>
    <xf numFmtId="0" fontId="13" fillId="0" borderId="0" xfId="2" applyFont="1" applyAlignment="1">
      <alignment horizontal="left" vertical="center"/>
    </xf>
    <xf numFmtId="0" fontId="13" fillId="0" borderId="0" xfId="2" applyFont="1" applyAlignment="1">
      <alignment vertical="center" wrapText="1"/>
    </xf>
    <xf numFmtId="9" fontId="2" fillId="0" borderId="4" xfId="2" applyNumberFormat="1" applyBorder="1" applyAlignment="1">
      <alignment horizontal="center" vertical="center" wrapText="1"/>
    </xf>
    <xf numFmtId="0" fontId="2" fillId="0" borderId="0" xfId="2" applyAlignment="1">
      <alignment horizontal="left" vertical="center" wrapText="1"/>
    </xf>
    <xf numFmtId="0" fontId="4" fillId="4" borderId="0" xfId="2" applyFont="1" applyFill="1" applyAlignment="1">
      <alignment vertical="center" wrapText="1"/>
    </xf>
    <xf numFmtId="0" fontId="5" fillId="4" borderId="0" xfId="2" applyFont="1" applyFill="1" applyAlignment="1">
      <alignment vertical="center" wrapText="1"/>
    </xf>
    <xf numFmtId="0" fontId="0" fillId="4" borderId="0" xfId="0" applyFill="1" applyAlignment="1">
      <alignment vertical="top" wrapText="1"/>
    </xf>
    <xf numFmtId="0" fontId="8" fillId="0" borderId="1" xfId="0" applyFont="1" applyBorder="1"/>
    <xf numFmtId="0" fontId="8" fillId="0" borderId="0" xfId="0" applyFont="1"/>
    <xf numFmtId="0" fontId="0" fillId="0" borderId="1" xfId="0" applyBorder="1"/>
    <xf numFmtId="0" fontId="0" fillId="0" borderId="1" xfId="0" applyBorder="1" applyAlignment="1">
      <alignment horizontal="center"/>
    </xf>
    <xf numFmtId="9" fontId="0" fillId="0" borderId="1" xfId="0" applyNumberFormat="1" applyBorder="1" applyAlignment="1">
      <alignment horizontal="center"/>
    </xf>
    <xf numFmtId="0" fontId="0" fillId="0" borderId="0" xfId="0" applyAlignment="1">
      <alignment horizontal="center" vertical="center"/>
    </xf>
    <xf numFmtId="0" fontId="8" fillId="0" borderId="1" xfId="0" applyFont="1" applyBorder="1" applyAlignment="1">
      <alignment horizontal="center" vertical="center"/>
    </xf>
    <xf numFmtId="0" fontId="19" fillId="0" borderId="1" xfId="0" applyFont="1" applyBorder="1" applyAlignment="1">
      <alignment horizontal="center" vertical="center"/>
    </xf>
    <xf numFmtId="0" fontId="22" fillId="0" borderId="0" xfId="0" applyFont="1" applyAlignment="1">
      <alignment wrapText="1"/>
    </xf>
    <xf numFmtId="0" fontId="24" fillId="0" borderId="1" xfId="0" applyFont="1" applyBorder="1" applyAlignment="1">
      <alignment wrapText="1"/>
    </xf>
    <xf numFmtId="0" fontId="22" fillId="0" borderId="1" xfId="0" applyFont="1" applyBorder="1" applyAlignment="1">
      <alignment wrapText="1"/>
    </xf>
    <xf numFmtId="0" fontId="24" fillId="0" borderId="4" xfId="0" applyFont="1" applyBorder="1" applyAlignment="1">
      <alignment wrapText="1"/>
    </xf>
    <xf numFmtId="9" fontId="22" fillId="0" borderId="1" xfId="0" applyNumberFormat="1" applyFont="1" applyBorder="1" applyAlignment="1">
      <alignment wrapText="1"/>
    </xf>
    <xf numFmtId="0" fontId="22" fillId="0" borderId="4" xfId="0" applyFont="1" applyBorder="1" applyAlignment="1">
      <alignment wrapText="1"/>
    </xf>
    <xf numFmtId="0" fontId="12" fillId="0" borderId="1" xfId="2" applyFont="1" applyBorder="1" applyAlignment="1">
      <alignment horizontal="center" vertical="center" wrapText="1"/>
    </xf>
    <xf numFmtId="0" fontId="24" fillId="0" borderId="1" xfId="0" applyFont="1" applyBorder="1" applyAlignment="1">
      <alignment horizontal="center" wrapText="1"/>
    </xf>
    <xf numFmtId="0" fontId="5" fillId="0" borderId="5" xfId="2" applyFont="1" applyBorder="1" applyAlignment="1">
      <alignment horizontal="center" vertical="center" wrapText="1"/>
    </xf>
    <xf numFmtId="0" fontId="5" fillId="0" borderId="0" xfId="2" applyFont="1" applyAlignment="1">
      <alignment horizontal="center" vertical="center" wrapText="1"/>
    </xf>
    <xf numFmtId="0" fontId="6" fillId="0" borderId="1" xfId="0" applyFont="1" applyBorder="1" applyAlignment="1">
      <alignment horizontal="left" vertical="center" wrapText="1"/>
    </xf>
    <xf numFmtId="0" fontId="22" fillId="0" borderId="8" xfId="0" applyFont="1" applyBorder="1" applyAlignment="1">
      <alignment wrapText="1"/>
    </xf>
    <xf numFmtId="0" fontId="24" fillId="0" borderId="0" xfId="0" applyFont="1" applyAlignment="1">
      <alignment wrapText="1"/>
    </xf>
    <xf numFmtId="0" fontId="22" fillId="0" borderId="11" xfId="0" applyFont="1" applyBorder="1" applyAlignment="1">
      <alignment wrapText="1"/>
    </xf>
    <xf numFmtId="0" fontId="22" fillId="0" borderId="34" xfId="0" applyFont="1" applyBorder="1" applyAlignment="1">
      <alignment wrapText="1"/>
    </xf>
    <xf numFmtId="0" fontId="22" fillId="0" borderId="3" xfId="0" applyFont="1" applyBorder="1" applyAlignment="1">
      <alignment wrapText="1"/>
    </xf>
    <xf numFmtId="0" fontId="22" fillId="0" borderId="26" xfId="0" applyFont="1" applyBorder="1" applyAlignment="1">
      <alignment wrapText="1"/>
    </xf>
    <xf numFmtId="0" fontId="2" fillId="2" borderId="3" xfId="2" applyFill="1" applyBorder="1" applyAlignment="1">
      <alignment wrapText="1"/>
    </xf>
    <xf numFmtId="0" fontId="22" fillId="0" borderId="27" xfId="0" applyFont="1" applyBorder="1" applyAlignment="1">
      <alignment wrapText="1"/>
    </xf>
    <xf numFmtId="0" fontId="22" fillId="0" borderId="29" xfId="0" applyFont="1" applyBorder="1" applyAlignment="1">
      <alignment wrapText="1"/>
    </xf>
    <xf numFmtId="0" fontId="22" fillId="0" borderId="24" xfId="0" applyFont="1" applyBorder="1" applyAlignment="1">
      <alignment wrapText="1"/>
    </xf>
    <xf numFmtId="0" fontId="22" fillId="0" borderId="33" xfId="0" applyFont="1" applyBorder="1" applyAlignment="1">
      <alignment wrapText="1"/>
    </xf>
    <xf numFmtId="0" fontId="2" fillId="2" borderId="27" xfId="2" applyFill="1" applyBorder="1" applyAlignment="1">
      <alignment wrapText="1"/>
    </xf>
    <xf numFmtId="0" fontId="23" fillId="0" borderId="29" xfId="0" applyFont="1" applyBorder="1" applyAlignment="1">
      <alignment horizontal="left" vertical="center" wrapText="1"/>
    </xf>
    <xf numFmtId="0" fontId="4" fillId="0" borderId="1" xfId="2" applyFont="1" applyBorder="1" applyAlignment="1">
      <alignment horizontal="justify" vertical="center" wrapText="1"/>
    </xf>
    <xf numFmtId="0" fontId="2" fillId="0" borderId="25" xfId="0" applyFont="1" applyBorder="1" applyAlignment="1">
      <alignment wrapText="1"/>
    </xf>
    <xf numFmtId="0" fontId="2" fillId="0" borderId="29" xfId="0" applyFont="1" applyBorder="1" applyAlignment="1">
      <alignment horizontal="left" vertical="center" wrapText="1"/>
    </xf>
    <xf numFmtId="0" fontId="2" fillId="0" borderId="33" xfId="0" applyFont="1" applyBorder="1" applyAlignment="1">
      <alignment wrapText="1"/>
    </xf>
    <xf numFmtId="0" fontId="20" fillId="0" borderId="8" xfId="0" applyFont="1" applyBorder="1" applyAlignment="1">
      <alignment horizontal="center" vertical="center" wrapText="1"/>
    </xf>
    <xf numFmtId="0" fontId="21" fillId="0" borderId="8" xfId="0" applyFont="1" applyBorder="1" applyAlignment="1">
      <alignment horizontal="center" vertical="center" wrapText="1"/>
    </xf>
    <xf numFmtId="0" fontId="4" fillId="0" borderId="37" xfId="2" applyFont="1" applyBorder="1" applyAlignment="1">
      <alignment horizontal="center" vertical="center" wrapText="1"/>
    </xf>
    <xf numFmtId="0" fontId="3" fillId="2" borderId="0" xfId="2" applyFont="1" applyFill="1" applyAlignment="1">
      <alignment horizontal="center" vertical="center"/>
    </xf>
    <xf numFmtId="0" fontId="33" fillId="0" borderId="19" xfId="2" applyFont="1" applyBorder="1" applyAlignment="1">
      <alignment horizontal="center" vertical="center" wrapText="1"/>
    </xf>
    <xf numFmtId="9" fontId="0" fillId="0" borderId="11" xfId="0" applyNumberFormat="1" applyBorder="1" applyAlignment="1">
      <alignment horizontal="center" vertical="center" wrapText="1"/>
    </xf>
    <xf numFmtId="9" fontId="0" fillId="0" borderId="40" xfId="0" applyNumberFormat="1" applyBorder="1" applyAlignment="1">
      <alignment horizontal="center" vertical="center" wrapText="1"/>
    </xf>
    <xf numFmtId="9" fontId="0" fillId="0" borderId="1" xfId="0" applyNumberFormat="1" applyBorder="1" applyAlignment="1">
      <alignment horizontal="center" vertical="center" wrapText="1"/>
    </xf>
    <xf numFmtId="9" fontId="5" fillId="0" borderId="34" xfId="2" applyNumberFormat="1" applyFont="1" applyBorder="1" applyAlignment="1">
      <alignment horizontal="center" vertical="center" wrapText="1"/>
    </xf>
    <xf numFmtId="9" fontId="5" fillId="0" borderId="6" xfId="2" applyNumberFormat="1" applyFont="1" applyBorder="1" applyAlignment="1">
      <alignment horizontal="center" vertical="center" wrapText="1"/>
    </xf>
    <xf numFmtId="9" fontId="5" fillId="0" borderId="25" xfId="2" applyNumberFormat="1" applyFont="1" applyBorder="1" applyAlignment="1">
      <alignment horizontal="center" vertical="center" wrapText="1"/>
    </xf>
    <xf numFmtId="9" fontId="0" fillId="0" borderId="28" xfId="0" applyNumberFormat="1" applyBorder="1" applyAlignment="1">
      <alignment horizontal="center" vertical="center" wrapText="1"/>
    </xf>
    <xf numFmtId="9" fontId="5" fillId="0" borderId="36" xfId="2" applyNumberFormat="1" applyFont="1" applyBorder="1" applyAlignment="1">
      <alignment horizontal="center" vertical="center" wrapText="1"/>
    </xf>
    <xf numFmtId="9" fontId="0" fillId="0" borderId="8" xfId="0" applyNumberFormat="1" applyBorder="1" applyAlignment="1">
      <alignment horizontal="center" vertical="center" wrapText="1"/>
    </xf>
    <xf numFmtId="9" fontId="0" fillId="0" borderId="37" xfId="0" applyNumberFormat="1" applyBorder="1" applyAlignment="1">
      <alignment horizontal="center" vertical="center" wrapText="1"/>
    </xf>
    <xf numFmtId="9" fontId="0" fillId="3" borderId="3" xfId="0" applyNumberFormat="1" applyFill="1" applyBorder="1" applyAlignment="1" applyProtection="1">
      <alignment horizontal="center" vertical="center" wrapText="1"/>
      <protection locked="0"/>
    </xf>
    <xf numFmtId="9" fontId="0" fillId="3" borderId="27" xfId="0" applyNumberFormat="1" applyFill="1" applyBorder="1" applyAlignment="1" applyProtection="1">
      <alignment horizontal="center" vertical="center" wrapText="1"/>
      <protection locked="0"/>
    </xf>
    <xf numFmtId="0" fontId="33" fillId="0" borderId="38" xfId="2" applyFont="1" applyBorder="1" applyAlignment="1">
      <alignment horizontal="center" vertical="center" wrapText="1"/>
    </xf>
    <xf numFmtId="0" fontId="5" fillId="0" borderId="8" xfId="2" applyFont="1" applyBorder="1" applyAlignment="1">
      <alignment horizontal="center" vertical="center" wrapText="1"/>
    </xf>
    <xf numFmtId="0" fontId="5" fillId="0" borderId="3" xfId="2" applyFont="1" applyBorder="1" applyAlignment="1">
      <alignment horizontal="center" vertical="center" wrapText="1"/>
    </xf>
    <xf numFmtId="0" fontId="2" fillId="0" borderId="1" xfId="0" applyFont="1" applyBorder="1" applyAlignment="1">
      <alignment wrapText="1"/>
    </xf>
    <xf numFmtId="9" fontId="2" fillId="0" borderId="0" xfId="2" applyNumberFormat="1" applyAlignment="1">
      <alignment horizontal="center" vertical="center" wrapText="1"/>
    </xf>
    <xf numFmtId="9" fontId="22" fillId="0" borderId="0" xfId="0" applyNumberFormat="1" applyFont="1" applyAlignment="1">
      <alignment horizontal="center" vertical="center" wrapText="1"/>
    </xf>
    <xf numFmtId="9" fontId="22" fillId="0" borderId="0" xfId="0" applyNumberFormat="1" applyFont="1" applyAlignment="1">
      <alignment horizontal="left" vertical="center" wrapText="1"/>
    </xf>
    <xf numFmtId="0" fontId="6" fillId="0" borderId="8" xfId="2" applyFont="1" applyBorder="1" applyAlignment="1">
      <alignment horizontal="justify" vertical="center" wrapText="1"/>
    </xf>
    <xf numFmtId="0" fontId="6" fillId="3" borderId="3" xfId="2" applyFont="1" applyFill="1" applyBorder="1" applyAlignment="1" applyProtection="1">
      <alignment horizontal="center" vertical="center" wrapText="1"/>
      <protection locked="0"/>
    </xf>
    <xf numFmtId="0" fontId="6" fillId="3" borderId="27" xfId="2" applyFont="1" applyFill="1" applyBorder="1" applyAlignment="1" applyProtection="1">
      <alignment horizontal="center" vertical="center" wrapText="1"/>
      <protection locked="0"/>
    </xf>
    <xf numFmtId="0" fontId="5" fillId="0" borderId="24" xfId="2" applyFont="1" applyBorder="1" applyAlignment="1">
      <alignment horizontal="center" vertical="center" wrapText="1"/>
    </xf>
    <xf numFmtId="0" fontId="5" fillId="0" borderId="60" xfId="2" applyFont="1" applyBorder="1" applyAlignment="1">
      <alignment horizontal="center" vertical="center" wrapText="1"/>
    </xf>
    <xf numFmtId="9" fontId="5" fillId="0" borderId="11" xfId="2" applyNumberFormat="1" applyFont="1" applyBorder="1" applyAlignment="1">
      <alignment horizontal="center" vertical="center" wrapText="1"/>
    </xf>
    <xf numFmtId="0" fontId="5" fillId="0" borderId="33" xfId="2" applyFont="1" applyBorder="1" applyAlignment="1">
      <alignment horizontal="center" vertical="center" wrapText="1"/>
    </xf>
    <xf numFmtId="9" fontId="13" fillId="0" borderId="0" xfId="0" applyNumberFormat="1" applyFont="1" applyAlignment="1">
      <alignment horizontal="left" vertical="center" wrapText="1"/>
    </xf>
    <xf numFmtId="9" fontId="8" fillId="0" borderId="3" xfId="0" applyNumberFormat="1" applyFont="1" applyBorder="1" applyAlignment="1">
      <alignment horizontal="center" vertical="center" wrapText="1"/>
    </xf>
    <xf numFmtId="9" fontId="8" fillId="0" borderId="26" xfId="0" applyNumberFormat="1" applyFont="1" applyBorder="1" applyAlignment="1">
      <alignment horizontal="center" vertical="center" wrapText="1"/>
    </xf>
    <xf numFmtId="9" fontId="8" fillId="0" borderId="27" xfId="0" applyNumberFormat="1" applyFont="1" applyBorder="1" applyAlignment="1">
      <alignment horizontal="center" vertical="center" wrapText="1"/>
    </xf>
    <xf numFmtId="9" fontId="8" fillId="0" borderId="29" xfId="0" applyNumberFormat="1" applyFont="1" applyBorder="1" applyAlignment="1">
      <alignment horizontal="center" vertical="center" wrapText="1"/>
    </xf>
    <xf numFmtId="9" fontId="5" fillId="0" borderId="0" xfId="2" applyNumberFormat="1" applyFont="1" applyAlignment="1">
      <alignment vertical="center" wrapText="1"/>
    </xf>
    <xf numFmtId="0" fontId="4" fillId="3" borderId="1" xfId="2" applyFont="1" applyFill="1" applyBorder="1" applyAlignment="1" applyProtection="1">
      <alignment horizontal="left" vertical="center" wrapText="1"/>
      <protection locked="0"/>
    </xf>
    <xf numFmtId="0" fontId="4" fillId="3" borderId="28" xfId="2" applyFont="1" applyFill="1" applyBorder="1" applyAlignment="1" applyProtection="1">
      <alignment horizontal="left" vertical="center" wrapText="1"/>
      <protection locked="0"/>
    </xf>
    <xf numFmtId="0" fontId="0" fillId="0" borderId="0" xfId="0" applyAlignment="1">
      <alignment horizontal="center"/>
    </xf>
    <xf numFmtId="0" fontId="18" fillId="0" borderId="0" xfId="0" applyFont="1"/>
    <xf numFmtId="0" fontId="14" fillId="0" borderId="0" xfId="0" applyFont="1" applyProtection="1">
      <protection locked="0"/>
    </xf>
    <xf numFmtId="14" fontId="2" fillId="0" borderId="0" xfId="0" applyNumberFormat="1" applyFont="1" applyAlignment="1">
      <alignment horizontal="left" vertical="center" wrapText="1"/>
    </xf>
    <xf numFmtId="0" fontId="32" fillId="2" borderId="1" xfId="2" applyFont="1" applyFill="1" applyBorder="1" applyAlignment="1">
      <alignment vertical="center" wrapText="1"/>
    </xf>
    <xf numFmtId="14" fontId="2" fillId="0" borderId="1" xfId="0" applyNumberFormat="1" applyFont="1" applyBorder="1" applyAlignment="1">
      <alignment horizontal="left" vertical="center" wrapText="1"/>
    </xf>
    <xf numFmtId="0" fontId="32" fillId="2" borderId="5" xfId="2" applyFont="1" applyFill="1" applyBorder="1" applyAlignment="1">
      <alignment vertical="center" wrapText="1"/>
    </xf>
    <xf numFmtId="14" fontId="2" fillId="0" borderId="1" xfId="0" applyNumberFormat="1" applyFont="1" applyBorder="1" applyAlignment="1">
      <alignment vertical="center" wrapText="1"/>
    </xf>
    <xf numFmtId="14" fontId="13" fillId="0" borderId="1" xfId="0" applyNumberFormat="1" applyFont="1" applyBorder="1" applyAlignment="1">
      <alignment horizontal="center" vertical="center" wrapText="1"/>
    </xf>
    <xf numFmtId="0" fontId="13" fillId="0" borderId="1" xfId="0" applyFont="1" applyBorder="1" applyAlignment="1">
      <alignment vertical="center" wrapText="1"/>
    </xf>
    <xf numFmtId="0" fontId="13" fillId="0" borderId="0" xfId="0" applyFont="1" applyAlignment="1">
      <alignment horizontal="center" vertical="center" wrapText="1"/>
    </xf>
    <xf numFmtId="0" fontId="12" fillId="0" borderId="0" xfId="2" applyFont="1" applyAlignment="1">
      <alignment horizontal="left" vertical="center" wrapText="1"/>
    </xf>
    <xf numFmtId="0" fontId="6" fillId="4" borderId="0" xfId="2" applyFont="1" applyFill="1" applyAlignment="1">
      <alignment horizontal="left" vertical="center" wrapText="1"/>
    </xf>
    <xf numFmtId="0" fontId="12" fillId="0" borderId="0" xfId="2" applyFont="1" applyAlignment="1">
      <alignment vertical="center" wrapText="1"/>
    </xf>
    <xf numFmtId="0" fontId="6" fillId="0" borderId="0" xfId="2" applyFont="1" applyAlignment="1" applyProtection="1">
      <alignment horizontal="left" vertical="justify" wrapText="1"/>
      <protection locked="0"/>
    </xf>
    <xf numFmtId="0" fontId="12" fillId="0" borderId="0" xfId="2" applyFont="1" applyAlignment="1">
      <alignment horizontal="right" vertical="center" wrapText="1"/>
    </xf>
    <xf numFmtId="14" fontId="6" fillId="0" borderId="0" xfId="2" applyNumberFormat="1" applyFont="1" applyAlignment="1" applyProtection="1">
      <alignment horizontal="center" vertical="center" wrapText="1"/>
      <protection locked="0"/>
    </xf>
    <xf numFmtId="0" fontId="3" fillId="2" borderId="0" xfId="2" applyFont="1" applyFill="1" applyAlignment="1">
      <alignment horizontal="center"/>
    </xf>
    <xf numFmtId="0" fontId="32" fillId="2" borderId="0" xfId="2" applyFont="1" applyFill="1" applyAlignment="1">
      <alignment vertical="center" wrapText="1"/>
    </xf>
    <xf numFmtId="14" fontId="2" fillId="0" borderId="0" xfId="0" applyNumberFormat="1" applyFont="1" applyAlignment="1">
      <alignment horizontal="right" vertical="center" wrapText="1"/>
    </xf>
    <xf numFmtId="14" fontId="2" fillId="0" borderId="1" xfId="0" applyNumberFormat="1" applyFont="1" applyBorder="1" applyAlignment="1">
      <alignment horizontal="right" vertical="center" wrapText="1"/>
    </xf>
    <xf numFmtId="0" fontId="12" fillId="0" borderId="60" xfId="2" applyFont="1" applyBorder="1" applyAlignment="1">
      <alignment vertical="center" wrapText="1"/>
    </xf>
    <xf numFmtId="0" fontId="6" fillId="4" borderId="11" xfId="2" applyFont="1" applyFill="1" applyBorder="1" applyAlignment="1">
      <alignment horizontal="left" vertical="center" wrapText="1"/>
    </xf>
    <xf numFmtId="14" fontId="2" fillId="0" borderId="0" xfId="0" applyNumberFormat="1" applyFont="1" applyAlignment="1">
      <alignment vertical="center" wrapText="1"/>
    </xf>
    <xf numFmtId="14" fontId="13" fillId="0" borderId="0" xfId="0" applyNumberFormat="1" applyFont="1" applyAlignment="1">
      <alignment horizontal="center" vertical="center" wrapText="1"/>
    </xf>
    <xf numFmtId="0" fontId="4" fillId="0" borderId="1" xfId="2" applyFont="1" applyBorder="1" applyAlignment="1">
      <alignment horizontal="left" vertical="center" wrapText="1"/>
    </xf>
    <xf numFmtId="14" fontId="14" fillId="0" borderId="1" xfId="0" applyNumberFormat="1" applyFont="1" applyBorder="1" applyAlignment="1" applyProtection="1">
      <alignment horizontal="right" vertical="center" wrapText="1"/>
      <protection locked="0"/>
    </xf>
    <xf numFmtId="14" fontId="14" fillId="0" borderId="1" xfId="0" applyNumberFormat="1" applyFont="1" applyBorder="1" applyAlignment="1" applyProtection="1">
      <alignment horizontal="right"/>
      <protection locked="0"/>
    </xf>
    <xf numFmtId="14" fontId="14" fillId="0" borderId="0" xfId="0" applyNumberFormat="1" applyFont="1" applyAlignment="1" applyProtection="1">
      <alignment horizontal="right"/>
      <protection locked="0"/>
    </xf>
    <xf numFmtId="14" fontId="0" fillId="0" borderId="0" xfId="0" applyNumberFormat="1" applyAlignment="1">
      <alignment horizontal="right"/>
    </xf>
    <xf numFmtId="9" fontId="36" fillId="0" borderId="0" xfId="2" applyNumberFormat="1" applyFont="1" applyAlignment="1">
      <alignment vertical="center"/>
    </xf>
    <xf numFmtId="49" fontId="9" fillId="0" borderId="0" xfId="2" applyNumberFormat="1" applyFont="1" applyAlignment="1">
      <alignment vertical="center"/>
    </xf>
    <xf numFmtId="0" fontId="21" fillId="0" borderId="0" xfId="0" applyFont="1" applyAlignment="1">
      <alignment horizontal="center" vertical="center" wrapText="1"/>
    </xf>
    <xf numFmtId="9" fontId="21" fillId="0" borderId="0" xfId="0" applyNumberFormat="1" applyFont="1" applyAlignment="1">
      <alignment horizontal="center" vertical="center" wrapText="1"/>
    </xf>
    <xf numFmtId="0" fontId="3" fillId="2" borderId="0" xfId="2" applyFont="1" applyFill="1" applyAlignment="1">
      <alignment horizontal="center" vertical="center" wrapText="1"/>
    </xf>
    <xf numFmtId="9" fontId="3" fillId="0" borderId="0" xfId="2" applyNumberFormat="1" applyFont="1" applyAlignment="1">
      <alignment vertical="center" wrapText="1"/>
    </xf>
    <xf numFmtId="9" fontId="4" fillId="0" borderId="1" xfId="0" applyNumberFormat="1" applyFont="1" applyBorder="1" applyAlignment="1">
      <alignment horizontal="center" vertical="center" wrapText="1"/>
    </xf>
    <xf numFmtId="9" fontId="4" fillId="0" borderId="0" xfId="2" applyNumberFormat="1" applyFont="1" applyAlignment="1">
      <alignment horizontal="center" vertical="center" wrapText="1"/>
    </xf>
    <xf numFmtId="0" fontId="24" fillId="0" borderId="0" xfId="0" applyFont="1" applyAlignment="1">
      <alignment horizontal="center" vertical="center" wrapText="1"/>
    </xf>
    <xf numFmtId="0" fontId="22" fillId="0" borderId="0" xfId="0" applyFont="1" applyAlignment="1">
      <alignment vertical="center" wrapText="1"/>
    </xf>
    <xf numFmtId="0" fontId="22" fillId="0" borderId="1" xfId="0" applyFont="1" applyBorder="1" applyAlignment="1">
      <alignment vertical="center" wrapText="1"/>
    </xf>
    <xf numFmtId="0" fontId="21" fillId="12" borderId="3" xfId="0" applyFont="1" applyFill="1" applyBorder="1" applyAlignment="1">
      <alignment horizontal="center" vertical="center" wrapText="1"/>
    </xf>
    <xf numFmtId="0" fontId="21" fillId="13" borderId="3" xfId="0" applyFont="1" applyFill="1" applyBorder="1" applyAlignment="1">
      <alignment horizontal="center" vertical="center" wrapText="1"/>
    </xf>
    <xf numFmtId="0" fontId="21" fillId="14" borderId="3" xfId="0" applyFont="1" applyFill="1" applyBorder="1" applyAlignment="1">
      <alignment horizontal="center" vertical="center" wrapText="1"/>
    </xf>
    <xf numFmtId="0" fontId="21" fillId="15" borderId="3" xfId="0" applyFont="1" applyFill="1" applyBorder="1" applyAlignment="1">
      <alignment horizontal="center" vertical="center" wrapText="1"/>
    </xf>
    <xf numFmtId="0" fontId="32" fillId="2" borderId="1" xfId="2" applyFont="1" applyFill="1" applyBorder="1" applyAlignment="1">
      <alignment horizontal="center" vertical="center" wrapText="1"/>
    </xf>
    <xf numFmtId="0" fontId="12" fillId="0" borderId="4" xfId="2" applyFont="1" applyBorder="1" applyAlignment="1">
      <alignment vertical="center" wrapText="1"/>
    </xf>
    <xf numFmtId="0" fontId="4" fillId="0" borderId="8" xfId="2" applyFont="1" applyBorder="1" applyAlignment="1">
      <alignment horizontal="justify" vertical="center" wrapText="1"/>
    </xf>
    <xf numFmtId="0" fontId="22" fillId="0" borderId="0" xfId="0" applyFont="1" applyAlignment="1">
      <alignment vertical="top" wrapText="1"/>
    </xf>
    <xf numFmtId="0" fontId="37" fillId="0" borderId="0" xfId="0" applyFont="1" applyAlignment="1">
      <alignment wrapText="1"/>
    </xf>
    <xf numFmtId="0" fontId="38" fillId="0" borderId="1" xfId="0" applyFont="1" applyBorder="1" applyAlignment="1">
      <alignment horizontal="justify" vertical="center" wrapText="1"/>
    </xf>
    <xf numFmtId="0" fontId="38" fillId="4" borderId="1" xfId="0" applyFont="1" applyFill="1" applyBorder="1" applyAlignment="1">
      <alignment horizontal="left" vertical="center" wrapText="1"/>
    </xf>
    <xf numFmtId="0" fontId="38" fillId="4" borderId="1" xfId="0" applyFont="1" applyFill="1" applyBorder="1" applyAlignment="1">
      <alignment horizontal="justify" vertical="center" wrapText="1"/>
    </xf>
    <xf numFmtId="0" fontId="38" fillId="0" borderId="1" xfId="0" applyFont="1" applyBorder="1" applyAlignment="1">
      <alignment horizontal="left" vertical="center"/>
    </xf>
    <xf numFmtId="0" fontId="37" fillId="0" borderId="0" xfId="0" applyFont="1" applyAlignment="1">
      <alignment horizontal="left" vertical="top" wrapText="1"/>
    </xf>
    <xf numFmtId="0" fontId="38" fillId="16" borderId="1" xfId="0" applyFont="1" applyFill="1" applyBorder="1" applyAlignment="1">
      <alignment horizontal="justify" vertical="center" wrapText="1"/>
    </xf>
    <xf numFmtId="0" fontId="40" fillId="17" borderId="68" xfId="0" applyFont="1" applyFill="1" applyBorder="1" applyAlignment="1">
      <alignment horizontal="justify" vertical="center" wrapText="1"/>
    </xf>
    <xf numFmtId="9" fontId="38" fillId="16" borderId="1" xfId="6" applyFont="1" applyFill="1" applyBorder="1" applyAlignment="1">
      <alignment horizontal="justify" vertical="center" wrapText="1"/>
    </xf>
    <xf numFmtId="0" fontId="4" fillId="3" borderId="4" xfId="2" applyFont="1" applyFill="1" applyBorder="1" applyAlignment="1" applyProtection="1">
      <alignment horizontal="left" vertical="center" wrapText="1"/>
      <protection locked="0"/>
    </xf>
    <xf numFmtId="0" fontId="4" fillId="3" borderId="5" xfId="2" applyFont="1" applyFill="1" applyBorder="1" applyAlignment="1" applyProtection="1">
      <alignment horizontal="left" vertical="center" wrapText="1"/>
      <protection locked="0"/>
    </xf>
    <xf numFmtId="0" fontId="40" fillId="17" borderId="68" xfId="0" applyFont="1" applyFill="1" applyBorder="1" applyAlignment="1">
      <alignment horizontal="center" vertical="center" wrapText="1"/>
    </xf>
    <xf numFmtId="0" fontId="4" fillId="3" borderId="60" xfId="2" applyFont="1" applyFill="1" applyBorder="1" applyAlignment="1" applyProtection="1">
      <alignment horizontal="left" vertical="center" wrapText="1"/>
      <protection locked="0"/>
    </xf>
    <xf numFmtId="0" fontId="4" fillId="3" borderId="19" xfId="2" applyFont="1" applyFill="1" applyBorder="1" applyAlignment="1" applyProtection="1">
      <alignment horizontal="left" vertical="center" wrapText="1"/>
      <protection locked="0"/>
    </xf>
    <xf numFmtId="0" fontId="4" fillId="3" borderId="71" xfId="2" applyFont="1" applyFill="1" applyBorder="1" applyAlignment="1" applyProtection="1">
      <alignment horizontal="left" vertical="center" wrapText="1"/>
      <protection locked="0"/>
    </xf>
    <xf numFmtId="0" fontId="4" fillId="3" borderId="20" xfId="2" applyFont="1" applyFill="1" applyBorder="1" applyAlignment="1" applyProtection="1">
      <alignment horizontal="left" vertical="center" wrapText="1"/>
      <protection locked="0"/>
    </xf>
    <xf numFmtId="0" fontId="4" fillId="3" borderId="38" xfId="2" applyFont="1" applyFill="1" applyBorder="1" applyAlignment="1" applyProtection="1">
      <alignment horizontal="left" vertical="center" wrapText="1"/>
      <protection locked="0"/>
    </xf>
    <xf numFmtId="0" fontId="12" fillId="0" borderId="7" xfId="2" applyFont="1" applyBorder="1" applyAlignment="1">
      <alignment horizontal="center" vertical="center" wrapText="1"/>
    </xf>
    <xf numFmtId="0" fontId="6" fillId="0" borderId="1" xfId="2" applyFont="1" applyBorder="1" applyAlignment="1" applyProtection="1">
      <alignment horizontal="center" vertical="center" wrapText="1"/>
      <protection locked="0"/>
    </xf>
    <xf numFmtId="0" fontId="6" fillId="0" borderId="5" xfId="2" applyFont="1" applyBorder="1" applyAlignment="1" applyProtection="1">
      <alignment horizontal="center" vertical="center" wrapText="1"/>
      <protection locked="0"/>
    </xf>
    <xf numFmtId="0" fontId="4" fillId="0" borderId="1" xfId="2" applyFont="1" applyBorder="1" applyAlignment="1">
      <alignment horizontal="justify" vertical="top" wrapText="1"/>
    </xf>
    <xf numFmtId="0" fontId="4" fillId="0" borderId="1" xfId="2" applyFont="1" applyBorder="1" applyAlignment="1">
      <alignment vertical="center" wrapText="1"/>
    </xf>
    <xf numFmtId="0" fontId="9" fillId="0" borderId="1" xfId="2" applyFont="1" applyBorder="1" applyAlignment="1">
      <alignment vertical="center" wrapText="1"/>
    </xf>
    <xf numFmtId="0" fontId="6" fillId="3" borderId="1" xfId="0" applyFont="1" applyFill="1" applyBorder="1" applyAlignment="1">
      <alignment horizontal="left" vertical="center" wrapText="1"/>
    </xf>
    <xf numFmtId="14" fontId="6" fillId="0" borderId="1" xfId="2" applyNumberFormat="1" applyFont="1" applyBorder="1" applyAlignment="1" applyProtection="1">
      <alignment vertical="center" wrapText="1"/>
      <protection locked="0"/>
    </xf>
    <xf numFmtId="14" fontId="6" fillId="0" borderId="19" xfId="2" applyNumberFormat="1" applyFont="1" applyBorder="1" applyAlignment="1" applyProtection="1">
      <alignment vertical="center" wrapText="1"/>
      <protection locked="0"/>
    </xf>
    <xf numFmtId="0" fontId="12" fillId="0" borderId="1" xfId="0" applyFont="1" applyBorder="1" applyAlignment="1" applyProtection="1">
      <alignment vertical="center" wrapText="1"/>
      <protection locked="0"/>
    </xf>
    <xf numFmtId="0" fontId="12" fillId="0" borderId="4" xfId="2" applyFont="1" applyBorder="1" applyAlignment="1">
      <alignment horizontal="center" vertical="center" wrapText="1"/>
    </xf>
    <xf numFmtId="14" fontId="6" fillId="0" borderId="11" xfId="2" applyNumberFormat="1" applyFont="1" applyBorder="1" applyAlignment="1" applyProtection="1">
      <alignment vertical="center" wrapText="1"/>
      <protection locked="0"/>
    </xf>
    <xf numFmtId="14" fontId="6" fillId="0" borderId="60" xfId="2" applyNumberFormat="1" applyFont="1" applyBorder="1" applyAlignment="1" applyProtection="1">
      <alignment vertical="center" wrapText="1"/>
      <protection locked="0"/>
    </xf>
    <xf numFmtId="14" fontId="12" fillId="0" borderId="4" xfId="2" applyNumberFormat="1" applyFont="1" applyBorder="1" applyAlignment="1" applyProtection="1">
      <alignment horizontal="center" vertical="center" wrapText="1"/>
      <protection locked="0"/>
    </xf>
    <xf numFmtId="0" fontId="3" fillId="2" borderId="0" xfId="2" applyFont="1" applyFill="1" applyAlignment="1">
      <alignment vertical="center" wrapText="1"/>
    </xf>
    <xf numFmtId="9" fontId="3" fillId="2" borderId="0" xfId="2" applyNumberFormat="1" applyFont="1" applyFill="1" applyAlignment="1">
      <alignment vertical="center" wrapText="1"/>
    </xf>
    <xf numFmtId="0" fontId="4" fillId="0" borderId="1" xfId="2" applyFont="1" applyBorder="1" applyAlignment="1">
      <alignment horizontal="center" vertical="center" wrapText="1"/>
    </xf>
    <xf numFmtId="0" fontId="4" fillId="3" borderId="1" xfId="0" applyFont="1" applyFill="1" applyBorder="1" applyAlignment="1" applyProtection="1">
      <alignment horizontal="center" vertical="center" wrapText="1"/>
      <protection locked="0"/>
    </xf>
    <xf numFmtId="9" fontId="4" fillId="3" borderId="1" xfId="0" applyNumberFormat="1" applyFont="1" applyFill="1" applyBorder="1" applyAlignment="1" applyProtection="1">
      <alignment horizontal="center" vertical="center" wrapText="1"/>
      <protection locked="0"/>
    </xf>
    <xf numFmtId="0" fontId="4" fillId="0" borderId="28" xfId="2" applyFont="1" applyBorder="1" applyAlignment="1">
      <alignment horizontal="center" vertical="center" wrapText="1"/>
    </xf>
    <xf numFmtId="0" fontId="4" fillId="0" borderId="4" xfId="2" applyFont="1" applyBorder="1" applyAlignment="1">
      <alignment horizontal="center" vertical="center" wrapText="1"/>
    </xf>
    <xf numFmtId="9" fontId="4" fillId="3" borderId="1" xfId="0" applyNumberFormat="1" applyFont="1" applyFill="1" applyBorder="1" applyAlignment="1">
      <alignment horizontal="center" vertical="center" wrapText="1"/>
    </xf>
    <xf numFmtId="0" fontId="47" fillId="0" borderId="1" xfId="2" applyFont="1" applyBorder="1" applyAlignment="1">
      <alignment horizontal="left" vertical="center" wrapText="1"/>
    </xf>
    <xf numFmtId="0" fontId="47" fillId="3" borderId="19" xfId="2" applyFont="1" applyFill="1" applyBorder="1" applyAlignment="1" applyProtection="1">
      <alignment horizontal="left" vertical="center" wrapText="1"/>
      <protection locked="0"/>
    </xf>
    <xf numFmtId="0" fontId="47" fillId="3" borderId="1" xfId="2" applyFont="1" applyFill="1" applyBorder="1" applyAlignment="1" applyProtection="1">
      <alignment horizontal="left" vertical="center" wrapText="1"/>
      <protection locked="0"/>
    </xf>
    <xf numFmtId="0" fontId="47" fillId="3" borderId="38" xfId="2" applyFont="1" applyFill="1" applyBorder="1" applyAlignment="1" applyProtection="1">
      <alignment horizontal="left" vertical="center" wrapText="1"/>
      <protection locked="0"/>
    </xf>
    <xf numFmtId="0" fontId="47" fillId="3" borderId="28" xfId="2" applyFont="1" applyFill="1" applyBorder="1" applyAlignment="1" applyProtection="1">
      <alignment horizontal="left" vertical="center" wrapText="1"/>
      <protection locked="0"/>
    </xf>
    <xf numFmtId="0" fontId="48" fillId="4" borderId="0" xfId="0" applyFont="1" applyFill="1" applyAlignment="1">
      <alignment wrapText="1"/>
    </xf>
    <xf numFmtId="0" fontId="2" fillId="4" borderId="41" xfId="4" applyFill="1" applyBorder="1" applyAlignment="1">
      <alignment wrapText="1"/>
    </xf>
    <xf numFmtId="0" fontId="2" fillId="4" borderId="42" xfId="4" applyFill="1" applyBorder="1" applyAlignment="1">
      <alignment wrapText="1"/>
    </xf>
    <xf numFmtId="0" fontId="2" fillId="4" borderId="43" xfId="4" applyFill="1" applyBorder="1" applyAlignment="1">
      <alignment wrapText="1"/>
    </xf>
    <xf numFmtId="0" fontId="6" fillId="4" borderId="41" xfId="4" quotePrefix="1" applyFont="1" applyFill="1" applyBorder="1" applyAlignment="1">
      <alignment horizontal="left" vertical="top" wrapText="1"/>
    </xf>
    <xf numFmtId="0" fontId="6" fillId="4" borderId="42" xfId="4" quotePrefix="1" applyFont="1" applyFill="1" applyBorder="1" applyAlignment="1">
      <alignment horizontal="left" vertical="top" wrapText="1"/>
    </xf>
    <xf numFmtId="0" fontId="6" fillId="4" borderId="43" xfId="4" quotePrefix="1" applyFont="1" applyFill="1" applyBorder="1" applyAlignment="1">
      <alignment horizontal="left" vertical="top" wrapText="1"/>
    </xf>
    <xf numFmtId="0" fontId="48" fillId="0" borderId="0" xfId="0" applyFont="1" applyAlignment="1">
      <alignment wrapText="1"/>
    </xf>
    <xf numFmtId="0" fontId="51" fillId="4" borderId="41" xfId="4" quotePrefix="1" applyFont="1" applyFill="1" applyBorder="1" applyAlignment="1">
      <alignment horizontal="left" vertical="top" wrapText="1"/>
    </xf>
    <xf numFmtId="0" fontId="51" fillId="4" borderId="42" xfId="4" quotePrefix="1" applyFont="1" applyFill="1" applyBorder="1" applyAlignment="1">
      <alignment horizontal="left" vertical="top" wrapText="1"/>
    </xf>
    <xf numFmtId="0" fontId="51" fillId="4" borderId="43" xfId="4" quotePrefix="1" applyFont="1" applyFill="1" applyBorder="1" applyAlignment="1">
      <alignment horizontal="left" vertical="top" wrapText="1"/>
    </xf>
    <xf numFmtId="0" fontId="51" fillId="4" borderId="15" xfId="4" quotePrefix="1" applyFont="1" applyFill="1" applyBorder="1" applyAlignment="1">
      <alignment horizontal="left" vertical="top" wrapText="1"/>
    </xf>
    <xf numFmtId="0" fontId="51" fillId="4" borderId="0" xfId="4" quotePrefix="1" applyFont="1" applyFill="1" applyAlignment="1">
      <alignment horizontal="left" vertical="top" wrapText="1"/>
    </xf>
    <xf numFmtId="0" fontId="51" fillId="4" borderId="2" xfId="4" quotePrefix="1" applyFont="1" applyFill="1" applyBorder="1" applyAlignment="1">
      <alignment horizontal="left" vertical="top" wrapText="1"/>
    </xf>
    <xf numFmtId="0" fontId="2" fillId="4" borderId="15" xfId="4" applyFill="1" applyBorder="1" applyAlignment="1">
      <alignment wrapText="1"/>
    </xf>
    <xf numFmtId="0" fontId="2" fillId="4" borderId="0" xfId="4" applyFill="1" applyAlignment="1">
      <alignment wrapText="1"/>
    </xf>
    <xf numFmtId="0" fontId="2" fillId="4" borderId="2" xfId="4" applyFill="1" applyBorder="1" applyAlignment="1">
      <alignment wrapText="1"/>
    </xf>
    <xf numFmtId="0" fontId="45" fillId="4" borderId="42" xfId="5" applyFont="1" applyFill="1" applyBorder="1" applyAlignment="1">
      <alignment horizontal="left" vertical="top" wrapText="1" readingOrder="1"/>
    </xf>
    <xf numFmtId="0" fontId="46" fillId="4" borderId="42" xfId="4" applyFont="1" applyFill="1" applyBorder="1" applyAlignment="1">
      <alignment horizontal="justify" vertical="center" wrapText="1"/>
    </xf>
    <xf numFmtId="0" fontId="51" fillId="4" borderId="15" xfId="4" quotePrefix="1" applyFont="1" applyFill="1" applyBorder="1" applyAlignment="1">
      <alignment vertical="top" wrapText="1"/>
    </xf>
    <xf numFmtId="0" fontId="51" fillId="4" borderId="0" xfId="4" quotePrefix="1" applyFont="1" applyFill="1" applyAlignment="1">
      <alignment vertical="top" wrapText="1"/>
    </xf>
    <xf numFmtId="0" fontId="51" fillId="4" borderId="2" xfId="4" quotePrefix="1" applyFont="1" applyFill="1" applyBorder="1" applyAlignment="1">
      <alignment vertical="top" wrapText="1"/>
    </xf>
    <xf numFmtId="0" fontId="51" fillId="4" borderId="41" xfId="4" quotePrefix="1" applyFont="1" applyFill="1" applyBorder="1" applyAlignment="1">
      <alignment vertical="top" wrapText="1"/>
    </xf>
    <xf numFmtId="0" fontId="51" fillId="4" borderId="42" xfId="4" quotePrefix="1" applyFont="1" applyFill="1" applyBorder="1" applyAlignment="1">
      <alignment vertical="top" wrapText="1"/>
    </xf>
    <xf numFmtId="0" fontId="51" fillId="4" borderId="43" xfId="4" quotePrefix="1" applyFont="1" applyFill="1" applyBorder="1" applyAlignment="1">
      <alignment vertical="top" wrapText="1"/>
    </xf>
    <xf numFmtId="0" fontId="51" fillId="4" borderId="61" xfId="4" quotePrefix="1" applyFont="1" applyFill="1" applyBorder="1" applyAlignment="1">
      <alignment horizontal="left" vertical="top" wrapText="1"/>
    </xf>
    <xf numFmtId="0" fontId="51" fillId="4" borderId="10" xfId="4" quotePrefix="1" applyFont="1" applyFill="1" applyBorder="1" applyAlignment="1">
      <alignment horizontal="left" vertical="top" wrapText="1"/>
    </xf>
    <xf numFmtId="0" fontId="51" fillId="4" borderId="63" xfId="4" quotePrefix="1" applyFont="1" applyFill="1" applyBorder="1" applyAlignment="1">
      <alignment horizontal="left" vertical="top" wrapText="1"/>
    </xf>
    <xf numFmtId="0" fontId="2" fillId="4" borderId="14" xfId="4" applyFill="1" applyBorder="1" applyAlignment="1">
      <alignment wrapText="1"/>
    </xf>
    <xf numFmtId="0" fontId="2" fillId="4" borderId="13" xfId="4" applyFill="1" applyBorder="1" applyAlignment="1">
      <alignment wrapText="1"/>
    </xf>
    <xf numFmtId="0" fontId="2" fillId="4" borderId="12" xfId="4" applyFill="1" applyBorder="1" applyAlignment="1">
      <alignment wrapText="1"/>
    </xf>
    <xf numFmtId="0" fontId="54" fillId="6" borderId="74" xfId="2" applyFont="1" applyFill="1" applyBorder="1" applyAlignment="1">
      <alignment horizontal="center" vertical="center"/>
    </xf>
    <xf numFmtId="0" fontId="54" fillId="19" borderId="74" xfId="2" applyFont="1" applyFill="1" applyBorder="1" applyAlignment="1">
      <alignment horizontal="center" vertical="center" wrapText="1"/>
    </xf>
    <xf numFmtId="0" fontId="54" fillId="20" borderId="74" xfId="2" applyFont="1" applyFill="1" applyBorder="1" applyAlignment="1">
      <alignment horizontal="center" vertical="center" wrapText="1"/>
    </xf>
    <xf numFmtId="0" fontId="55" fillId="21" borderId="74" xfId="2" applyFont="1" applyFill="1" applyBorder="1" applyAlignment="1">
      <alignment horizontal="center" vertical="center" wrapText="1"/>
    </xf>
    <xf numFmtId="9" fontId="5" fillId="3" borderId="5" xfId="2" applyNumberFormat="1" applyFont="1" applyFill="1" applyBorder="1" applyAlignment="1">
      <alignment horizontal="center" vertical="center" wrapText="1"/>
    </xf>
    <xf numFmtId="0" fontId="4" fillId="11" borderId="0" xfId="2" applyFont="1" applyFill="1" applyAlignment="1">
      <alignment vertical="center" wrapText="1"/>
    </xf>
    <xf numFmtId="0" fontId="3" fillId="11" borderId="0" xfId="2" applyFont="1" applyFill="1"/>
    <xf numFmtId="0" fontId="5" fillId="11" borderId="0" xfId="2" applyFont="1" applyFill="1" applyAlignment="1">
      <alignment vertical="center" wrapText="1"/>
    </xf>
    <xf numFmtId="0" fontId="5" fillId="11" borderId="0" xfId="2" applyFont="1" applyFill="1" applyAlignment="1">
      <alignment horizontal="center" vertical="center" wrapText="1"/>
    </xf>
    <xf numFmtId="0" fontId="4" fillId="0" borderId="4" xfId="2" applyFont="1" applyBorder="1" applyAlignment="1">
      <alignment horizontal="left" vertical="center" wrapText="1"/>
    </xf>
    <xf numFmtId="9" fontId="4" fillId="0" borderId="4" xfId="0" applyNumberFormat="1" applyFont="1" applyBorder="1" applyAlignment="1">
      <alignment horizontal="center" vertical="center" wrapText="1"/>
    </xf>
    <xf numFmtId="0" fontId="4" fillId="3" borderId="4" xfId="0" applyFont="1" applyFill="1" applyBorder="1" applyAlignment="1" applyProtection="1">
      <alignment horizontal="center" vertical="center" wrapText="1"/>
      <protection locked="0"/>
    </xf>
    <xf numFmtId="9" fontId="4" fillId="3" borderId="4" xfId="0" applyNumberFormat="1" applyFont="1" applyFill="1" applyBorder="1" applyAlignment="1" applyProtection="1">
      <alignment horizontal="center" vertical="center" wrapText="1"/>
      <protection locked="0"/>
    </xf>
    <xf numFmtId="0" fontId="4" fillId="0" borderId="6" xfId="2" applyFont="1" applyBorder="1" applyAlignment="1">
      <alignment horizontal="center" vertical="center" wrapText="1"/>
    </xf>
    <xf numFmtId="0" fontId="4" fillId="0" borderId="6" xfId="2" applyFont="1" applyBorder="1" applyAlignment="1">
      <alignment horizontal="left" vertical="center" wrapText="1"/>
    </xf>
    <xf numFmtId="9" fontId="4" fillId="0" borderId="6" xfId="0" applyNumberFormat="1" applyFont="1" applyBorder="1" applyAlignment="1">
      <alignment horizontal="center" vertical="center" wrapText="1"/>
    </xf>
    <xf numFmtId="0" fontId="4" fillId="3" borderId="6" xfId="0" applyFont="1" applyFill="1" applyBorder="1" applyAlignment="1" applyProtection="1">
      <alignment horizontal="center" vertical="center" wrapText="1"/>
      <protection locked="0"/>
    </xf>
    <xf numFmtId="9" fontId="4" fillId="3" borderId="6" xfId="0" applyNumberFormat="1" applyFont="1" applyFill="1" applyBorder="1" applyAlignment="1" applyProtection="1">
      <alignment horizontal="center" vertical="center" wrapText="1"/>
      <protection locked="0"/>
    </xf>
    <xf numFmtId="0" fontId="4" fillId="0" borderId="28" xfId="2" applyFont="1" applyBorder="1" applyAlignment="1">
      <alignment horizontal="left" vertical="center" wrapText="1"/>
    </xf>
    <xf numFmtId="9" fontId="4" fillId="0" borderId="28" xfId="0" applyNumberFormat="1" applyFont="1" applyBorder="1" applyAlignment="1">
      <alignment horizontal="center" vertical="center" wrapText="1"/>
    </xf>
    <xf numFmtId="0" fontId="4" fillId="3" borderId="28" xfId="0" applyFont="1" applyFill="1" applyBorder="1" applyAlignment="1" applyProtection="1">
      <alignment horizontal="center" vertical="center" wrapText="1"/>
      <protection locked="0"/>
    </xf>
    <xf numFmtId="9" fontId="4" fillId="3" borderId="28" xfId="0" applyNumberFormat="1" applyFont="1" applyFill="1" applyBorder="1" applyAlignment="1" applyProtection="1">
      <alignment horizontal="center" vertical="center" wrapText="1"/>
      <protection locked="0"/>
    </xf>
    <xf numFmtId="0" fontId="47" fillId="0" borderId="6" xfId="2" applyFont="1" applyBorder="1" applyAlignment="1">
      <alignment horizontal="left" vertical="center" wrapText="1"/>
    </xf>
    <xf numFmtId="9" fontId="5" fillId="19" borderId="5" xfId="2" applyNumberFormat="1" applyFont="1" applyFill="1" applyBorder="1" applyAlignment="1">
      <alignment horizontal="center" vertical="center" wrapText="1"/>
    </xf>
    <xf numFmtId="0" fontId="6" fillId="0" borderId="34" xfId="2" applyFont="1" applyBorder="1" applyAlignment="1">
      <alignment horizontal="center" vertical="center" wrapText="1"/>
    </xf>
    <xf numFmtId="0" fontId="6" fillId="0" borderId="6" xfId="2" applyFont="1" applyBorder="1" applyAlignment="1">
      <alignment horizontal="left" vertical="center" wrapText="1"/>
    </xf>
    <xf numFmtId="9" fontId="22" fillId="0" borderId="6" xfId="0" applyNumberFormat="1" applyFont="1" applyBorder="1" applyAlignment="1">
      <alignment horizontal="center" vertical="center" wrapText="1"/>
    </xf>
    <xf numFmtId="9" fontId="22" fillId="0" borderId="36" xfId="0" applyNumberFormat="1" applyFont="1" applyBorder="1" applyAlignment="1">
      <alignment horizontal="center" vertical="center" wrapText="1"/>
    </xf>
    <xf numFmtId="0" fontId="6" fillId="0" borderId="24" xfId="2" applyFont="1" applyBorder="1" applyAlignment="1">
      <alignment horizontal="center" vertical="center" wrapText="1"/>
    </xf>
    <xf numFmtId="0" fontId="6" fillId="0" borderId="4" xfId="2" applyFont="1" applyBorder="1" applyAlignment="1">
      <alignment horizontal="left" vertical="center" wrapText="1"/>
    </xf>
    <xf numFmtId="9" fontId="22" fillId="0" borderId="11" xfId="0" applyNumberFormat="1" applyFont="1" applyBorder="1" applyAlignment="1">
      <alignment horizontal="center" vertical="center" wrapText="1"/>
    </xf>
    <xf numFmtId="9" fontId="24" fillId="0" borderId="25" xfId="0" applyNumberFormat="1" applyFont="1" applyBorder="1" applyAlignment="1">
      <alignment horizontal="center" vertical="center" wrapText="1"/>
    </xf>
    <xf numFmtId="9" fontId="24" fillId="0" borderId="4" xfId="0" applyNumberFormat="1" applyFont="1" applyBorder="1" applyAlignment="1">
      <alignment horizontal="center" vertical="center" wrapText="1"/>
    </xf>
    <xf numFmtId="9" fontId="22" fillId="0" borderId="7" xfId="0" applyNumberFormat="1" applyFont="1" applyBorder="1" applyAlignment="1">
      <alignment horizontal="center" vertical="center" wrapText="1"/>
    </xf>
    <xf numFmtId="0" fontId="2" fillId="0" borderId="8" xfId="0" applyFont="1" applyBorder="1" applyAlignment="1">
      <alignment horizontal="center" vertical="center" wrapText="1" readingOrder="1"/>
    </xf>
    <xf numFmtId="0" fontId="2" fillId="7" borderId="8" xfId="0" applyFont="1" applyFill="1" applyBorder="1" applyAlignment="1">
      <alignment horizontal="center" vertical="center" wrapText="1" readingOrder="1"/>
    </xf>
    <xf numFmtId="0" fontId="2" fillId="7" borderId="37" xfId="0" applyFont="1" applyFill="1" applyBorder="1" applyAlignment="1">
      <alignment horizontal="center" vertical="center" wrapText="1" readingOrder="1"/>
    </xf>
    <xf numFmtId="0" fontId="25" fillId="0" borderId="1" xfId="2" applyFont="1" applyBorder="1" applyAlignment="1">
      <alignment vertical="center" wrapText="1"/>
    </xf>
    <xf numFmtId="0" fontId="27" fillId="0" borderId="1" xfId="3" applyFont="1" applyBorder="1"/>
    <xf numFmtId="0" fontId="27" fillId="0" borderId="1" xfId="3" applyFont="1" applyBorder="1" applyAlignment="1">
      <alignment horizontal="center" vertical="center"/>
    </xf>
    <xf numFmtId="0" fontId="29" fillId="0" borderId="1" xfId="3" applyFont="1" applyBorder="1" applyAlignment="1">
      <alignment vertical="center" textRotation="90" wrapText="1"/>
    </xf>
    <xf numFmtId="0" fontId="30" fillId="0" borderId="1" xfId="3" applyFont="1" applyBorder="1" applyAlignment="1">
      <alignment horizontal="center" vertical="center" wrapText="1"/>
    </xf>
    <xf numFmtId="0" fontId="25" fillId="0" borderId="1" xfId="0" applyFont="1" applyBorder="1" applyAlignment="1">
      <alignment vertical="center" readingOrder="1"/>
    </xf>
    <xf numFmtId="0" fontId="31" fillId="0" borderId="1" xfId="3" applyFont="1" applyBorder="1"/>
    <xf numFmtId="0" fontId="27" fillId="0" borderId="1" xfId="3" applyFont="1" applyBorder="1" applyAlignment="1">
      <alignment vertical="center"/>
    </xf>
    <xf numFmtId="0" fontId="2" fillId="0" borderId="1" xfId="3" applyFont="1" applyBorder="1" applyAlignment="1">
      <alignment vertical="center"/>
    </xf>
    <xf numFmtId="0" fontId="2" fillId="0" borderId="1" xfId="2" applyBorder="1" applyAlignment="1">
      <alignment horizontal="center" vertical="center" wrapText="1"/>
    </xf>
    <xf numFmtId="0" fontId="2" fillId="22" borderId="1" xfId="2" applyFill="1" applyBorder="1" applyAlignment="1">
      <alignment horizontal="center" vertical="center" wrapText="1"/>
    </xf>
    <xf numFmtId="0" fontId="25" fillId="22" borderId="1" xfId="2" applyFont="1" applyFill="1" applyBorder="1" applyAlignment="1">
      <alignment horizontal="center" vertical="center" wrapText="1"/>
    </xf>
    <xf numFmtId="0" fontId="25" fillId="22" borderId="1" xfId="0" applyFont="1" applyFill="1" applyBorder="1" applyAlignment="1">
      <alignment horizontal="center" vertical="center" readingOrder="1"/>
    </xf>
    <xf numFmtId="0" fontId="32" fillId="2" borderId="5" xfId="2" applyFont="1" applyFill="1" applyBorder="1" applyAlignment="1">
      <alignment horizontal="center" vertical="center" wrapText="1"/>
    </xf>
    <xf numFmtId="0" fontId="6" fillId="4" borderId="0" xfId="2" applyFont="1" applyFill="1" applyAlignment="1">
      <alignment horizontal="center" vertical="center" wrapText="1"/>
    </xf>
    <xf numFmtId="0" fontId="2" fillId="2" borderId="0" xfId="2" applyFill="1" applyAlignment="1">
      <alignment vertical="center"/>
    </xf>
    <xf numFmtId="0" fontId="2" fillId="2" borderId="18" xfId="2" applyFill="1" applyBorder="1" applyAlignment="1">
      <alignment vertical="center"/>
    </xf>
    <xf numFmtId="0" fontId="2" fillId="2" borderId="17" xfId="2" applyFill="1" applyBorder="1" applyAlignment="1">
      <alignment vertical="center"/>
    </xf>
    <xf numFmtId="0" fontId="12" fillId="0" borderId="1" xfId="0" applyFont="1" applyBorder="1" applyAlignment="1" applyProtection="1">
      <alignment horizontal="center" vertical="center" wrapText="1"/>
      <protection locked="0"/>
    </xf>
    <xf numFmtId="9" fontId="4" fillId="3" borderId="4" xfId="0" applyNumberFormat="1" applyFont="1" applyFill="1" applyBorder="1" applyAlignment="1">
      <alignment horizontal="center" vertical="center" wrapText="1"/>
    </xf>
    <xf numFmtId="0" fontId="47" fillId="3" borderId="71" xfId="2" applyFont="1" applyFill="1" applyBorder="1" applyAlignment="1" applyProtection="1">
      <alignment horizontal="left" vertical="center" wrapText="1"/>
      <protection locked="0"/>
    </xf>
    <xf numFmtId="0" fontId="47" fillId="3" borderId="6" xfId="2" applyFont="1" applyFill="1" applyBorder="1" applyAlignment="1" applyProtection="1">
      <alignment horizontal="left" vertical="center" wrapText="1"/>
      <protection locked="0"/>
    </xf>
    <xf numFmtId="9" fontId="4" fillId="3" borderId="6" xfId="0" applyNumberFormat="1" applyFont="1" applyFill="1" applyBorder="1" applyAlignment="1">
      <alignment horizontal="center" vertical="center" wrapText="1"/>
    </xf>
    <xf numFmtId="9" fontId="4" fillId="3" borderId="28" xfId="0" applyNumberFormat="1" applyFont="1" applyFill="1" applyBorder="1" applyAlignment="1">
      <alignment horizontal="center" vertical="center" wrapText="1"/>
    </xf>
    <xf numFmtId="14" fontId="14" fillId="0" borderId="1" xfId="0" applyNumberFormat="1" applyFont="1" applyBorder="1" applyAlignment="1" applyProtection="1">
      <alignment horizontal="center" vertical="center" wrapText="1"/>
      <protection locked="0"/>
    </xf>
    <xf numFmtId="14" fontId="8" fillId="5" borderId="1" xfId="0" applyNumberFormat="1" applyFont="1" applyFill="1" applyBorder="1" applyAlignment="1">
      <alignment horizontal="center" vertical="center"/>
    </xf>
    <xf numFmtId="0" fontId="62" fillId="4" borderId="26" xfId="0" applyFont="1" applyFill="1" applyBorder="1" applyAlignment="1">
      <alignment wrapText="1"/>
    </xf>
    <xf numFmtId="0" fontId="6" fillId="3" borderId="1" xfId="2" applyFont="1" applyFill="1" applyBorder="1" applyAlignment="1" applyProtection="1">
      <alignment horizontal="justify" vertical="center" wrapText="1"/>
      <protection locked="0"/>
    </xf>
    <xf numFmtId="0" fontId="6" fillId="4" borderId="1" xfId="2" applyFont="1" applyFill="1" applyBorder="1" applyAlignment="1" applyProtection="1">
      <alignment horizontal="justify" vertical="center" wrapText="1"/>
      <protection locked="0"/>
    </xf>
    <xf numFmtId="0" fontId="6" fillId="0" borderId="1" xfId="2" applyFont="1" applyBorder="1" applyAlignment="1" applyProtection="1">
      <alignment horizontal="justify" vertical="center" wrapText="1"/>
      <protection locked="0"/>
    </xf>
    <xf numFmtId="0" fontId="6" fillId="3" borderId="1" xfId="0" applyFont="1" applyFill="1" applyBorder="1" applyAlignment="1">
      <alignment horizontal="justify" vertical="center" wrapText="1"/>
    </xf>
    <xf numFmtId="3" fontId="6" fillId="3" borderId="3" xfId="2" applyNumberFormat="1" applyFont="1" applyFill="1" applyBorder="1" applyAlignment="1" applyProtection="1">
      <alignment horizontal="justify" vertical="center" wrapText="1"/>
      <protection locked="0"/>
    </xf>
    <xf numFmtId="0" fontId="33" fillId="0" borderId="19" xfId="2" applyFont="1" applyBorder="1" applyAlignment="1">
      <alignment horizontal="justify" vertical="center" wrapText="1"/>
    </xf>
    <xf numFmtId="9" fontId="0" fillId="0" borderId="11" xfId="0" applyNumberFormat="1" applyBorder="1" applyAlignment="1">
      <alignment horizontal="justify" vertical="center" wrapText="1"/>
    </xf>
    <xf numFmtId="9" fontId="0" fillId="0" borderId="33" xfId="0" applyNumberFormat="1" applyBorder="1" applyAlignment="1">
      <alignment horizontal="justify" vertical="center" wrapText="1"/>
    </xf>
    <xf numFmtId="9" fontId="0" fillId="3" borderId="3" xfId="0" applyNumberFormat="1" applyFill="1" applyBorder="1" applyAlignment="1" applyProtection="1">
      <alignment horizontal="justify" vertical="center" wrapText="1"/>
      <protection locked="0"/>
    </xf>
    <xf numFmtId="9" fontId="0" fillId="0" borderId="1" xfId="0" applyNumberFormat="1" applyBorder="1" applyAlignment="1">
      <alignment horizontal="justify" vertical="center" wrapText="1"/>
    </xf>
    <xf numFmtId="9" fontId="0" fillId="0" borderId="8" xfId="0" applyNumberFormat="1" applyBorder="1" applyAlignment="1">
      <alignment horizontal="justify" vertical="center" wrapText="1"/>
    </xf>
    <xf numFmtId="0" fontId="6" fillId="3" borderId="3" xfId="2" applyFont="1" applyFill="1" applyBorder="1" applyAlignment="1" applyProtection="1">
      <alignment horizontal="justify" vertical="center" wrapText="1"/>
      <protection locked="0"/>
    </xf>
    <xf numFmtId="0" fontId="60" fillId="3" borderId="6" xfId="0" applyFont="1" applyFill="1" applyBorder="1" applyAlignment="1">
      <alignment horizontal="justify" vertical="center" wrapText="1"/>
    </xf>
    <xf numFmtId="0" fontId="60" fillId="3" borderId="1" xfId="0" applyFont="1" applyFill="1" applyBorder="1" applyAlignment="1">
      <alignment horizontal="justify" vertical="center" wrapText="1"/>
    </xf>
    <xf numFmtId="0" fontId="9" fillId="0" borderId="6" xfId="2" applyFont="1" applyBorder="1" applyAlignment="1">
      <alignment horizontal="justify" vertical="center" wrapText="1"/>
    </xf>
    <xf numFmtId="0" fontId="9" fillId="0" borderId="1" xfId="2" applyFont="1" applyBorder="1" applyAlignment="1">
      <alignment horizontal="justify" vertical="center" wrapText="1"/>
    </xf>
    <xf numFmtId="0" fontId="9" fillId="0" borderId="4" xfId="2" applyFont="1" applyBorder="1" applyAlignment="1">
      <alignment horizontal="justify" vertical="center" wrapText="1"/>
    </xf>
    <xf numFmtId="0" fontId="60" fillId="3" borderId="76" xfId="0" applyFont="1" applyFill="1" applyBorder="1" applyAlignment="1">
      <alignment horizontal="justify" vertical="center" wrapText="1"/>
    </xf>
    <xf numFmtId="0" fontId="60" fillId="3" borderId="77" xfId="0" applyFont="1" applyFill="1" applyBorder="1" applyAlignment="1">
      <alignment horizontal="justify" vertical="center" wrapText="1"/>
    </xf>
    <xf numFmtId="0" fontId="61" fillId="3" borderId="75" xfId="3" applyFont="1" applyFill="1" applyBorder="1" applyAlignment="1">
      <alignment horizontal="justify" vertical="center" wrapText="1"/>
    </xf>
    <xf numFmtId="0" fontId="61" fillId="0" borderId="75" xfId="3" applyFont="1" applyBorder="1" applyAlignment="1" applyProtection="1">
      <alignment horizontal="justify" vertical="center" wrapText="1"/>
      <protection locked="0"/>
    </xf>
    <xf numFmtId="0" fontId="4" fillId="3" borderId="19" xfId="2" applyFont="1" applyFill="1" applyBorder="1" applyAlignment="1" applyProtection="1">
      <alignment horizontal="justify" vertical="center" wrapText="1"/>
      <protection locked="0"/>
    </xf>
    <xf numFmtId="0" fontId="4" fillId="3" borderId="1" xfId="2" applyFont="1" applyFill="1" applyBorder="1" applyAlignment="1" applyProtection="1">
      <alignment horizontal="justify" vertical="center" wrapText="1"/>
      <protection locked="0"/>
    </xf>
    <xf numFmtId="9" fontId="24" fillId="0" borderId="25" xfId="0" applyNumberFormat="1" applyFont="1" applyBorder="1" applyAlignment="1">
      <alignment vertical="center" wrapText="1"/>
    </xf>
    <xf numFmtId="9" fontId="24" fillId="0" borderId="6" xfId="0" applyNumberFormat="1" applyFont="1" applyBorder="1" applyAlignment="1">
      <alignment horizontal="center" vertical="center" wrapText="1"/>
    </xf>
    <xf numFmtId="9" fontId="24" fillId="0" borderId="4" xfId="0" applyNumberFormat="1" applyFont="1" applyBorder="1" applyAlignment="1">
      <alignment horizontal="center" vertical="center" wrapText="1"/>
    </xf>
    <xf numFmtId="9" fontId="24" fillId="0" borderId="1" xfId="0" applyNumberFormat="1" applyFont="1" applyBorder="1" applyAlignment="1">
      <alignment horizontal="center" vertical="center" wrapText="1"/>
    </xf>
    <xf numFmtId="9" fontId="24" fillId="0" borderId="28" xfId="0" applyNumberFormat="1" applyFont="1" applyBorder="1" applyAlignment="1">
      <alignment horizontal="center" vertical="center" wrapText="1"/>
    </xf>
    <xf numFmtId="0" fontId="6" fillId="4" borderId="1" xfId="2" applyFont="1" applyFill="1" applyBorder="1" applyAlignment="1">
      <alignment horizontal="left" vertical="center" wrapText="1"/>
    </xf>
    <xf numFmtId="0" fontId="6" fillId="4" borderId="4" xfId="2" applyFont="1" applyFill="1" applyBorder="1" applyAlignment="1">
      <alignment horizontal="left" vertical="center" wrapText="1"/>
    </xf>
    <xf numFmtId="9" fontId="22" fillId="0" borderId="6" xfId="0" applyNumberFormat="1" applyFont="1" applyBorder="1" applyAlignment="1">
      <alignment horizontal="center" vertical="center" wrapText="1"/>
    </xf>
    <xf numFmtId="9" fontId="22" fillId="0" borderId="1" xfId="0" applyNumberFormat="1" applyFont="1" applyBorder="1" applyAlignment="1">
      <alignment horizontal="center" vertical="center" wrapText="1"/>
    </xf>
    <xf numFmtId="9" fontId="22" fillId="0" borderId="28" xfId="0" applyNumberFormat="1" applyFont="1" applyBorder="1" applyAlignment="1">
      <alignment horizontal="center" vertical="center" wrapText="1"/>
    </xf>
    <xf numFmtId="9" fontId="22" fillId="0" borderId="36" xfId="0" applyNumberFormat="1" applyFont="1" applyBorder="1" applyAlignment="1">
      <alignment horizontal="center" vertical="center" wrapText="1"/>
    </xf>
    <xf numFmtId="9" fontId="22" fillId="0" borderId="8" xfId="0" applyNumberFormat="1" applyFont="1" applyBorder="1" applyAlignment="1">
      <alignment horizontal="center" vertical="center" wrapText="1"/>
    </xf>
    <xf numFmtId="9" fontId="22" fillId="0" borderId="37" xfId="0" applyNumberFormat="1" applyFont="1" applyBorder="1" applyAlignment="1">
      <alignment horizontal="center" vertical="center" wrapText="1"/>
    </xf>
    <xf numFmtId="9" fontId="22" fillId="0" borderId="4" xfId="0" applyNumberFormat="1" applyFont="1" applyBorder="1" applyAlignment="1">
      <alignment horizontal="center" vertical="center" wrapText="1"/>
    </xf>
    <xf numFmtId="9" fontId="22" fillId="0" borderId="11" xfId="0" applyNumberFormat="1" applyFont="1" applyBorder="1" applyAlignment="1">
      <alignment horizontal="center" vertical="center" wrapText="1"/>
    </xf>
    <xf numFmtId="0" fontId="20" fillId="0" borderId="30" xfId="0" applyFont="1" applyBorder="1" applyAlignment="1">
      <alignment horizontal="center" vertical="center" wrapText="1"/>
    </xf>
    <xf numFmtId="0" fontId="20" fillId="0" borderId="31" xfId="0" applyFont="1" applyBorder="1" applyAlignment="1">
      <alignment horizontal="center" vertical="center" wrapText="1"/>
    </xf>
    <xf numFmtId="0" fontId="20" fillId="0" borderId="32" xfId="0" applyFont="1" applyBorder="1" applyAlignment="1">
      <alignment horizontal="center" vertical="center" wrapText="1"/>
    </xf>
    <xf numFmtId="0" fontId="5" fillId="3" borderId="1" xfId="2" applyFont="1" applyFill="1" applyBorder="1" applyAlignment="1">
      <alignment horizontal="center" vertical="center" wrapText="1"/>
    </xf>
    <xf numFmtId="0" fontId="6" fillId="0" borderId="34" xfId="2" applyFont="1" applyBorder="1" applyAlignment="1">
      <alignment horizontal="center" vertical="center" wrapText="1"/>
    </xf>
    <xf numFmtId="0" fontId="6" fillId="0" borderId="3" xfId="2" applyFont="1" applyBorder="1" applyAlignment="1">
      <alignment horizontal="center" vertical="center" wrapText="1"/>
    </xf>
    <xf numFmtId="0" fontId="6" fillId="0" borderId="27" xfId="2" applyFont="1" applyBorder="1" applyAlignment="1">
      <alignment horizontal="center" vertical="center" wrapText="1"/>
    </xf>
    <xf numFmtId="0" fontId="6" fillId="0" borderId="6" xfId="2" applyFont="1" applyBorder="1" applyAlignment="1">
      <alignment horizontal="left" vertical="center" wrapText="1"/>
    </xf>
    <xf numFmtId="0" fontId="6" fillId="0" borderId="1" xfId="2" applyFont="1" applyBorder="1" applyAlignment="1">
      <alignment horizontal="left" vertical="center" wrapText="1"/>
    </xf>
    <xf numFmtId="0" fontId="6" fillId="0" borderId="28" xfId="2" applyFont="1" applyBorder="1" applyAlignment="1">
      <alignment horizontal="left" vertical="center" wrapText="1"/>
    </xf>
    <xf numFmtId="0" fontId="6" fillId="0" borderId="24" xfId="2" applyFont="1" applyBorder="1" applyAlignment="1">
      <alignment horizontal="center" vertical="center" wrapText="1"/>
    </xf>
    <xf numFmtId="0" fontId="6" fillId="0" borderId="4" xfId="2" applyFont="1" applyBorder="1" applyAlignment="1">
      <alignment horizontal="left" vertical="center" wrapText="1"/>
    </xf>
    <xf numFmtId="9" fontId="5" fillId="0" borderId="8" xfId="2" applyNumberFormat="1" applyFont="1" applyBorder="1" applyAlignment="1">
      <alignment horizontal="center" vertical="center" wrapText="1"/>
    </xf>
    <xf numFmtId="9" fontId="5" fillId="0" borderId="10" xfId="2" applyNumberFormat="1" applyFont="1" applyBorder="1" applyAlignment="1">
      <alignment horizontal="center" vertical="center" wrapText="1"/>
    </xf>
    <xf numFmtId="9" fontId="5" fillId="0" borderId="19" xfId="2" applyNumberFormat="1" applyFont="1" applyBorder="1" applyAlignment="1">
      <alignment horizontal="center" vertical="center" wrapText="1"/>
    </xf>
    <xf numFmtId="0" fontId="5" fillId="0" borderId="8" xfId="2" applyFont="1" applyBorder="1" applyAlignment="1">
      <alignment horizontal="center" vertical="center" wrapText="1"/>
    </xf>
    <xf numFmtId="0" fontId="5" fillId="0" borderId="10" xfId="2" applyFont="1" applyBorder="1" applyAlignment="1">
      <alignment horizontal="center" vertical="center" wrapText="1"/>
    </xf>
    <xf numFmtId="0" fontId="5" fillId="0" borderId="19" xfId="2" applyFont="1" applyBorder="1" applyAlignment="1">
      <alignment horizontal="center" vertical="center" wrapText="1"/>
    </xf>
    <xf numFmtId="0" fontId="3" fillId="2" borderId="1" xfId="2" applyFont="1" applyFill="1" applyBorder="1" applyAlignment="1">
      <alignment horizontal="center"/>
    </xf>
    <xf numFmtId="0" fontId="7" fillId="0" borderId="5" xfId="2" applyFont="1" applyBorder="1" applyAlignment="1">
      <alignment horizontal="center" vertical="center"/>
    </xf>
    <xf numFmtId="0" fontId="7" fillId="0" borderId="4" xfId="2" applyFont="1" applyBorder="1" applyAlignment="1">
      <alignment horizontal="center" vertical="center"/>
    </xf>
    <xf numFmtId="0" fontId="5" fillId="0" borderId="1" xfId="2" applyFont="1" applyBorder="1" applyAlignment="1">
      <alignment horizontal="center" vertical="center" wrapText="1"/>
    </xf>
    <xf numFmtId="0" fontId="5" fillId="0" borderId="5" xfId="2" applyFont="1" applyBorder="1" applyAlignment="1">
      <alignment horizontal="center" vertical="center" wrapText="1"/>
    </xf>
    <xf numFmtId="0" fontId="5" fillId="0" borderId="20" xfId="2" applyFont="1" applyBorder="1" applyAlignment="1">
      <alignment horizontal="center" vertical="center" wrapText="1"/>
    </xf>
    <xf numFmtId="0" fontId="13" fillId="0" borderId="8" xfId="0" applyFont="1" applyBorder="1" applyAlignment="1">
      <alignment horizontal="center" vertical="center" wrapText="1"/>
    </xf>
    <xf numFmtId="0" fontId="13" fillId="0" borderId="19" xfId="0" applyFont="1" applyBorder="1" applyAlignment="1">
      <alignment horizontal="center" vertical="center" wrapText="1"/>
    </xf>
    <xf numFmtId="9" fontId="35" fillId="0" borderId="1" xfId="2" applyNumberFormat="1" applyFont="1" applyBorder="1" applyAlignment="1">
      <alignment horizontal="center" vertical="center" wrapText="1"/>
    </xf>
    <xf numFmtId="9" fontId="35" fillId="0" borderId="64" xfId="2" applyNumberFormat="1" applyFont="1" applyBorder="1" applyAlignment="1">
      <alignment horizontal="center" vertical="center" wrapText="1"/>
    </xf>
    <xf numFmtId="9" fontId="35" fillId="0" borderId="65" xfId="2" applyNumberFormat="1" applyFont="1" applyBorder="1" applyAlignment="1">
      <alignment horizontal="center" vertical="center" wrapText="1"/>
    </xf>
    <xf numFmtId="9" fontId="35" fillId="0" borderId="11" xfId="2" applyNumberFormat="1" applyFont="1" applyBorder="1" applyAlignment="1">
      <alignment horizontal="center" vertical="center" wrapText="1"/>
    </xf>
    <xf numFmtId="0" fontId="32" fillId="0" borderId="64" xfId="2" applyFont="1" applyBorder="1" applyAlignment="1">
      <alignment horizontal="center" vertical="center" wrapText="1"/>
    </xf>
    <xf numFmtId="0" fontId="32" fillId="0" borderId="42" xfId="2" applyFont="1" applyBorder="1" applyAlignment="1">
      <alignment horizontal="center" vertical="center" wrapText="1"/>
    </xf>
    <xf numFmtId="0" fontId="32" fillId="0" borderId="20" xfId="2" applyFont="1" applyBorder="1" applyAlignment="1">
      <alignment horizontal="center" vertical="center" wrapText="1"/>
    </xf>
    <xf numFmtId="0" fontId="32" fillId="0" borderId="11" xfId="2" applyFont="1" applyBorder="1" applyAlignment="1">
      <alignment horizontal="center" vertical="center" wrapText="1"/>
    </xf>
    <xf numFmtId="0" fontId="32" fillId="0" borderId="9" xfId="2" applyFont="1" applyBorder="1" applyAlignment="1">
      <alignment horizontal="center" vertical="center" wrapText="1"/>
    </xf>
    <xf numFmtId="0" fontId="32" fillId="0" borderId="60" xfId="2" applyFont="1" applyBorder="1" applyAlignment="1">
      <alignment horizontal="center" vertical="center" wrapText="1"/>
    </xf>
    <xf numFmtId="9" fontId="24" fillId="0" borderId="25" xfId="0" applyNumberFormat="1" applyFont="1" applyBorder="1" applyAlignment="1">
      <alignment horizontal="center" vertical="center" wrapText="1"/>
    </xf>
    <xf numFmtId="9" fontId="24" fillId="0" borderId="26" xfId="0" applyNumberFormat="1" applyFont="1" applyBorder="1" applyAlignment="1">
      <alignment horizontal="center" vertical="center" wrapText="1"/>
    </xf>
    <xf numFmtId="0" fontId="48" fillId="4" borderId="78" xfId="0" applyFont="1" applyFill="1" applyBorder="1" applyAlignment="1">
      <alignment horizontal="center" wrapText="1"/>
    </xf>
    <xf numFmtId="0" fontId="48" fillId="4" borderId="79" xfId="0" applyFont="1" applyFill="1" applyBorder="1" applyAlignment="1">
      <alignment horizontal="center" wrapText="1"/>
    </xf>
    <xf numFmtId="0" fontId="48" fillId="4" borderId="80" xfId="0" applyFont="1" applyFill="1" applyBorder="1" applyAlignment="1">
      <alignment horizontal="center" wrapText="1"/>
    </xf>
    <xf numFmtId="0" fontId="62" fillId="4" borderId="8" xfId="0" applyFont="1" applyFill="1" applyBorder="1" applyAlignment="1">
      <alignment horizontal="left" vertical="center" wrapText="1"/>
    </xf>
    <xf numFmtId="0" fontId="62" fillId="4" borderId="10" xfId="0" applyFont="1" applyFill="1" applyBorder="1" applyAlignment="1">
      <alignment horizontal="left" vertical="center" wrapText="1"/>
    </xf>
    <xf numFmtId="0" fontId="62" fillId="4" borderId="19" xfId="0" applyFont="1" applyFill="1" applyBorder="1" applyAlignment="1">
      <alignment horizontal="left" vertical="center" wrapText="1"/>
    </xf>
    <xf numFmtId="0" fontId="12" fillId="0" borderId="6" xfId="2" applyFont="1" applyBorder="1" applyAlignment="1" applyProtection="1">
      <alignment horizontal="center" vertical="center"/>
      <protection locked="0"/>
    </xf>
    <xf numFmtId="0" fontId="12" fillId="0" borderId="25" xfId="2" applyFont="1" applyBorder="1" applyAlignment="1" applyProtection="1">
      <alignment horizontal="center" vertical="center"/>
      <protection locked="0"/>
    </xf>
    <xf numFmtId="0" fontId="62" fillId="4" borderId="28" xfId="0" applyFont="1" applyFill="1" applyBorder="1" applyAlignment="1">
      <alignment horizontal="left" vertical="center" wrapText="1"/>
    </xf>
    <xf numFmtId="0" fontId="62" fillId="4" borderId="29" xfId="0" applyFont="1" applyFill="1" applyBorder="1" applyAlignment="1">
      <alignment horizontal="left" vertical="center" wrapText="1"/>
    </xf>
    <xf numFmtId="0" fontId="49" fillId="18" borderId="44" xfId="4" applyFont="1" applyFill="1" applyBorder="1" applyAlignment="1">
      <alignment horizontal="center" vertical="center" wrapText="1"/>
    </xf>
    <xf numFmtId="0" fontId="49" fillId="18" borderId="9" xfId="4" applyFont="1" applyFill="1" applyBorder="1" applyAlignment="1">
      <alignment horizontal="center" vertical="center" wrapText="1"/>
    </xf>
    <xf numFmtId="0" fontId="49" fillId="18" borderId="45" xfId="4" applyFont="1" applyFill="1" applyBorder="1" applyAlignment="1">
      <alignment horizontal="center" vertical="center" wrapText="1"/>
    </xf>
    <xf numFmtId="0" fontId="2" fillId="0" borderId="15" xfId="4" quotePrefix="1" applyBorder="1" applyAlignment="1">
      <alignment horizontal="justify" vertical="center" wrapText="1"/>
    </xf>
    <xf numFmtId="0" fontId="2" fillId="0" borderId="0" xfId="4" quotePrefix="1" applyAlignment="1">
      <alignment horizontal="justify" vertical="center" wrapText="1"/>
    </xf>
    <xf numFmtId="0" fontId="2" fillId="0" borderId="2" xfId="4" quotePrefix="1" applyBorder="1" applyAlignment="1">
      <alignment horizontal="justify" vertical="center" wrapText="1"/>
    </xf>
    <xf numFmtId="0" fontId="2" fillId="0" borderId="44" xfId="4" quotePrefix="1" applyBorder="1" applyAlignment="1">
      <alignment horizontal="justify" vertical="center" wrapText="1"/>
    </xf>
    <xf numFmtId="0" fontId="2" fillId="0" borderId="9" xfId="4" quotePrefix="1" applyBorder="1" applyAlignment="1">
      <alignment horizontal="justify" vertical="center" wrapText="1"/>
    </xf>
    <xf numFmtId="0" fontId="2" fillId="0" borderId="45" xfId="4" quotePrefix="1" applyBorder="1" applyAlignment="1">
      <alignment horizontal="justify" vertical="center" wrapText="1"/>
    </xf>
    <xf numFmtId="0" fontId="51" fillId="4" borderId="41" xfId="4" quotePrefix="1" applyFont="1" applyFill="1" applyBorder="1" applyAlignment="1">
      <alignment horizontal="left" vertical="top" wrapText="1"/>
    </xf>
    <xf numFmtId="0" fontId="12" fillId="4" borderId="42" xfId="4" quotePrefix="1" applyFont="1" applyFill="1" applyBorder="1" applyAlignment="1">
      <alignment horizontal="left" vertical="top" wrapText="1"/>
    </xf>
    <xf numFmtId="0" fontId="12" fillId="4" borderId="43" xfId="4" quotePrefix="1" applyFont="1" applyFill="1" applyBorder="1" applyAlignment="1">
      <alignment horizontal="left" vertical="top" wrapText="1"/>
    </xf>
    <xf numFmtId="0" fontId="6" fillId="4" borderId="44" xfId="4" quotePrefix="1" applyFont="1" applyFill="1" applyBorder="1" applyAlignment="1">
      <alignment horizontal="justify" vertical="center" wrapText="1"/>
    </xf>
    <xf numFmtId="0" fontId="6" fillId="4" borderId="9" xfId="4" quotePrefix="1" applyFont="1" applyFill="1" applyBorder="1" applyAlignment="1">
      <alignment horizontal="justify" vertical="center" wrapText="1"/>
    </xf>
    <xf numFmtId="0" fontId="6" fillId="4" borderId="45" xfId="4" quotePrefix="1" applyFont="1" applyFill="1" applyBorder="1" applyAlignment="1">
      <alignment horizontal="justify" vertical="center" wrapText="1"/>
    </xf>
    <xf numFmtId="0" fontId="6" fillId="3" borderId="41" xfId="4" quotePrefix="1" applyFont="1" applyFill="1" applyBorder="1" applyAlignment="1">
      <alignment horizontal="left" vertical="top" wrapText="1"/>
    </xf>
    <xf numFmtId="0" fontId="6" fillId="3" borderId="42" xfId="4" quotePrefix="1" applyFont="1" applyFill="1" applyBorder="1" applyAlignment="1">
      <alignment horizontal="left" vertical="top" wrapText="1"/>
    </xf>
    <xf numFmtId="0" fontId="6" fillId="3" borderId="43" xfId="4" quotePrefix="1" applyFont="1" applyFill="1" applyBorder="1" applyAlignment="1">
      <alignment horizontal="left" vertical="top" wrapText="1"/>
    </xf>
    <xf numFmtId="0" fontId="51" fillId="4" borderId="42" xfId="4" quotePrefix="1" applyFont="1" applyFill="1" applyBorder="1" applyAlignment="1">
      <alignment horizontal="left" vertical="top" wrapText="1"/>
    </xf>
    <xf numFmtId="0" fontId="51" fillId="4" borderId="43" xfId="4" quotePrefix="1" applyFont="1" applyFill="1" applyBorder="1" applyAlignment="1">
      <alignment horizontal="left" vertical="top" wrapText="1"/>
    </xf>
    <xf numFmtId="0" fontId="6" fillId="0" borderId="61" xfId="4" quotePrefix="1" applyFont="1" applyBorder="1" applyAlignment="1">
      <alignment horizontal="center" vertical="top" wrapText="1"/>
    </xf>
    <xf numFmtId="0" fontId="6" fillId="0" borderId="10" xfId="4" quotePrefix="1" applyFont="1" applyBorder="1" applyAlignment="1">
      <alignment horizontal="center" vertical="top" wrapText="1"/>
    </xf>
    <xf numFmtId="0" fontId="6" fillId="0" borderId="63" xfId="4" quotePrefix="1" applyFont="1" applyBorder="1" applyAlignment="1">
      <alignment horizontal="center" vertical="top" wrapText="1"/>
    </xf>
    <xf numFmtId="0" fontId="45" fillId="4" borderId="50" xfId="5" applyFont="1" applyFill="1" applyBorder="1" applyAlignment="1">
      <alignment horizontal="left" vertical="top" wrapText="1" readingOrder="1"/>
    </xf>
    <xf numFmtId="0" fontId="45" fillId="4" borderId="51" xfId="5" applyFont="1" applyFill="1" applyBorder="1" applyAlignment="1">
      <alignment horizontal="left" vertical="top" wrapText="1" readingOrder="1"/>
    </xf>
    <xf numFmtId="0" fontId="46" fillId="4" borderId="52" xfId="4" applyFont="1" applyFill="1" applyBorder="1" applyAlignment="1">
      <alignment horizontal="justify" vertical="center" wrapText="1"/>
    </xf>
    <xf numFmtId="0" fontId="46" fillId="4" borderId="53" xfId="4" applyFont="1" applyFill="1" applyBorder="1" applyAlignment="1">
      <alignment horizontal="justify" vertical="center" wrapText="1"/>
    </xf>
    <xf numFmtId="0" fontId="45" fillId="18" borderId="46" xfId="5" applyFont="1" applyFill="1" applyBorder="1" applyAlignment="1">
      <alignment horizontal="center" vertical="center" wrapText="1"/>
    </xf>
    <xf numFmtId="0" fontId="45" fillId="18" borderId="47" xfId="5" applyFont="1" applyFill="1" applyBorder="1" applyAlignment="1">
      <alignment horizontal="center" vertical="center" wrapText="1"/>
    </xf>
    <xf numFmtId="0" fontId="45" fillId="18" borderId="48" xfId="4" applyFont="1" applyFill="1" applyBorder="1" applyAlignment="1">
      <alignment horizontal="center" vertical="center" wrapText="1"/>
    </xf>
    <xf numFmtId="0" fontId="45" fillId="18" borderId="49" xfId="4" applyFont="1" applyFill="1" applyBorder="1" applyAlignment="1">
      <alignment horizontal="center" vertical="center" wrapText="1"/>
    </xf>
    <xf numFmtId="0" fontId="45" fillId="4" borderId="54" xfId="0" applyFont="1" applyFill="1" applyBorder="1" applyAlignment="1">
      <alignment horizontal="left" vertical="center" wrapText="1"/>
    </xf>
    <xf numFmtId="0" fontId="45" fillId="4" borderId="55" xfId="0" applyFont="1" applyFill="1" applyBorder="1" applyAlignment="1">
      <alignment horizontal="left" vertical="center" wrapText="1"/>
    </xf>
    <xf numFmtId="0" fontId="46" fillId="4" borderId="56" xfId="4" applyFont="1" applyFill="1" applyBorder="1" applyAlignment="1">
      <alignment horizontal="justify" vertical="center" wrapText="1"/>
    </xf>
    <xf numFmtId="0" fontId="46" fillId="4" borderId="57" xfId="4" applyFont="1" applyFill="1" applyBorder="1" applyAlignment="1">
      <alignment horizontal="justify" vertical="center" wrapText="1"/>
    </xf>
    <xf numFmtId="0" fontId="45" fillId="11" borderId="46" xfId="5" applyFont="1" applyFill="1" applyBorder="1" applyAlignment="1">
      <alignment horizontal="center" vertical="center" wrapText="1"/>
    </xf>
    <xf numFmtId="0" fontId="45" fillId="11" borderId="47" xfId="5" applyFont="1" applyFill="1" applyBorder="1" applyAlignment="1">
      <alignment horizontal="center" vertical="center" wrapText="1"/>
    </xf>
    <xf numFmtId="0" fontId="45" fillId="11" borderId="48" xfId="4" applyFont="1" applyFill="1" applyBorder="1" applyAlignment="1">
      <alignment horizontal="center" vertical="center" wrapText="1"/>
    </xf>
    <xf numFmtId="0" fontId="45" fillId="11" borderId="49" xfId="4" applyFont="1" applyFill="1" applyBorder="1" applyAlignment="1">
      <alignment horizontal="center" vertical="center" wrapText="1"/>
    </xf>
    <xf numFmtId="0" fontId="51" fillId="4" borderId="41" xfId="4" quotePrefix="1" applyFont="1" applyFill="1" applyBorder="1" applyAlignment="1">
      <alignment horizontal="justify" vertical="top" wrapText="1"/>
    </xf>
    <xf numFmtId="0" fontId="51" fillId="4" borderId="42" xfId="4" quotePrefix="1" applyFont="1" applyFill="1" applyBorder="1" applyAlignment="1">
      <alignment horizontal="justify" vertical="top" wrapText="1"/>
    </xf>
    <xf numFmtId="0" fontId="51" fillId="4" borderId="43" xfId="4" quotePrefix="1" applyFont="1" applyFill="1" applyBorder="1" applyAlignment="1">
      <alignment horizontal="justify" vertical="top" wrapText="1"/>
    </xf>
    <xf numFmtId="0" fontId="51" fillId="4" borderId="61" xfId="4" quotePrefix="1" applyFont="1" applyFill="1" applyBorder="1" applyAlignment="1">
      <alignment horizontal="left" vertical="top" wrapText="1"/>
    </xf>
    <xf numFmtId="0" fontId="51" fillId="4" borderId="10" xfId="4" quotePrefix="1" applyFont="1" applyFill="1" applyBorder="1" applyAlignment="1">
      <alignment horizontal="left" vertical="top" wrapText="1"/>
    </xf>
    <xf numFmtId="0" fontId="51" fillId="4" borderId="63" xfId="4" quotePrefix="1" applyFont="1" applyFill="1" applyBorder="1" applyAlignment="1">
      <alignment horizontal="left" vertical="top" wrapText="1"/>
    </xf>
    <xf numFmtId="0" fontId="45" fillId="4" borderId="58" xfId="0" applyFont="1" applyFill="1" applyBorder="1" applyAlignment="1">
      <alignment horizontal="left" vertical="center" wrapText="1"/>
    </xf>
    <xf numFmtId="0" fontId="45" fillId="4" borderId="59" xfId="0" applyFont="1" applyFill="1" applyBorder="1" applyAlignment="1">
      <alignment horizontal="left" vertical="center" wrapText="1"/>
    </xf>
    <xf numFmtId="0" fontId="51" fillId="4" borderId="15" xfId="4" quotePrefix="1" applyFont="1" applyFill="1" applyBorder="1" applyAlignment="1">
      <alignment horizontal="left" vertical="top" wrapText="1"/>
    </xf>
    <xf numFmtId="0" fontId="51" fillId="4" borderId="0" xfId="4" quotePrefix="1" applyFont="1" applyFill="1" applyAlignment="1">
      <alignment horizontal="left" vertical="top" wrapText="1"/>
    </xf>
    <xf numFmtId="0" fontId="51" fillId="4" borderId="2" xfId="4" quotePrefix="1" applyFont="1" applyFill="1" applyBorder="1" applyAlignment="1">
      <alignment horizontal="left" vertical="top" wrapText="1"/>
    </xf>
    <xf numFmtId="0" fontId="51" fillId="4" borderId="3" xfId="4" quotePrefix="1" applyFont="1" applyFill="1" applyBorder="1" applyAlignment="1">
      <alignment horizontal="left" vertical="top" wrapText="1"/>
    </xf>
    <xf numFmtId="0" fontId="51" fillId="4" borderId="1" xfId="4" quotePrefix="1" applyFont="1" applyFill="1" applyBorder="1" applyAlignment="1">
      <alignment horizontal="left" vertical="top" wrapText="1"/>
    </xf>
    <xf numFmtId="0" fontId="51" fillId="4" borderId="26" xfId="4" quotePrefix="1" applyFont="1" applyFill="1" applyBorder="1" applyAlignment="1">
      <alignment horizontal="left" vertical="top" wrapText="1"/>
    </xf>
    <xf numFmtId="0" fontId="12" fillId="0" borderId="8"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wrapText="1"/>
      <protection locked="0"/>
    </xf>
    <xf numFmtId="0" fontId="12" fillId="0" borderId="19" xfId="0" applyFont="1" applyBorder="1" applyAlignment="1" applyProtection="1">
      <alignment horizontal="center" vertical="center" wrapText="1"/>
      <protection locked="0"/>
    </xf>
    <xf numFmtId="0" fontId="12" fillId="0" borderId="1" xfId="2" applyFont="1" applyBorder="1" applyAlignment="1">
      <alignment horizontal="center" vertical="center" wrapText="1"/>
    </xf>
    <xf numFmtId="0" fontId="12" fillId="0" borderId="8" xfId="2" applyFont="1" applyBorder="1" applyAlignment="1" applyProtection="1">
      <alignment horizontal="center" vertical="center"/>
      <protection locked="0"/>
    </xf>
    <xf numFmtId="0" fontId="12" fillId="0" borderId="10" xfId="2" applyFont="1" applyBorder="1" applyAlignment="1" applyProtection="1">
      <alignment horizontal="center" vertical="center"/>
      <protection locked="0"/>
    </xf>
    <xf numFmtId="0" fontId="12" fillId="0" borderId="19" xfId="2" applyFont="1" applyBorder="1" applyAlignment="1" applyProtection="1">
      <alignment horizontal="center" vertical="center"/>
      <protection locked="0"/>
    </xf>
    <xf numFmtId="0" fontId="12" fillId="0" borderId="8" xfId="2" applyFont="1" applyBorder="1" applyAlignment="1">
      <alignment horizontal="center" vertical="center"/>
    </xf>
    <xf numFmtId="0" fontId="12" fillId="0" borderId="10" xfId="2" applyFont="1" applyBorder="1" applyAlignment="1">
      <alignment horizontal="center" vertical="center"/>
    </xf>
    <xf numFmtId="0" fontId="12" fillId="0" borderId="19" xfId="2" applyFont="1" applyBorder="1" applyAlignment="1">
      <alignment horizontal="center" vertical="center"/>
    </xf>
    <xf numFmtId="0" fontId="12" fillId="0" borderId="8" xfId="2" applyFont="1" applyBorder="1" applyAlignment="1">
      <alignment horizontal="center" vertical="center" wrapText="1"/>
    </xf>
    <xf numFmtId="0" fontId="12" fillId="0" borderId="10" xfId="2" applyFont="1" applyBorder="1" applyAlignment="1">
      <alignment horizontal="center" vertical="center" wrapText="1"/>
    </xf>
    <xf numFmtId="0" fontId="12" fillId="0" borderId="19" xfId="2" applyFont="1" applyBorder="1" applyAlignment="1">
      <alignment horizontal="center" vertical="center" wrapText="1"/>
    </xf>
    <xf numFmtId="0" fontId="46" fillId="0" borderId="8" xfId="2" applyFont="1" applyBorder="1" applyAlignment="1">
      <alignment horizontal="justify" vertical="center" wrapText="1"/>
    </xf>
    <xf numFmtId="0" fontId="46" fillId="0" borderId="10" xfId="2" applyFont="1" applyBorder="1" applyAlignment="1">
      <alignment horizontal="justify" vertical="center" wrapText="1"/>
    </xf>
    <xf numFmtId="0" fontId="46" fillId="0" borderId="19" xfId="2" applyFont="1" applyBorder="1" applyAlignment="1">
      <alignment horizontal="justify" vertical="center" wrapText="1"/>
    </xf>
    <xf numFmtId="0" fontId="5" fillId="22" borderId="8" xfId="2" applyFont="1" applyFill="1" applyBorder="1" applyAlignment="1">
      <alignment horizontal="center" vertical="center" wrapText="1"/>
    </xf>
    <xf numFmtId="0" fontId="5" fillId="22" borderId="10" xfId="2" applyFont="1" applyFill="1" applyBorder="1" applyAlignment="1">
      <alignment horizontal="center" vertical="center" wrapText="1"/>
    </xf>
    <xf numFmtId="0" fontId="5" fillId="22" borderId="19" xfId="2" applyFont="1" applyFill="1" applyBorder="1" applyAlignment="1">
      <alignment horizontal="center" vertical="center" wrapText="1"/>
    </xf>
    <xf numFmtId="0" fontId="40" fillId="17" borderId="67" xfId="0" applyFont="1" applyFill="1" applyBorder="1" applyAlignment="1">
      <alignment horizontal="center" vertical="center" wrapText="1"/>
    </xf>
    <xf numFmtId="0" fontId="40" fillId="17" borderId="68" xfId="0" applyFont="1" applyFill="1" applyBorder="1" applyAlignment="1">
      <alignment horizontal="center" vertical="center" wrapText="1"/>
    </xf>
    <xf numFmtId="0" fontId="38" fillId="0" borderId="5"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4" xfId="0" applyFont="1" applyBorder="1" applyAlignment="1">
      <alignment horizontal="center" vertical="center" wrapText="1"/>
    </xf>
    <xf numFmtId="0" fontId="24" fillId="0" borderId="1" xfId="0" applyFont="1" applyBorder="1" applyAlignment="1">
      <alignment horizontal="center" wrapText="1"/>
    </xf>
    <xf numFmtId="0" fontId="24" fillId="0" borderId="9" xfId="0" applyFont="1" applyBorder="1" applyAlignment="1">
      <alignment horizontal="center" wrapText="1"/>
    </xf>
    <xf numFmtId="0" fontId="22" fillId="0" borderId="0" xfId="0" applyFont="1" applyAlignment="1">
      <alignment horizontal="center" wrapText="1"/>
    </xf>
    <xf numFmtId="0" fontId="38" fillId="16" borderId="5" xfId="0" applyFont="1" applyFill="1" applyBorder="1" applyAlignment="1">
      <alignment horizontal="center" vertical="center" wrapText="1"/>
    </xf>
    <xf numFmtId="0" fontId="38" fillId="16" borderId="7" xfId="0" applyFont="1" applyFill="1" applyBorder="1" applyAlignment="1">
      <alignment horizontal="center" vertical="center" wrapText="1"/>
    </xf>
    <xf numFmtId="0" fontId="38" fillId="16" borderId="4" xfId="0" applyFont="1" applyFill="1" applyBorder="1" applyAlignment="1">
      <alignment horizontal="center" vertical="center" wrapText="1"/>
    </xf>
    <xf numFmtId="0" fontId="20" fillId="0" borderId="34"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25" xfId="0" applyFont="1" applyBorder="1" applyAlignment="1">
      <alignment horizontal="center" vertical="center" wrapText="1"/>
    </xf>
    <xf numFmtId="0" fontId="7" fillId="0" borderId="1" xfId="2" applyFont="1" applyBorder="1" applyAlignment="1">
      <alignment horizontal="center" vertical="center"/>
    </xf>
    <xf numFmtId="0" fontId="13" fillId="0" borderId="21"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3" xfId="0" applyFont="1" applyBorder="1" applyAlignment="1">
      <alignment horizontal="center" vertical="center" wrapText="1"/>
    </xf>
    <xf numFmtId="0" fontId="5" fillId="0" borderId="21" xfId="2" applyFont="1" applyBorder="1" applyAlignment="1">
      <alignment horizontal="center" vertical="center" wrapText="1"/>
    </xf>
    <xf numFmtId="0" fontId="5" fillId="0" borderId="22" xfId="2" applyFont="1" applyBorder="1" applyAlignment="1">
      <alignment horizontal="center" vertical="center" wrapText="1"/>
    </xf>
    <xf numFmtId="0" fontId="5" fillId="0" borderId="23" xfId="2" applyFont="1" applyBorder="1" applyAlignment="1">
      <alignment horizontal="center" vertical="center" wrapText="1"/>
    </xf>
    <xf numFmtId="0" fontId="6" fillId="4" borderId="8" xfId="2" applyFont="1" applyFill="1" applyBorder="1" applyAlignment="1">
      <alignment horizontal="left" vertical="center" wrapText="1"/>
    </xf>
    <xf numFmtId="0" fontId="6" fillId="4" borderId="10" xfId="2" applyFont="1" applyFill="1" applyBorder="1" applyAlignment="1">
      <alignment horizontal="left" vertical="center" wrapText="1"/>
    </xf>
    <xf numFmtId="0" fontId="6" fillId="4" borderId="19" xfId="2" applyFont="1" applyFill="1" applyBorder="1" applyAlignment="1">
      <alignment horizontal="left" vertical="center" wrapText="1"/>
    </xf>
    <xf numFmtId="0" fontId="13" fillId="0" borderId="6" xfId="2" applyFont="1" applyBorder="1" applyAlignment="1">
      <alignment horizontal="center" vertical="center" wrapText="1"/>
    </xf>
    <xf numFmtId="0" fontId="13" fillId="0" borderId="25" xfId="2" applyFont="1" applyBorder="1" applyAlignment="1">
      <alignment horizontal="center" vertical="center" wrapText="1"/>
    </xf>
    <xf numFmtId="0" fontId="2" fillId="2" borderId="1" xfId="2" applyFill="1" applyBorder="1" applyAlignment="1">
      <alignment horizontal="center"/>
    </xf>
    <xf numFmtId="0" fontId="13" fillId="0" borderId="1" xfId="2" applyFont="1" applyBorder="1" applyAlignment="1">
      <alignment horizontal="center" vertical="center" wrapText="1"/>
    </xf>
    <xf numFmtId="0" fontId="13" fillId="0" borderId="61" xfId="2" applyFont="1" applyBorder="1" applyAlignment="1">
      <alignment horizontal="center" vertical="center" textRotation="90" wrapText="1"/>
    </xf>
    <xf numFmtId="0" fontId="13" fillId="0" borderId="62" xfId="2" applyFont="1" applyBorder="1" applyAlignment="1">
      <alignment horizontal="center" vertical="center" textRotation="90" wrapText="1"/>
    </xf>
    <xf numFmtId="0" fontId="13" fillId="0" borderId="3" xfId="2" applyFont="1" applyBorder="1" applyAlignment="1">
      <alignment horizontal="center" vertical="center" textRotation="90" wrapText="1"/>
    </xf>
    <xf numFmtId="0" fontId="13" fillId="0" borderId="27" xfId="2" applyFont="1" applyBorder="1" applyAlignment="1">
      <alignment horizontal="center" vertical="center" textRotation="90" wrapText="1"/>
    </xf>
    <xf numFmtId="0" fontId="13" fillId="0" borderId="1" xfId="2" applyFont="1" applyBorder="1" applyAlignment="1">
      <alignment horizontal="center" vertical="center"/>
    </xf>
    <xf numFmtId="0" fontId="13" fillId="2" borderId="21" xfId="2" applyFont="1" applyFill="1" applyBorder="1" applyAlignment="1">
      <alignment horizontal="center"/>
    </xf>
    <xf numFmtId="0" fontId="13" fillId="2" borderId="22" xfId="2" applyFont="1" applyFill="1" applyBorder="1" applyAlignment="1">
      <alignment horizontal="center"/>
    </xf>
    <xf numFmtId="0" fontId="13" fillId="2" borderId="23" xfId="2" applyFont="1" applyFill="1" applyBorder="1" applyAlignment="1">
      <alignment horizontal="center"/>
    </xf>
    <xf numFmtId="9" fontId="24" fillId="0" borderId="33" xfId="0" applyNumberFormat="1" applyFont="1" applyBorder="1" applyAlignment="1">
      <alignment horizontal="center" vertical="center" wrapText="1"/>
    </xf>
    <xf numFmtId="9" fontId="24" fillId="0" borderId="29" xfId="0" applyNumberFormat="1" applyFont="1" applyBorder="1" applyAlignment="1">
      <alignment horizontal="center" vertical="center" wrapText="1"/>
    </xf>
    <xf numFmtId="0" fontId="6" fillId="0" borderId="70" xfId="2" applyFont="1" applyBorder="1" applyAlignment="1">
      <alignment horizontal="center" vertical="center" wrapText="1"/>
    </xf>
    <xf numFmtId="0" fontId="6" fillId="0" borderId="5" xfId="2" applyFont="1" applyBorder="1" applyAlignment="1">
      <alignment horizontal="left" vertical="center" wrapText="1"/>
    </xf>
    <xf numFmtId="9" fontId="22" fillId="0" borderId="69" xfId="0" applyNumberFormat="1" applyFont="1" applyBorder="1" applyAlignment="1">
      <alignment horizontal="center" vertical="center" wrapText="1"/>
    </xf>
    <xf numFmtId="9" fontId="22" fillId="0" borderId="7" xfId="0" applyNumberFormat="1" applyFont="1" applyBorder="1" applyAlignment="1">
      <alignment horizontal="center" vertical="center" wrapText="1"/>
    </xf>
    <xf numFmtId="9" fontId="22" fillId="0" borderId="72" xfId="0" applyNumberFormat="1" applyFont="1" applyBorder="1" applyAlignment="1">
      <alignment horizontal="center" vertical="center" wrapText="1"/>
    </xf>
    <xf numFmtId="9" fontId="22" fillId="0" borderId="64" xfId="0" applyNumberFormat="1" applyFont="1" applyBorder="1" applyAlignment="1">
      <alignment horizontal="center" vertical="center" wrapText="1"/>
    </xf>
    <xf numFmtId="9" fontId="24" fillId="0" borderId="39" xfId="0" applyNumberFormat="1" applyFont="1" applyBorder="1" applyAlignment="1">
      <alignment horizontal="center" vertical="center" wrapText="1"/>
    </xf>
    <xf numFmtId="9" fontId="35" fillId="0" borderId="20" xfId="2" applyNumberFormat="1" applyFont="1" applyBorder="1" applyAlignment="1">
      <alignment horizontal="center" vertical="center" wrapText="1"/>
    </xf>
    <xf numFmtId="9" fontId="35" fillId="0" borderId="66" xfId="2" applyNumberFormat="1" applyFont="1" applyBorder="1" applyAlignment="1">
      <alignment horizontal="center" vertical="center" wrapText="1"/>
    </xf>
    <xf numFmtId="9" fontId="35" fillId="0" borderId="60" xfId="2" applyNumberFormat="1" applyFont="1" applyBorder="1" applyAlignment="1">
      <alignment horizontal="center" vertical="center" wrapText="1"/>
    </xf>
    <xf numFmtId="0" fontId="5" fillId="3" borderId="5" xfId="2" applyFont="1" applyFill="1" applyBorder="1" applyAlignment="1">
      <alignment horizontal="center" vertical="center" wrapText="1"/>
    </xf>
    <xf numFmtId="0" fontId="5" fillId="3" borderId="7" xfId="2" applyFont="1" applyFill="1" applyBorder="1" applyAlignment="1">
      <alignment horizontal="center" vertical="center" wrapText="1"/>
    </xf>
    <xf numFmtId="0" fontId="5" fillId="3" borderId="4" xfId="2" applyFont="1" applyFill="1" applyBorder="1" applyAlignment="1">
      <alignment horizontal="center" vertical="center" wrapText="1"/>
    </xf>
    <xf numFmtId="0" fontId="13" fillId="0" borderId="61" xfId="2" applyFont="1" applyBorder="1" applyAlignment="1">
      <alignment horizontal="center" vertical="center" wrapText="1"/>
    </xf>
    <xf numFmtId="0" fontId="13" fillId="0" borderId="10" xfId="2" applyFont="1" applyBorder="1" applyAlignment="1">
      <alignment horizontal="center" vertical="center" wrapText="1"/>
    </xf>
    <xf numFmtId="0" fontId="13" fillId="0" borderId="19" xfId="2" applyFont="1" applyBorder="1" applyAlignment="1">
      <alignment horizontal="center" vertical="center" wrapText="1"/>
    </xf>
    <xf numFmtId="0" fontId="13" fillId="0" borderId="8" xfId="2" applyFont="1" applyBorder="1" applyAlignment="1">
      <alignment horizontal="center" vertical="center" wrapText="1"/>
    </xf>
    <xf numFmtId="0" fontId="13" fillId="0" borderId="39" xfId="2" applyFont="1" applyBorder="1" applyAlignment="1">
      <alignment horizontal="center" vertical="center" textRotation="90" wrapText="1"/>
    </xf>
    <xf numFmtId="0" fontId="13" fillId="0" borderId="73" xfId="2" applyFont="1" applyBorder="1" applyAlignment="1">
      <alignment horizontal="center" vertical="center" textRotation="90" wrapText="1"/>
    </xf>
    <xf numFmtId="0" fontId="13" fillId="0" borderId="33" xfId="2" applyFont="1" applyBorder="1" applyAlignment="1">
      <alignment horizontal="center" vertical="center" textRotation="90" wrapText="1"/>
    </xf>
    <xf numFmtId="0" fontId="44" fillId="4" borderId="0" xfId="2" applyFont="1" applyFill="1" applyAlignment="1">
      <alignment horizontal="center"/>
    </xf>
    <xf numFmtId="0" fontId="13" fillId="0" borderId="36" xfId="2" applyFont="1" applyBorder="1" applyAlignment="1">
      <alignment horizontal="center" vertical="center" wrapText="1"/>
    </xf>
    <xf numFmtId="0" fontId="13" fillId="0" borderId="31" xfId="2" applyFont="1" applyBorder="1" applyAlignment="1">
      <alignment horizontal="center" vertical="center" wrapText="1"/>
    </xf>
    <xf numFmtId="0" fontId="13" fillId="0" borderId="32" xfId="2" applyFont="1" applyBorder="1" applyAlignment="1">
      <alignment horizontal="center" vertical="center" wrapText="1"/>
    </xf>
    <xf numFmtId="0" fontId="13" fillId="2" borderId="18" xfId="2" applyFont="1" applyFill="1" applyBorder="1" applyAlignment="1">
      <alignment horizontal="center" vertical="center"/>
    </xf>
    <xf numFmtId="0" fontId="13" fillId="2" borderId="17" xfId="2" applyFont="1" applyFill="1" applyBorder="1" applyAlignment="1">
      <alignment horizontal="center" vertical="center"/>
    </xf>
    <xf numFmtId="0" fontId="13" fillId="2" borderId="16" xfId="2" applyFont="1" applyFill="1" applyBorder="1" applyAlignment="1">
      <alignment horizontal="center" vertical="center"/>
    </xf>
    <xf numFmtId="0" fontId="13" fillId="0" borderId="8" xfId="2" applyFont="1" applyBorder="1" applyAlignment="1">
      <alignment horizontal="center" vertical="center" textRotation="90" wrapText="1"/>
    </xf>
    <xf numFmtId="0" fontId="8" fillId="0" borderId="8" xfId="0" applyFont="1" applyBorder="1" applyAlignment="1">
      <alignment horizontal="center"/>
    </xf>
    <xf numFmtId="0" fontId="8" fillId="0" borderId="19" xfId="0" applyFont="1" applyBorder="1" applyAlignment="1">
      <alignment horizontal="center"/>
    </xf>
    <xf numFmtId="0" fontId="8" fillId="0" borderId="1" xfId="0" applyFont="1" applyBorder="1" applyAlignment="1">
      <alignment horizontal="center"/>
    </xf>
    <xf numFmtId="0" fontId="0" fillId="4" borderId="14" xfId="0" applyFill="1" applyBorder="1" applyAlignment="1">
      <alignment horizontal="left" vertical="top" wrapText="1"/>
    </xf>
    <xf numFmtId="0" fontId="0" fillId="4" borderId="13" xfId="0" applyFill="1" applyBorder="1" applyAlignment="1">
      <alignment horizontal="left" vertical="top" wrapText="1"/>
    </xf>
    <xf numFmtId="0" fontId="0" fillId="4" borderId="12" xfId="0" applyFill="1" applyBorder="1" applyAlignment="1">
      <alignment horizontal="left" vertical="top" wrapText="1"/>
    </xf>
    <xf numFmtId="0" fontId="17" fillId="4" borderId="21" xfId="0" applyFont="1" applyFill="1" applyBorder="1" applyAlignment="1">
      <alignment horizontal="center" vertical="center"/>
    </xf>
    <xf numFmtId="0" fontId="17" fillId="4" borderId="22" xfId="0" applyFont="1" applyFill="1" applyBorder="1" applyAlignment="1">
      <alignment horizontal="center" vertical="center"/>
    </xf>
    <xf numFmtId="0" fontId="17" fillId="4" borderId="23" xfId="0" applyFont="1" applyFill="1" applyBorder="1" applyAlignment="1">
      <alignment horizontal="center" vertical="center"/>
    </xf>
    <xf numFmtId="0" fontId="0" fillId="4" borderId="18" xfId="0" applyFill="1" applyBorder="1" applyAlignment="1">
      <alignment vertical="top" wrapText="1"/>
    </xf>
    <xf numFmtId="0" fontId="0" fillId="4" borderId="17" xfId="0" applyFill="1" applyBorder="1" applyAlignment="1">
      <alignment vertical="top" wrapText="1"/>
    </xf>
    <xf numFmtId="0" fontId="0" fillId="4" borderId="16" xfId="0" applyFill="1" applyBorder="1" applyAlignment="1">
      <alignment vertical="top" wrapText="1"/>
    </xf>
    <xf numFmtId="0" fontId="0" fillId="4" borderId="15" xfId="0" applyFill="1" applyBorder="1" applyAlignment="1">
      <alignment horizontal="left" vertical="top" wrapText="1"/>
    </xf>
    <xf numFmtId="0" fontId="0" fillId="4" borderId="0" xfId="0" applyFill="1" applyAlignment="1">
      <alignment horizontal="left" vertical="top" wrapText="1"/>
    </xf>
    <xf numFmtId="0" fontId="0" fillId="4" borderId="2" xfId="0" applyFill="1" applyBorder="1" applyAlignment="1">
      <alignment horizontal="left" vertical="top" wrapText="1"/>
    </xf>
    <xf numFmtId="0" fontId="0" fillId="4" borderId="15" xfId="0" applyFill="1" applyBorder="1" applyAlignment="1">
      <alignment horizontal="left" vertical="top"/>
    </xf>
    <xf numFmtId="0" fontId="0" fillId="4" borderId="0" xfId="0" applyFill="1" applyAlignment="1">
      <alignment horizontal="left" vertical="top"/>
    </xf>
    <xf numFmtId="0" fontId="0" fillId="4" borderId="2" xfId="0" applyFill="1" applyBorder="1" applyAlignment="1">
      <alignment horizontal="left" vertical="top"/>
    </xf>
    <xf numFmtId="14" fontId="3" fillId="2" borderId="1" xfId="2" applyNumberFormat="1" applyFont="1" applyFill="1" applyBorder="1" applyAlignment="1" applyProtection="1">
      <alignment horizontal="right"/>
      <protection locked="0"/>
    </xf>
    <xf numFmtId="0" fontId="14" fillId="0" borderId="1" xfId="0" applyFont="1" applyBorder="1" applyAlignment="1" applyProtection="1">
      <alignment horizontal="left" wrapText="1"/>
      <protection locked="0"/>
    </xf>
    <xf numFmtId="0" fontId="8" fillId="5" borderId="1" xfId="0" applyFont="1" applyFill="1" applyBorder="1" applyAlignment="1">
      <alignment horizontal="center" vertical="center"/>
    </xf>
    <xf numFmtId="0" fontId="14" fillId="0" borderId="1" xfId="0" applyFont="1" applyBorder="1" applyAlignment="1" applyProtection="1">
      <alignment horizontal="left" vertical="center" wrapText="1"/>
      <protection locked="0"/>
    </xf>
    <xf numFmtId="0" fontId="14" fillId="0" borderId="1" xfId="0" applyFont="1" applyBorder="1" applyAlignment="1" applyProtection="1">
      <alignment horizontal="center" wrapText="1"/>
      <protection locked="0"/>
    </xf>
  </cellXfs>
  <cellStyles count="7">
    <cellStyle name="Nor}al" xfId="1" xr:uid="{00000000-0005-0000-0000-000000000000}"/>
    <cellStyle name="Normal" xfId="0" builtinId="0"/>
    <cellStyle name="Normal - Style1 2" xfId="4" xr:uid="{00000000-0005-0000-0000-000002000000}"/>
    <cellStyle name="Normal 2" xfId="2" xr:uid="{00000000-0005-0000-0000-000003000000}"/>
    <cellStyle name="Normal 2 2" xfId="5" xr:uid="{00000000-0005-0000-0000-000004000000}"/>
    <cellStyle name="Normal 3" xfId="3" xr:uid="{00000000-0005-0000-0000-000005000000}"/>
    <cellStyle name="Porcentaje" xfId="6" builtinId="5"/>
  </cellStyles>
  <dxfs count="128">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rgb="FF000000"/>
        <name val="Helvetica"/>
        <scheme val="none"/>
      </font>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left" vertical="top"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auto="1"/>
        <name val="Tahoma"/>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0" formatCode="General"/>
      <fill>
        <patternFill patternType="solid">
          <fgColor indexed="64"/>
          <bgColor theme="9"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9" tint="0.7999816888943144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9"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Medium9">
    <tableStyle name="Estilo de tabla 1" pivot="0" count="0" xr9:uid="{00000000-0011-0000-FFFF-FFFF00000000}"/>
  </tableStyles>
  <colors>
    <mruColors>
      <color rgb="FFFF2500"/>
      <color rgb="FFFFC000"/>
      <color rgb="FFFFFC66"/>
      <color rgb="FF01B150"/>
      <color rgb="FFADDB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254000</xdr:colOff>
      <xdr:row>0</xdr:row>
      <xdr:rowOff>52918</xdr:rowOff>
    </xdr:from>
    <xdr:to>
      <xdr:col>1</xdr:col>
      <xdr:colOff>1354667</xdr:colOff>
      <xdr:row>2</xdr:row>
      <xdr:rowOff>285751</xdr:rowOff>
    </xdr:to>
    <xdr:pic>
      <xdr:nvPicPr>
        <xdr:cNvPr id="2" name="Imagen 1" descr="escudo negro">
          <a:extLst>
            <a:ext uri="{FF2B5EF4-FFF2-40B4-BE49-F238E27FC236}">
              <a16:creationId xmlns:a16="http://schemas.microsoft.com/office/drawing/2014/main" id="{26FFE079-0670-4987-A7CA-2C672D06BC64}"/>
            </a:ext>
          </a:extLst>
        </xdr:cNvPr>
        <xdr:cNvPicPr/>
      </xdr:nvPicPr>
      <xdr:blipFill>
        <a:blip xmlns:r="http://schemas.openxmlformats.org/officeDocument/2006/relationships" r:embed="rId1"/>
        <a:stretch/>
      </xdr:blipFill>
      <xdr:spPr>
        <a:xfrm>
          <a:off x="444500" y="52918"/>
          <a:ext cx="1100667" cy="92075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127</xdr:row>
      <xdr:rowOff>0</xdr:rowOff>
    </xdr:from>
    <xdr:to>
      <xdr:col>4</xdr:col>
      <xdr:colOff>90438</xdr:colOff>
      <xdr:row>132</xdr:row>
      <xdr:rowOff>41458</xdr:rowOff>
    </xdr:to>
    <xdr:sp macro="" textlink="">
      <xdr:nvSpPr>
        <xdr:cNvPr id="6238" name="Text Box 15">
          <a:extLst>
            <a:ext uri="{FF2B5EF4-FFF2-40B4-BE49-F238E27FC236}">
              <a16:creationId xmlns:a16="http://schemas.microsoft.com/office/drawing/2014/main" id="{00000000-0008-0000-0500-00005E180000}"/>
            </a:ext>
          </a:extLst>
        </xdr:cNvPr>
        <xdr:cNvSpPr txBox="1">
          <a:spLocks noChangeArrowheads="1"/>
        </xdr:cNvSpPr>
      </xdr:nvSpPr>
      <xdr:spPr bwMode="auto">
        <a:xfrm>
          <a:off x="7200900" y="56673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6239" name="Text Box 16">
          <a:extLst>
            <a:ext uri="{FF2B5EF4-FFF2-40B4-BE49-F238E27FC236}">
              <a16:creationId xmlns:a16="http://schemas.microsoft.com/office/drawing/2014/main" id="{00000000-0008-0000-0500-00005F180000}"/>
            </a:ext>
          </a:extLst>
        </xdr:cNvPr>
        <xdr:cNvSpPr txBox="1">
          <a:spLocks noChangeArrowheads="1"/>
        </xdr:cNvSpPr>
      </xdr:nvSpPr>
      <xdr:spPr bwMode="auto">
        <a:xfrm>
          <a:off x="8543925" y="6134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6240" name="Text Box 17">
          <a:extLst>
            <a:ext uri="{FF2B5EF4-FFF2-40B4-BE49-F238E27FC236}">
              <a16:creationId xmlns:a16="http://schemas.microsoft.com/office/drawing/2014/main" id="{00000000-0008-0000-0500-000060180000}"/>
            </a:ext>
          </a:extLst>
        </xdr:cNvPr>
        <xdr:cNvSpPr txBox="1">
          <a:spLocks noChangeArrowheads="1"/>
        </xdr:cNvSpPr>
      </xdr:nvSpPr>
      <xdr:spPr bwMode="auto">
        <a:xfrm>
          <a:off x="8543925" y="6134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6241" name="Text Box 18">
          <a:extLst>
            <a:ext uri="{FF2B5EF4-FFF2-40B4-BE49-F238E27FC236}">
              <a16:creationId xmlns:a16="http://schemas.microsoft.com/office/drawing/2014/main" id="{00000000-0008-0000-0500-000061180000}"/>
            </a:ext>
          </a:extLst>
        </xdr:cNvPr>
        <xdr:cNvSpPr txBox="1">
          <a:spLocks noChangeArrowheads="1"/>
        </xdr:cNvSpPr>
      </xdr:nvSpPr>
      <xdr:spPr bwMode="auto">
        <a:xfrm>
          <a:off x="8543925" y="6134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6242" name="Text Box 19">
          <a:extLst>
            <a:ext uri="{FF2B5EF4-FFF2-40B4-BE49-F238E27FC236}">
              <a16:creationId xmlns:a16="http://schemas.microsoft.com/office/drawing/2014/main" id="{00000000-0008-0000-0500-000062180000}"/>
            </a:ext>
          </a:extLst>
        </xdr:cNvPr>
        <xdr:cNvSpPr txBox="1">
          <a:spLocks noChangeArrowheads="1"/>
        </xdr:cNvSpPr>
      </xdr:nvSpPr>
      <xdr:spPr bwMode="auto">
        <a:xfrm>
          <a:off x="8543925" y="6134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504825</xdr:rowOff>
    </xdr:from>
    <xdr:to>
      <xdr:col>4</xdr:col>
      <xdr:colOff>95250</xdr:colOff>
      <xdr:row>13</xdr:row>
      <xdr:rowOff>111536</xdr:rowOff>
    </xdr:to>
    <xdr:sp macro="" textlink="">
      <xdr:nvSpPr>
        <xdr:cNvPr id="9" name="Text Box 15">
          <a:extLst>
            <a:ext uri="{FF2B5EF4-FFF2-40B4-BE49-F238E27FC236}">
              <a16:creationId xmlns:a16="http://schemas.microsoft.com/office/drawing/2014/main" id="{00000000-0008-0000-0500-000009000000}"/>
            </a:ext>
          </a:extLst>
        </xdr:cNvPr>
        <xdr:cNvSpPr txBox="1">
          <a:spLocks noChangeArrowheads="1"/>
        </xdr:cNvSpPr>
      </xdr:nvSpPr>
      <xdr:spPr bwMode="auto">
        <a:xfrm>
          <a:off x="8568418" y="4423682"/>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4</xdr:col>
      <xdr:colOff>0</xdr:colOff>
      <xdr:row>127</xdr:row>
      <xdr:rowOff>0</xdr:rowOff>
    </xdr:from>
    <xdr:ext cx="95250" cy="213632"/>
    <xdr:sp macro="" textlink="">
      <xdr:nvSpPr>
        <xdr:cNvPr id="11" name="Text Box 15">
          <a:extLst>
            <a:ext uri="{FF2B5EF4-FFF2-40B4-BE49-F238E27FC236}">
              <a16:creationId xmlns:a16="http://schemas.microsoft.com/office/drawing/2014/main" id="{00000000-0008-0000-0500-00000B000000}"/>
            </a:ext>
          </a:extLst>
        </xdr:cNvPr>
        <xdr:cNvSpPr txBox="1">
          <a:spLocks noChangeArrowheads="1"/>
        </xdr:cNvSpPr>
      </xdr:nvSpPr>
      <xdr:spPr bwMode="auto">
        <a:xfrm>
          <a:off x="7391400" y="5886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 name="Text Box 15">
          <a:extLst>
            <a:ext uri="{FF2B5EF4-FFF2-40B4-BE49-F238E27FC236}">
              <a16:creationId xmlns:a16="http://schemas.microsoft.com/office/drawing/2014/main" id="{00000000-0008-0000-0500-00000C000000}"/>
            </a:ext>
          </a:extLst>
        </xdr:cNvPr>
        <xdr:cNvSpPr txBox="1">
          <a:spLocks noChangeArrowheads="1"/>
        </xdr:cNvSpPr>
      </xdr:nvSpPr>
      <xdr:spPr bwMode="auto">
        <a:xfrm>
          <a:off x="7391400" y="63912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 name="Text Box 15">
          <a:extLst>
            <a:ext uri="{FF2B5EF4-FFF2-40B4-BE49-F238E27FC236}">
              <a16:creationId xmlns:a16="http://schemas.microsoft.com/office/drawing/2014/main" id="{00000000-0008-0000-0500-00000D000000}"/>
            </a:ext>
          </a:extLst>
        </xdr:cNvPr>
        <xdr:cNvSpPr txBox="1">
          <a:spLocks noChangeArrowheads="1"/>
        </xdr:cNvSpPr>
      </xdr:nvSpPr>
      <xdr:spPr bwMode="auto">
        <a:xfrm>
          <a:off x="7391400" y="5886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 name="Text Box 15">
          <a:extLst>
            <a:ext uri="{FF2B5EF4-FFF2-40B4-BE49-F238E27FC236}">
              <a16:creationId xmlns:a16="http://schemas.microsoft.com/office/drawing/2014/main" id="{00000000-0008-0000-0500-00000E000000}"/>
            </a:ext>
          </a:extLst>
        </xdr:cNvPr>
        <xdr:cNvSpPr txBox="1">
          <a:spLocks noChangeArrowheads="1"/>
        </xdr:cNvSpPr>
      </xdr:nvSpPr>
      <xdr:spPr bwMode="auto">
        <a:xfrm>
          <a:off x="7391400" y="63912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 name="Text Box 15">
          <a:extLst>
            <a:ext uri="{FF2B5EF4-FFF2-40B4-BE49-F238E27FC236}">
              <a16:creationId xmlns:a16="http://schemas.microsoft.com/office/drawing/2014/main" id="{00000000-0008-0000-0500-00000F000000}"/>
            </a:ext>
          </a:extLst>
        </xdr:cNvPr>
        <xdr:cNvSpPr txBox="1">
          <a:spLocks noChangeArrowheads="1"/>
        </xdr:cNvSpPr>
      </xdr:nvSpPr>
      <xdr:spPr bwMode="auto">
        <a:xfrm>
          <a:off x="7391400" y="5886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 name="Text Box 15">
          <a:extLst>
            <a:ext uri="{FF2B5EF4-FFF2-40B4-BE49-F238E27FC236}">
              <a16:creationId xmlns:a16="http://schemas.microsoft.com/office/drawing/2014/main" id="{00000000-0008-0000-0500-000010000000}"/>
            </a:ext>
          </a:extLst>
        </xdr:cNvPr>
        <xdr:cNvSpPr txBox="1">
          <a:spLocks noChangeArrowheads="1"/>
        </xdr:cNvSpPr>
      </xdr:nvSpPr>
      <xdr:spPr bwMode="auto">
        <a:xfrm>
          <a:off x="7391400" y="63912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 name="Text Box 15">
          <a:extLst>
            <a:ext uri="{FF2B5EF4-FFF2-40B4-BE49-F238E27FC236}">
              <a16:creationId xmlns:a16="http://schemas.microsoft.com/office/drawing/2014/main" id="{00000000-0008-0000-0500-000011000000}"/>
            </a:ext>
          </a:extLst>
        </xdr:cNvPr>
        <xdr:cNvSpPr txBox="1">
          <a:spLocks noChangeArrowheads="1"/>
        </xdr:cNvSpPr>
      </xdr:nvSpPr>
      <xdr:spPr bwMode="auto">
        <a:xfrm>
          <a:off x="7391400" y="5886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 name="Text Box 15">
          <a:extLst>
            <a:ext uri="{FF2B5EF4-FFF2-40B4-BE49-F238E27FC236}">
              <a16:creationId xmlns:a16="http://schemas.microsoft.com/office/drawing/2014/main" id="{00000000-0008-0000-0500-000012000000}"/>
            </a:ext>
          </a:extLst>
        </xdr:cNvPr>
        <xdr:cNvSpPr txBox="1">
          <a:spLocks noChangeArrowheads="1"/>
        </xdr:cNvSpPr>
      </xdr:nvSpPr>
      <xdr:spPr bwMode="auto">
        <a:xfrm>
          <a:off x="7391400" y="63912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 name="Text Box 15">
          <a:extLst>
            <a:ext uri="{FF2B5EF4-FFF2-40B4-BE49-F238E27FC236}">
              <a16:creationId xmlns:a16="http://schemas.microsoft.com/office/drawing/2014/main" id="{00000000-0008-0000-0500-000013000000}"/>
            </a:ext>
          </a:extLst>
        </xdr:cNvPr>
        <xdr:cNvSpPr txBox="1">
          <a:spLocks noChangeArrowheads="1"/>
        </xdr:cNvSpPr>
      </xdr:nvSpPr>
      <xdr:spPr bwMode="auto">
        <a:xfrm>
          <a:off x="7391400" y="5886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 name="Text Box 15">
          <a:extLst>
            <a:ext uri="{FF2B5EF4-FFF2-40B4-BE49-F238E27FC236}">
              <a16:creationId xmlns:a16="http://schemas.microsoft.com/office/drawing/2014/main" id="{00000000-0008-0000-0500-000014000000}"/>
            </a:ext>
          </a:extLst>
        </xdr:cNvPr>
        <xdr:cNvSpPr txBox="1">
          <a:spLocks noChangeArrowheads="1"/>
        </xdr:cNvSpPr>
      </xdr:nvSpPr>
      <xdr:spPr bwMode="auto">
        <a:xfrm>
          <a:off x="7391400" y="63912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 name="Text Box 15">
          <a:extLst>
            <a:ext uri="{FF2B5EF4-FFF2-40B4-BE49-F238E27FC236}">
              <a16:creationId xmlns:a16="http://schemas.microsoft.com/office/drawing/2014/main" id="{00000000-0008-0000-0500-000015000000}"/>
            </a:ext>
          </a:extLst>
        </xdr:cNvPr>
        <xdr:cNvSpPr txBox="1">
          <a:spLocks noChangeArrowheads="1"/>
        </xdr:cNvSpPr>
      </xdr:nvSpPr>
      <xdr:spPr bwMode="auto">
        <a:xfrm>
          <a:off x="7391400" y="7724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 name="Text Box 15">
          <a:extLst>
            <a:ext uri="{FF2B5EF4-FFF2-40B4-BE49-F238E27FC236}">
              <a16:creationId xmlns:a16="http://schemas.microsoft.com/office/drawing/2014/main" id="{00000000-0008-0000-0500-000016000000}"/>
            </a:ext>
          </a:extLst>
        </xdr:cNvPr>
        <xdr:cNvSpPr txBox="1">
          <a:spLocks noChangeArrowheads="1"/>
        </xdr:cNvSpPr>
      </xdr:nvSpPr>
      <xdr:spPr bwMode="auto">
        <a:xfrm>
          <a:off x="7391400" y="7724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 name="Text Box 15">
          <a:extLst>
            <a:ext uri="{FF2B5EF4-FFF2-40B4-BE49-F238E27FC236}">
              <a16:creationId xmlns:a16="http://schemas.microsoft.com/office/drawing/2014/main" id="{00000000-0008-0000-0500-000017000000}"/>
            </a:ext>
          </a:extLst>
        </xdr:cNvPr>
        <xdr:cNvSpPr txBox="1">
          <a:spLocks noChangeArrowheads="1"/>
        </xdr:cNvSpPr>
      </xdr:nvSpPr>
      <xdr:spPr bwMode="auto">
        <a:xfrm>
          <a:off x="7391400" y="7724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 name="Text Box 15">
          <a:extLst>
            <a:ext uri="{FF2B5EF4-FFF2-40B4-BE49-F238E27FC236}">
              <a16:creationId xmlns:a16="http://schemas.microsoft.com/office/drawing/2014/main" id="{00000000-0008-0000-0500-000018000000}"/>
            </a:ext>
          </a:extLst>
        </xdr:cNvPr>
        <xdr:cNvSpPr txBox="1">
          <a:spLocks noChangeArrowheads="1"/>
        </xdr:cNvSpPr>
      </xdr:nvSpPr>
      <xdr:spPr bwMode="auto">
        <a:xfrm>
          <a:off x="7391400" y="7724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6" name="Text Box 16">
          <a:extLst>
            <a:ext uri="{FF2B5EF4-FFF2-40B4-BE49-F238E27FC236}">
              <a16:creationId xmlns:a16="http://schemas.microsoft.com/office/drawing/2014/main" id="{00000000-0008-0000-0500-00001A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7" name="Text Box 17">
          <a:extLst>
            <a:ext uri="{FF2B5EF4-FFF2-40B4-BE49-F238E27FC236}">
              <a16:creationId xmlns:a16="http://schemas.microsoft.com/office/drawing/2014/main" id="{00000000-0008-0000-0500-00001B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8" name="Text Box 18">
          <a:extLst>
            <a:ext uri="{FF2B5EF4-FFF2-40B4-BE49-F238E27FC236}">
              <a16:creationId xmlns:a16="http://schemas.microsoft.com/office/drawing/2014/main" id="{00000000-0008-0000-0500-00001C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9" name="Text Box 19">
          <a:extLst>
            <a:ext uri="{FF2B5EF4-FFF2-40B4-BE49-F238E27FC236}">
              <a16:creationId xmlns:a16="http://schemas.microsoft.com/office/drawing/2014/main" id="{00000000-0008-0000-0500-00001D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1034143</xdr:colOff>
      <xdr:row>127</xdr:row>
      <xdr:rowOff>0</xdr:rowOff>
    </xdr:from>
    <xdr:ext cx="95250" cy="213632"/>
    <xdr:sp macro="" textlink="">
      <xdr:nvSpPr>
        <xdr:cNvPr id="30" name="Text Box 15">
          <a:extLst>
            <a:ext uri="{FF2B5EF4-FFF2-40B4-BE49-F238E27FC236}">
              <a16:creationId xmlns:a16="http://schemas.microsoft.com/office/drawing/2014/main" id="{00000000-0008-0000-0500-00001E000000}"/>
            </a:ext>
          </a:extLst>
        </xdr:cNvPr>
        <xdr:cNvSpPr txBox="1">
          <a:spLocks noChangeArrowheads="1"/>
        </xdr:cNvSpPr>
      </xdr:nvSpPr>
      <xdr:spPr bwMode="auto">
        <a:xfrm>
          <a:off x="10014857" y="982571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31" name="Text Box 16">
          <a:extLst>
            <a:ext uri="{FF2B5EF4-FFF2-40B4-BE49-F238E27FC236}">
              <a16:creationId xmlns:a16="http://schemas.microsoft.com/office/drawing/2014/main" id="{00000000-0008-0000-0500-00001F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32" name="Text Box 17">
          <a:extLst>
            <a:ext uri="{FF2B5EF4-FFF2-40B4-BE49-F238E27FC236}">
              <a16:creationId xmlns:a16="http://schemas.microsoft.com/office/drawing/2014/main" id="{00000000-0008-0000-0500-000020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33" name="Text Box 18">
          <a:extLst>
            <a:ext uri="{FF2B5EF4-FFF2-40B4-BE49-F238E27FC236}">
              <a16:creationId xmlns:a16="http://schemas.microsoft.com/office/drawing/2014/main" id="{00000000-0008-0000-0500-000021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34" name="Text Box 19">
          <a:extLst>
            <a:ext uri="{FF2B5EF4-FFF2-40B4-BE49-F238E27FC236}">
              <a16:creationId xmlns:a16="http://schemas.microsoft.com/office/drawing/2014/main" id="{00000000-0008-0000-0500-000022000000}"/>
            </a:ext>
          </a:extLst>
        </xdr:cNvPr>
        <xdr:cNvSpPr txBox="1">
          <a:spLocks noChangeArrowheads="1"/>
        </xdr:cNvSpPr>
      </xdr:nvSpPr>
      <xdr:spPr bwMode="auto">
        <a:xfrm>
          <a:off x="7391400" y="442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 name="Text Box 15">
          <a:extLst>
            <a:ext uri="{FF2B5EF4-FFF2-40B4-BE49-F238E27FC236}">
              <a16:creationId xmlns:a16="http://schemas.microsoft.com/office/drawing/2014/main" id="{00000000-0008-0000-0500-000023000000}"/>
            </a:ext>
          </a:extLst>
        </xdr:cNvPr>
        <xdr:cNvSpPr txBox="1">
          <a:spLocks noChangeArrowheads="1"/>
        </xdr:cNvSpPr>
      </xdr:nvSpPr>
      <xdr:spPr bwMode="auto">
        <a:xfrm>
          <a:off x="7391400" y="4933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0</xdr:rowOff>
    </xdr:from>
    <xdr:ext cx="95250" cy="171450"/>
    <xdr:sp macro="" textlink="">
      <xdr:nvSpPr>
        <xdr:cNvPr id="41" name="Text Box 16">
          <a:extLst>
            <a:ext uri="{FF2B5EF4-FFF2-40B4-BE49-F238E27FC236}">
              <a16:creationId xmlns:a16="http://schemas.microsoft.com/office/drawing/2014/main" id="{00000000-0008-0000-0500-000029000000}"/>
            </a:ext>
          </a:extLst>
        </xdr:cNvPr>
        <xdr:cNvSpPr txBox="1">
          <a:spLocks noChangeArrowheads="1"/>
        </xdr:cNvSpPr>
      </xdr:nvSpPr>
      <xdr:spPr bwMode="auto">
        <a:xfrm>
          <a:off x="10527434"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0</xdr:rowOff>
    </xdr:from>
    <xdr:ext cx="95250" cy="171450"/>
    <xdr:sp macro="" textlink="">
      <xdr:nvSpPr>
        <xdr:cNvPr id="42" name="Text Box 17">
          <a:extLst>
            <a:ext uri="{FF2B5EF4-FFF2-40B4-BE49-F238E27FC236}">
              <a16:creationId xmlns:a16="http://schemas.microsoft.com/office/drawing/2014/main" id="{00000000-0008-0000-0500-00002A000000}"/>
            </a:ext>
          </a:extLst>
        </xdr:cNvPr>
        <xdr:cNvSpPr txBox="1">
          <a:spLocks noChangeArrowheads="1"/>
        </xdr:cNvSpPr>
      </xdr:nvSpPr>
      <xdr:spPr bwMode="auto">
        <a:xfrm>
          <a:off x="10527434"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0</xdr:rowOff>
    </xdr:from>
    <xdr:ext cx="95250" cy="171450"/>
    <xdr:sp macro="" textlink="">
      <xdr:nvSpPr>
        <xdr:cNvPr id="43" name="Text Box 18">
          <a:extLst>
            <a:ext uri="{FF2B5EF4-FFF2-40B4-BE49-F238E27FC236}">
              <a16:creationId xmlns:a16="http://schemas.microsoft.com/office/drawing/2014/main" id="{00000000-0008-0000-0500-00002B000000}"/>
            </a:ext>
          </a:extLst>
        </xdr:cNvPr>
        <xdr:cNvSpPr txBox="1">
          <a:spLocks noChangeArrowheads="1"/>
        </xdr:cNvSpPr>
      </xdr:nvSpPr>
      <xdr:spPr bwMode="auto">
        <a:xfrm>
          <a:off x="10527434"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0</xdr:rowOff>
    </xdr:from>
    <xdr:ext cx="95250" cy="171450"/>
    <xdr:sp macro="" textlink="">
      <xdr:nvSpPr>
        <xdr:cNvPr id="44" name="Text Box 19">
          <a:extLst>
            <a:ext uri="{FF2B5EF4-FFF2-40B4-BE49-F238E27FC236}">
              <a16:creationId xmlns:a16="http://schemas.microsoft.com/office/drawing/2014/main" id="{00000000-0008-0000-0500-00002C000000}"/>
            </a:ext>
          </a:extLst>
        </xdr:cNvPr>
        <xdr:cNvSpPr txBox="1">
          <a:spLocks noChangeArrowheads="1"/>
        </xdr:cNvSpPr>
      </xdr:nvSpPr>
      <xdr:spPr bwMode="auto">
        <a:xfrm>
          <a:off x="10527434"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504825</xdr:rowOff>
    </xdr:from>
    <xdr:ext cx="95250" cy="442269"/>
    <xdr:sp macro="" textlink="">
      <xdr:nvSpPr>
        <xdr:cNvPr id="45" name="Text Box 15">
          <a:extLst>
            <a:ext uri="{FF2B5EF4-FFF2-40B4-BE49-F238E27FC236}">
              <a16:creationId xmlns:a16="http://schemas.microsoft.com/office/drawing/2014/main" id="{00000000-0008-0000-0500-00002D000000}"/>
            </a:ext>
          </a:extLst>
        </xdr:cNvPr>
        <xdr:cNvSpPr txBox="1">
          <a:spLocks noChangeArrowheads="1"/>
        </xdr:cNvSpPr>
      </xdr:nvSpPr>
      <xdr:spPr bwMode="auto">
        <a:xfrm>
          <a:off x="10527434" y="595428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6" name="Text Box 15">
          <a:extLst>
            <a:ext uri="{FF2B5EF4-FFF2-40B4-BE49-F238E27FC236}">
              <a16:creationId xmlns:a16="http://schemas.microsoft.com/office/drawing/2014/main" id="{00000000-0008-0000-0500-00002E000000}"/>
            </a:ext>
          </a:extLst>
        </xdr:cNvPr>
        <xdr:cNvSpPr txBox="1">
          <a:spLocks noChangeArrowheads="1"/>
        </xdr:cNvSpPr>
      </xdr:nvSpPr>
      <xdr:spPr bwMode="auto">
        <a:xfrm>
          <a:off x="10527434" y="7801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 name="Text Box 15">
          <a:extLst>
            <a:ext uri="{FF2B5EF4-FFF2-40B4-BE49-F238E27FC236}">
              <a16:creationId xmlns:a16="http://schemas.microsoft.com/office/drawing/2014/main" id="{00000000-0008-0000-0500-00002F000000}"/>
            </a:ext>
          </a:extLst>
        </xdr:cNvPr>
        <xdr:cNvSpPr txBox="1">
          <a:spLocks noChangeArrowheads="1"/>
        </xdr:cNvSpPr>
      </xdr:nvSpPr>
      <xdr:spPr bwMode="auto">
        <a:xfrm>
          <a:off x="10527434" y="88752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8" name="Text Box 15">
          <a:extLst>
            <a:ext uri="{FF2B5EF4-FFF2-40B4-BE49-F238E27FC236}">
              <a16:creationId xmlns:a16="http://schemas.microsoft.com/office/drawing/2014/main" id="{00000000-0008-0000-0500-000030000000}"/>
            </a:ext>
          </a:extLst>
        </xdr:cNvPr>
        <xdr:cNvSpPr txBox="1">
          <a:spLocks noChangeArrowheads="1"/>
        </xdr:cNvSpPr>
      </xdr:nvSpPr>
      <xdr:spPr bwMode="auto">
        <a:xfrm>
          <a:off x="10527434" y="88752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 name="Text Box 15">
          <a:extLst>
            <a:ext uri="{FF2B5EF4-FFF2-40B4-BE49-F238E27FC236}">
              <a16:creationId xmlns:a16="http://schemas.microsoft.com/office/drawing/2014/main" id="{00000000-0008-0000-0500-000031000000}"/>
            </a:ext>
          </a:extLst>
        </xdr:cNvPr>
        <xdr:cNvSpPr txBox="1">
          <a:spLocks noChangeArrowheads="1"/>
        </xdr:cNvSpPr>
      </xdr:nvSpPr>
      <xdr:spPr bwMode="auto">
        <a:xfrm>
          <a:off x="10527434" y="1029537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0" name="Text Box 15">
          <a:extLst>
            <a:ext uri="{FF2B5EF4-FFF2-40B4-BE49-F238E27FC236}">
              <a16:creationId xmlns:a16="http://schemas.microsoft.com/office/drawing/2014/main" id="{00000000-0008-0000-0500-000032000000}"/>
            </a:ext>
          </a:extLst>
        </xdr:cNvPr>
        <xdr:cNvSpPr txBox="1">
          <a:spLocks noChangeArrowheads="1"/>
        </xdr:cNvSpPr>
      </xdr:nvSpPr>
      <xdr:spPr bwMode="auto">
        <a:xfrm>
          <a:off x="10527434" y="1029537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 name="Text Box 15">
          <a:extLst>
            <a:ext uri="{FF2B5EF4-FFF2-40B4-BE49-F238E27FC236}">
              <a16:creationId xmlns:a16="http://schemas.microsoft.com/office/drawing/2014/main" id="{00000000-0008-0000-0500-000033000000}"/>
            </a:ext>
          </a:extLst>
        </xdr:cNvPr>
        <xdr:cNvSpPr txBox="1">
          <a:spLocks noChangeArrowheads="1"/>
        </xdr:cNvSpPr>
      </xdr:nvSpPr>
      <xdr:spPr bwMode="auto">
        <a:xfrm>
          <a:off x="10527434" y="1106891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2" name="Text Box 15">
          <a:extLst>
            <a:ext uri="{FF2B5EF4-FFF2-40B4-BE49-F238E27FC236}">
              <a16:creationId xmlns:a16="http://schemas.microsoft.com/office/drawing/2014/main" id="{00000000-0008-0000-0500-000034000000}"/>
            </a:ext>
          </a:extLst>
        </xdr:cNvPr>
        <xdr:cNvSpPr txBox="1">
          <a:spLocks noChangeArrowheads="1"/>
        </xdr:cNvSpPr>
      </xdr:nvSpPr>
      <xdr:spPr bwMode="auto">
        <a:xfrm>
          <a:off x="10527434" y="1106891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3" name="Text Box 15">
          <a:extLst>
            <a:ext uri="{FF2B5EF4-FFF2-40B4-BE49-F238E27FC236}">
              <a16:creationId xmlns:a16="http://schemas.microsoft.com/office/drawing/2014/main" id="{00000000-0008-0000-0500-000035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4" name="Text Box 15">
          <a:extLst>
            <a:ext uri="{FF2B5EF4-FFF2-40B4-BE49-F238E27FC236}">
              <a16:creationId xmlns:a16="http://schemas.microsoft.com/office/drawing/2014/main" id="{00000000-0008-0000-0500-000036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5" name="Text Box 15">
          <a:extLst>
            <a:ext uri="{FF2B5EF4-FFF2-40B4-BE49-F238E27FC236}">
              <a16:creationId xmlns:a16="http://schemas.microsoft.com/office/drawing/2014/main" id="{00000000-0008-0000-0500-000037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 name="Text Box 15">
          <a:extLst>
            <a:ext uri="{FF2B5EF4-FFF2-40B4-BE49-F238E27FC236}">
              <a16:creationId xmlns:a16="http://schemas.microsoft.com/office/drawing/2014/main" id="{00000000-0008-0000-0500-000038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7" name="Text Box 15">
          <a:extLst>
            <a:ext uri="{FF2B5EF4-FFF2-40B4-BE49-F238E27FC236}">
              <a16:creationId xmlns:a16="http://schemas.microsoft.com/office/drawing/2014/main" id="{00000000-0008-0000-0500-000039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 name="Text Box 15">
          <a:extLst>
            <a:ext uri="{FF2B5EF4-FFF2-40B4-BE49-F238E27FC236}">
              <a16:creationId xmlns:a16="http://schemas.microsoft.com/office/drawing/2014/main" id="{00000000-0008-0000-0500-00003A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9" name="Text Box 15">
          <a:extLst>
            <a:ext uri="{FF2B5EF4-FFF2-40B4-BE49-F238E27FC236}">
              <a16:creationId xmlns:a16="http://schemas.microsoft.com/office/drawing/2014/main" id="{00000000-0008-0000-0500-00003B000000}"/>
            </a:ext>
          </a:extLst>
        </xdr:cNvPr>
        <xdr:cNvSpPr txBox="1">
          <a:spLocks noChangeArrowheads="1"/>
        </xdr:cNvSpPr>
      </xdr:nvSpPr>
      <xdr:spPr bwMode="auto">
        <a:xfrm>
          <a:off x="10527434"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0" name="Text Box 16">
          <a:extLst>
            <a:ext uri="{FF2B5EF4-FFF2-40B4-BE49-F238E27FC236}">
              <a16:creationId xmlns:a16="http://schemas.microsoft.com/office/drawing/2014/main" id="{00000000-0008-0000-0500-00003C000000}"/>
            </a:ext>
          </a:extLst>
        </xdr:cNvPr>
        <xdr:cNvSpPr txBox="1">
          <a:spLocks noChangeArrowheads="1"/>
        </xdr:cNvSpPr>
      </xdr:nvSpPr>
      <xdr:spPr bwMode="auto">
        <a:xfrm>
          <a:off x="10527434"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1" name="Text Box 17">
          <a:extLst>
            <a:ext uri="{FF2B5EF4-FFF2-40B4-BE49-F238E27FC236}">
              <a16:creationId xmlns:a16="http://schemas.microsoft.com/office/drawing/2014/main" id="{00000000-0008-0000-0500-00003D000000}"/>
            </a:ext>
          </a:extLst>
        </xdr:cNvPr>
        <xdr:cNvSpPr txBox="1">
          <a:spLocks noChangeArrowheads="1"/>
        </xdr:cNvSpPr>
      </xdr:nvSpPr>
      <xdr:spPr bwMode="auto">
        <a:xfrm>
          <a:off x="10527434"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2" name="Text Box 18">
          <a:extLst>
            <a:ext uri="{FF2B5EF4-FFF2-40B4-BE49-F238E27FC236}">
              <a16:creationId xmlns:a16="http://schemas.microsoft.com/office/drawing/2014/main" id="{00000000-0008-0000-0500-00003E000000}"/>
            </a:ext>
          </a:extLst>
        </xdr:cNvPr>
        <xdr:cNvSpPr txBox="1">
          <a:spLocks noChangeArrowheads="1"/>
        </xdr:cNvSpPr>
      </xdr:nvSpPr>
      <xdr:spPr bwMode="auto">
        <a:xfrm>
          <a:off x="10527434"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3" name="Text Box 19">
          <a:extLst>
            <a:ext uri="{FF2B5EF4-FFF2-40B4-BE49-F238E27FC236}">
              <a16:creationId xmlns:a16="http://schemas.microsoft.com/office/drawing/2014/main" id="{00000000-0008-0000-0500-00003F000000}"/>
            </a:ext>
          </a:extLst>
        </xdr:cNvPr>
        <xdr:cNvSpPr txBox="1">
          <a:spLocks noChangeArrowheads="1"/>
        </xdr:cNvSpPr>
      </xdr:nvSpPr>
      <xdr:spPr bwMode="auto">
        <a:xfrm>
          <a:off x="10527434"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4" name="Text Box 15">
          <a:extLst>
            <a:ext uri="{FF2B5EF4-FFF2-40B4-BE49-F238E27FC236}">
              <a16:creationId xmlns:a16="http://schemas.microsoft.com/office/drawing/2014/main" id="{00000000-0008-0000-0500-000040000000}"/>
            </a:ext>
          </a:extLst>
        </xdr:cNvPr>
        <xdr:cNvSpPr txBox="1">
          <a:spLocks noChangeArrowheads="1"/>
        </xdr:cNvSpPr>
      </xdr:nvSpPr>
      <xdr:spPr bwMode="auto">
        <a:xfrm>
          <a:off x="10527434" y="6727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5" name="Text Box 16">
          <a:extLst>
            <a:ext uri="{FF2B5EF4-FFF2-40B4-BE49-F238E27FC236}">
              <a16:creationId xmlns:a16="http://schemas.microsoft.com/office/drawing/2014/main" id="{00000000-0008-0000-0500-000041000000}"/>
            </a:ext>
          </a:extLst>
        </xdr:cNvPr>
        <xdr:cNvSpPr txBox="1">
          <a:spLocks noChangeArrowheads="1"/>
        </xdr:cNvSpPr>
      </xdr:nvSpPr>
      <xdr:spPr bwMode="auto">
        <a:xfrm>
          <a:off x="10527434"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6" name="Text Box 17">
          <a:extLst>
            <a:ext uri="{FF2B5EF4-FFF2-40B4-BE49-F238E27FC236}">
              <a16:creationId xmlns:a16="http://schemas.microsoft.com/office/drawing/2014/main" id="{00000000-0008-0000-0500-000042000000}"/>
            </a:ext>
          </a:extLst>
        </xdr:cNvPr>
        <xdr:cNvSpPr txBox="1">
          <a:spLocks noChangeArrowheads="1"/>
        </xdr:cNvSpPr>
      </xdr:nvSpPr>
      <xdr:spPr bwMode="auto">
        <a:xfrm>
          <a:off x="10527434"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7" name="Text Box 18">
          <a:extLst>
            <a:ext uri="{FF2B5EF4-FFF2-40B4-BE49-F238E27FC236}">
              <a16:creationId xmlns:a16="http://schemas.microsoft.com/office/drawing/2014/main" id="{00000000-0008-0000-0500-000043000000}"/>
            </a:ext>
          </a:extLst>
        </xdr:cNvPr>
        <xdr:cNvSpPr txBox="1">
          <a:spLocks noChangeArrowheads="1"/>
        </xdr:cNvSpPr>
      </xdr:nvSpPr>
      <xdr:spPr bwMode="auto">
        <a:xfrm>
          <a:off x="10527434"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68" name="Text Box 19">
          <a:extLst>
            <a:ext uri="{FF2B5EF4-FFF2-40B4-BE49-F238E27FC236}">
              <a16:creationId xmlns:a16="http://schemas.microsoft.com/office/drawing/2014/main" id="{00000000-0008-0000-0500-000044000000}"/>
            </a:ext>
          </a:extLst>
        </xdr:cNvPr>
        <xdr:cNvSpPr txBox="1">
          <a:spLocks noChangeArrowheads="1"/>
        </xdr:cNvSpPr>
      </xdr:nvSpPr>
      <xdr:spPr bwMode="auto">
        <a:xfrm>
          <a:off x="10527434"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 name="Text Box 15">
          <a:extLst>
            <a:ext uri="{FF2B5EF4-FFF2-40B4-BE49-F238E27FC236}">
              <a16:creationId xmlns:a16="http://schemas.microsoft.com/office/drawing/2014/main" id="{00000000-0008-0000-0500-000045000000}"/>
            </a:ext>
          </a:extLst>
        </xdr:cNvPr>
        <xdr:cNvSpPr txBox="1">
          <a:spLocks noChangeArrowheads="1"/>
        </xdr:cNvSpPr>
      </xdr:nvSpPr>
      <xdr:spPr bwMode="auto">
        <a:xfrm>
          <a:off x="10527434" y="7801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70" name="Text Box 16">
          <a:extLst>
            <a:ext uri="{FF2B5EF4-FFF2-40B4-BE49-F238E27FC236}">
              <a16:creationId xmlns:a16="http://schemas.microsoft.com/office/drawing/2014/main" id="{00000000-0008-0000-0500-000046000000}"/>
            </a:ext>
          </a:extLst>
        </xdr:cNvPr>
        <xdr:cNvSpPr txBox="1">
          <a:spLocks noChangeArrowheads="1"/>
        </xdr:cNvSpPr>
      </xdr:nvSpPr>
      <xdr:spPr bwMode="auto">
        <a:xfrm>
          <a:off x="9374909"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71" name="Text Box 17">
          <a:extLst>
            <a:ext uri="{FF2B5EF4-FFF2-40B4-BE49-F238E27FC236}">
              <a16:creationId xmlns:a16="http://schemas.microsoft.com/office/drawing/2014/main" id="{00000000-0008-0000-0500-000047000000}"/>
            </a:ext>
          </a:extLst>
        </xdr:cNvPr>
        <xdr:cNvSpPr txBox="1">
          <a:spLocks noChangeArrowheads="1"/>
        </xdr:cNvSpPr>
      </xdr:nvSpPr>
      <xdr:spPr bwMode="auto">
        <a:xfrm>
          <a:off x="9374909"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72" name="Text Box 18">
          <a:extLst>
            <a:ext uri="{FF2B5EF4-FFF2-40B4-BE49-F238E27FC236}">
              <a16:creationId xmlns:a16="http://schemas.microsoft.com/office/drawing/2014/main" id="{00000000-0008-0000-0500-000048000000}"/>
            </a:ext>
          </a:extLst>
        </xdr:cNvPr>
        <xdr:cNvSpPr txBox="1">
          <a:spLocks noChangeArrowheads="1"/>
        </xdr:cNvSpPr>
      </xdr:nvSpPr>
      <xdr:spPr bwMode="auto">
        <a:xfrm>
          <a:off x="9374909"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73" name="Text Box 19">
          <a:extLst>
            <a:ext uri="{FF2B5EF4-FFF2-40B4-BE49-F238E27FC236}">
              <a16:creationId xmlns:a16="http://schemas.microsoft.com/office/drawing/2014/main" id="{00000000-0008-0000-0500-000049000000}"/>
            </a:ext>
          </a:extLst>
        </xdr:cNvPr>
        <xdr:cNvSpPr txBox="1">
          <a:spLocks noChangeArrowheads="1"/>
        </xdr:cNvSpPr>
      </xdr:nvSpPr>
      <xdr:spPr bwMode="auto">
        <a:xfrm>
          <a:off x="9374909" y="5449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5" name="Text Box 15">
          <a:extLst>
            <a:ext uri="{FF2B5EF4-FFF2-40B4-BE49-F238E27FC236}">
              <a16:creationId xmlns:a16="http://schemas.microsoft.com/office/drawing/2014/main" id="{00000000-0008-0000-0500-00004B000000}"/>
            </a:ext>
          </a:extLst>
        </xdr:cNvPr>
        <xdr:cNvSpPr txBox="1">
          <a:spLocks noChangeArrowheads="1"/>
        </xdr:cNvSpPr>
      </xdr:nvSpPr>
      <xdr:spPr bwMode="auto">
        <a:xfrm>
          <a:off x="9374909" y="7801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6" name="Text Box 15">
          <a:extLst>
            <a:ext uri="{FF2B5EF4-FFF2-40B4-BE49-F238E27FC236}">
              <a16:creationId xmlns:a16="http://schemas.microsoft.com/office/drawing/2014/main" id="{00000000-0008-0000-0500-00004C000000}"/>
            </a:ext>
          </a:extLst>
        </xdr:cNvPr>
        <xdr:cNvSpPr txBox="1">
          <a:spLocks noChangeArrowheads="1"/>
        </xdr:cNvSpPr>
      </xdr:nvSpPr>
      <xdr:spPr bwMode="auto">
        <a:xfrm>
          <a:off x="9374909" y="88752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7" name="Text Box 15">
          <a:extLst>
            <a:ext uri="{FF2B5EF4-FFF2-40B4-BE49-F238E27FC236}">
              <a16:creationId xmlns:a16="http://schemas.microsoft.com/office/drawing/2014/main" id="{00000000-0008-0000-0500-00004D000000}"/>
            </a:ext>
          </a:extLst>
        </xdr:cNvPr>
        <xdr:cNvSpPr txBox="1">
          <a:spLocks noChangeArrowheads="1"/>
        </xdr:cNvSpPr>
      </xdr:nvSpPr>
      <xdr:spPr bwMode="auto">
        <a:xfrm>
          <a:off x="9374909" y="88752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8" name="Text Box 15">
          <a:extLst>
            <a:ext uri="{FF2B5EF4-FFF2-40B4-BE49-F238E27FC236}">
              <a16:creationId xmlns:a16="http://schemas.microsoft.com/office/drawing/2014/main" id="{00000000-0008-0000-0500-00004E000000}"/>
            </a:ext>
          </a:extLst>
        </xdr:cNvPr>
        <xdr:cNvSpPr txBox="1">
          <a:spLocks noChangeArrowheads="1"/>
        </xdr:cNvSpPr>
      </xdr:nvSpPr>
      <xdr:spPr bwMode="auto">
        <a:xfrm>
          <a:off x="9374909" y="1029537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9" name="Text Box 15">
          <a:extLst>
            <a:ext uri="{FF2B5EF4-FFF2-40B4-BE49-F238E27FC236}">
              <a16:creationId xmlns:a16="http://schemas.microsoft.com/office/drawing/2014/main" id="{00000000-0008-0000-0500-00004F000000}"/>
            </a:ext>
          </a:extLst>
        </xdr:cNvPr>
        <xdr:cNvSpPr txBox="1">
          <a:spLocks noChangeArrowheads="1"/>
        </xdr:cNvSpPr>
      </xdr:nvSpPr>
      <xdr:spPr bwMode="auto">
        <a:xfrm>
          <a:off x="9374909" y="1029537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0" name="Text Box 15">
          <a:extLst>
            <a:ext uri="{FF2B5EF4-FFF2-40B4-BE49-F238E27FC236}">
              <a16:creationId xmlns:a16="http://schemas.microsoft.com/office/drawing/2014/main" id="{00000000-0008-0000-0500-000050000000}"/>
            </a:ext>
          </a:extLst>
        </xdr:cNvPr>
        <xdr:cNvSpPr txBox="1">
          <a:spLocks noChangeArrowheads="1"/>
        </xdr:cNvSpPr>
      </xdr:nvSpPr>
      <xdr:spPr bwMode="auto">
        <a:xfrm>
          <a:off x="9374909" y="1106891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1" name="Text Box 15">
          <a:extLst>
            <a:ext uri="{FF2B5EF4-FFF2-40B4-BE49-F238E27FC236}">
              <a16:creationId xmlns:a16="http://schemas.microsoft.com/office/drawing/2014/main" id="{00000000-0008-0000-0500-000051000000}"/>
            </a:ext>
          </a:extLst>
        </xdr:cNvPr>
        <xdr:cNvSpPr txBox="1">
          <a:spLocks noChangeArrowheads="1"/>
        </xdr:cNvSpPr>
      </xdr:nvSpPr>
      <xdr:spPr bwMode="auto">
        <a:xfrm>
          <a:off x="9374909" y="1106891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2" name="Text Box 15">
          <a:extLst>
            <a:ext uri="{FF2B5EF4-FFF2-40B4-BE49-F238E27FC236}">
              <a16:creationId xmlns:a16="http://schemas.microsoft.com/office/drawing/2014/main" id="{00000000-0008-0000-0500-000052000000}"/>
            </a:ext>
          </a:extLst>
        </xdr:cNvPr>
        <xdr:cNvSpPr txBox="1">
          <a:spLocks noChangeArrowheads="1"/>
        </xdr:cNvSpPr>
      </xdr:nvSpPr>
      <xdr:spPr bwMode="auto">
        <a:xfrm>
          <a:off x="9374909"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3" name="Text Box 15">
          <a:extLst>
            <a:ext uri="{FF2B5EF4-FFF2-40B4-BE49-F238E27FC236}">
              <a16:creationId xmlns:a16="http://schemas.microsoft.com/office/drawing/2014/main" id="{00000000-0008-0000-0500-000053000000}"/>
            </a:ext>
          </a:extLst>
        </xdr:cNvPr>
        <xdr:cNvSpPr txBox="1">
          <a:spLocks noChangeArrowheads="1"/>
        </xdr:cNvSpPr>
      </xdr:nvSpPr>
      <xdr:spPr bwMode="auto">
        <a:xfrm>
          <a:off x="9374909"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4" name="Text Box 15">
          <a:extLst>
            <a:ext uri="{FF2B5EF4-FFF2-40B4-BE49-F238E27FC236}">
              <a16:creationId xmlns:a16="http://schemas.microsoft.com/office/drawing/2014/main" id="{00000000-0008-0000-0500-000054000000}"/>
            </a:ext>
          </a:extLst>
        </xdr:cNvPr>
        <xdr:cNvSpPr txBox="1">
          <a:spLocks noChangeArrowheads="1"/>
        </xdr:cNvSpPr>
      </xdr:nvSpPr>
      <xdr:spPr bwMode="auto">
        <a:xfrm>
          <a:off x="9374909"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5" name="Text Box 15">
          <a:extLst>
            <a:ext uri="{FF2B5EF4-FFF2-40B4-BE49-F238E27FC236}">
              <a16:creationId xmlns:a16="http://schemas.microsoft.com/office/drawing/2014/main" id="{00000000-0008-0000-0500-000055000000}"/>
            </a:ext>
          </a:extLst>
        </xdr:cNvPr>
        <xdr:cNvSpPr txBox="1">
          <a:spLocks noChangeArrowheads="1"/>
        </xdr:cNvSpPr>
      </xdr:nvSpPr>
      <xdr:spPr bwMode="auto">
        <a:xfrm>
          <a:off x="9374909"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6" name="Text Box 15">
          <a:extLst>
            <a:ext uri="{FF2B5EF4-FFF2-40B4-BE49-F238E27FC236}">
              <a16:creationId xmlns:a16="http://schemas.microsoft.com/office/drawing/2014/main" id="{00000000-0008-0000-0500-000056000000}"/>
            </a:ext>
          </a:extLst>
        </xdr:cNvPr>
        <xdr:cNvSpPr txBox="1">
          <a:spLocks noChangeArrowheads="1"/>
        </xdr:cNvSpPr>
      </xdr:nvSpPr>
      <xdr:spPr bwMode="auto">
        <a:xfrm>
          <a:off x="9374909" y="1178790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7" name="Text Box 15">
          <a:extLst>
            <a:ext uri="{FF2B5EF4-FFF2-40B4-BE49-F238E27FC236}">
              <a16:creationId xmlns:a16="http://schemas.microsoft.com/office/drawing/2014/main" id="{00000000-0008-0000-0500-000057000000}"/>
            </a:ext>
          </a:extLst>
        </xdr:cNvPr>
        <xdr:cNvSpPr txBox="1">
          <a:spLocks noChangeArrowheads="1"/>
        </xdr:cNvSpPr>
      </xdr:nvSpPr>
      <xdr:spPr bwMode="auto">
        <a:xfrm>
          <a:off x="50072637" y="12746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8" name="Text Box 15">
          <a:extLst>
            <a:ext uri="{FF2B5EF4-FFF2-40B4-BE49-F238E27FC236}">
              <a16:creationId xmlns:a16="http://schemas.microsoft.com/office/drawing/2014/main" id="{00000000-0008-0000-0500-000058000000}"/>
            </a:ext>
          </a:extLst>
        </xdr:cNvPr>
        <xdr:cNvSpPr txBox="1">
          <a:spLocks noChangeArrowheads="1"/>
        </xdr:cNvSpPr>
      </xdr:nvSpPr>
      <xdr:spPr bwMode="auto">
        <a:xfrm>
          <a:off x="49942750" y="132238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9" name="Text Box 16">
          <a:extLst>
            <a:ext uri="{FF2B5EF4-FFF2-40B4-BE49-F238E27FC236}">
              <a16:creationId xmlns:a16="http://schemas.microsoft.com/office/drawing/2014/main" id="{00000000-0008-0000-0500-000059000000}"/>
            </a:ext>
          </a:extLst>
        </xdr:cNvPr>
        <xdr:cNvSpPr txBox="1">
          <a:spLocks noChangeArrowheads="1"/>
        </xdr:cNvSpPr>
      </xdr:nvSpPr>
      <xdr:spPr bwMode="auto">
        <a:xfrm>
          <a:off x="9374909"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90" name="Text Box 17">
          <a:extLst>
            <a:ext uri="{FF2B5EF4-FFF2-40B4-BE49-F238E27FC236}">
              <a16:creationId xmlns:a16="http://schemas.microsoft.com/office/drawing/2014/main" id="{00000000-0008-0000-0500-00005A000000}"/>
            </a:ext>
          </a:extLst>
        </xdr:cNvPr>
        <xdr:cNvSpPr txBox="1">
          <a:spLocks noChangeArrowheads="1"/>
        </xdr:cNvSpPr>
      </xdr:nvSpPr>
      <xdr:spPr bwMode="auto">
        <a:xfrm>
          <a:off x="9374909"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91" name="Text Box 18">
          <a:extLst>
            <a:ext uri="{FF2B5EF4-FFF2-40B4-BE49-F238E27FC236}">
              <a16:creationId xmlns:a16="http://schemas.microsoft.com/office/drawing/2014/main" id="{00000000-0008-0000-0500-00005B000000}"/>
            </a:ext>
          </a:extLst>
        </xdr:cNvPr>
        <xdr:cNvSpPr txBox="1">
          <a:spLocks noChangeArrowheads="1"/>
        </xdr:cNvSpPr>
      </xdr:nvSpPr>
      <xdr:spPr bwMode="auto">
        <a:xfrm>
          <a:off x="9374909"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92" name="Text Box 19">
          <a:extLst>
            <a:ext uri="{FF2B5EF4-FFF2-40B4-BE49-F238E27FC236}">
              <a16:creationId xmlns:a16="http://schemas.microsoft.com/office/drawing/2014/main" id="{00000000-0008-0000-0500-00005C000000}"/>
            </a:ext>
          </a:extLst>
        </xdr:cNvPr>
        <xdr:cNvSpPr txBox="1">
          <a:spLocks noChangeArrowheads="1"/>
        </xdr:cNvSpPr>
      </xdr:nvSpPr>
      <xdr:spPr bwMode="auto">
        <a:xfrm>
          <a:off x="9374909" y="6223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93" name="Text Box 15">
          <a:extLst>
            <a:ext uri="{FF2B5EF4-FFF2-40B4-BE49-F238E27FC236}">
              <a16:creationId xmlns:a16="http://schemas.microsoft.com/office/drawing/2014/main" id="{00000000-0008-0000-0500-00005D000000}"/>
            </a:ext>
          </a:extLst>
        </xdr:cNvPr>
        <xdr:cNvSpPr txBox="1">
          <a:spLocks noChangeArrowheads="1"/>
        </xdr:cNvSpPr>
      </xdr:nvSpPr>
      <xdr:spPr bwMode="auto">
        <a:xfrm>
          <a:off x="9374909" y="6727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94" name="Text Box 16">
          <a:extLst>
            <a:ext uri="{FF2B5EF4-FFF2-40B4-BE49-F238E27FC236}">
              <a16:creationId xmlns:a16="http://schemas.microsoft.com/office/drawing/2014/main" id="{00000000-0008-0000-0500-00005E000000}"/>
            </a:ext>
          </a:extLst>
        </xdr:cNvPr>
        <xdr:cNvSpPr txBox="1">
          <a:spLocks noChangeArrowheads="1"/>
        </xdr:cNvSpPr>
      </xdr:nvSpPr>
      <xdr:spPr bwMode="auto">
        <a:xfrm>
          <a:off x="9374909"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95" name="Text Box 17">
          <a:extLst>
            <a:ext uri="{FF2B5EF4-FFF2-40B4-BE49-F238E27FC236}">
              <a16:creationId xmlns:a16="http://schemas.microsoft.com/office/drawing/2014/main" id="{00000000-0008-0000-0500-00005F000000}"/>
            </a:ext>
          </a:extLst>
        </xdr:cNvPr>
        <xdr:cNvSpPr txBox="1">
          <a:spLocks noChangeArrowheads="1"/>
        </xdr:cNvSpPr>
      </xdr:nvSpPr>
      <xdr:spPr bwMode="auto">
        <a:xfrm>
          <a:off x="9374909"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96" name="Text Box 18">
          <a:extLst>
            <a:ext uri="{FF2B5EF4-FFF2-40B4-BE49-F238E27FC236}">
              <a16:creationId xmlns:a16="http://schemas.microsoft.com/office/drawing/2014/main" id="{00000000-0008-0000-0500-000060000000}"/>
            </a:ext>
          </a:extLst>
        </xdr:cNvPr>
        <xdr:cNvSpPr txBox="1">
          <a:spLocks noChangeArrowheads="1"/>
        </xdr:cNvSpPr>
      </xdr:nvSpPr>
      <xdr:spPr bwMode="auto">
        <a:xfrm>
          <a:off x="9374909"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97" name="Text Box 19">
          <a:extLst>
            <a:ext uri="{FF2B5EF4-FFF2-40B4-BE49-F238E27FC236}">
              <a16:creationId xmlns:a16="http://schemas.microsoft.com/office/drawing/2014/main" id="{00000000-0008-0000-0500-000061000000}"/>
            </a:ext>
          </a:extLst>
        </xdr:cNvPr>
        <xdr:cNvSpPr txBox="1">
          <a:spLocks noChangeArrowheads="1"/>
        </xdr:cNvSpPr>
      </xdr:nvSpPr>
      <xdr:spPr bwMode="auto">
        <a:xfrm>
          <a:off x="9374909" y="7296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98" name="Text Box 15">
          <a:extLst>
            <a:ext uri="{FF2B5EF4-FFF2-40B4-BE49-F238E27FC236}">
              <a16:creationId xmlns:a16="http://schemas.microsoft.com/office/drawing/2014/main" id="{00000000-0008-0000-0500-000062000000}"/>
            </a:ext>
          </a:extLst>
        </xdr:cNvPr>
        <xdr:cNvSpPr txBox="1">
          <a:spLocks noChangeArrowheads="1"/>
        </xdr:cNvSpPr>
      </xdr:nvSpPr>
      <xdr:spPr bwMode="auto">
        <a:xfrm>
          <a:off x="9374909" y="7801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9" name="Text Box 15">
          <a:extLst>
            <a:ext uri="{FF2B5EF4-FFF2-40B4-BE49-F238E27FC236}">
              <a16:creationId xmlns:a16="http://schemas.microsoft.com/office/drawing/2014/main" id="{00000000-0008-0000-0500-000063000000}"/>
            </a:ext>
          </a:extLst>
        </xdr:cNvPr>
        <xdr:cNvSpPr txBox="1">
          <a:spLocks noChangeArrowheads="1"/>
        </xdr:cNvSpPr>
      </xdr:nvSpPr>
      <xdr:spPr bwMode="auto">
        <a:xfrm>
          <a:off x="9374909"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0" name="Text Box 15">
          <a:extLst>
            <a:ext uri="{FF2B5EF4-FFF2-40B4-BE49-F238E27FC236}">
              <a16:creationId xmlns:a16="http://schemas.microsoft.com/office/drawing/2014/main" id="{00000000-0008-0000-0500-000064000000}"/>
            </a:ext>
          </a:extLst>
        </xdr:cNvPr>
        <xdr:cNvSpPr txBox="1">
          <a:spLocks noChangeArrowheads="1"/>
        </xdr:cNvSpPr>
      </xdr:nvSpPr>
      <xdr:spPr bwMode="auto">
        <a:xfrm>
          <a:off x="9374909"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01" name="Text Box 15">
          <a:extLst>
            <a:ext uri="{FF2B5EF4-FFF2-40B4-BE49-F238E27FC236}">
              <a16:creationId xmlns:a16="http://schemas.microsoft.com/office/drawing/2014/main" id="{00000000-0008-0000-0500-000065000000}"/>
            </a:ext>
          </a:extLst>
        </xdr:cNvPr>
        <xdr:cNvSpPr txBox="1">
          <a:spLocks noChangeArrowheads="1"/>
        </xdr:cNvSpPr>
      </xdr:nvSpPr>
      <xdr:spPr bwMode="auto">
        <a:xfrm>
          <a:off x="12790343"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02" name="Text Box 15">
          <a:extLst>
            <a:ext uri="{FF2B5EF4-FFF2-40B4-BE49-F238E27FC236}">
              <a16:creationId xmlns:a16="http://schemas.microsoft.com/office/drawing/2014/main" id="{00000000-0008-0000-0500-000066000000}"/>
            </a:ext>
          </a:extLst>
        </xdr:cNvPr>
        <xdr:cNvSpPr txBox="1">
          <a:spLocks noChangeArrowheads="1"/>
        </xdr:cNvSpPr>
      </xdr:nvSpPr>
      <xdr:spPr bwMode="auto">
        <a:xfrm>
          <a:off x="12790343"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103" name="Text Box 15">
          <a:extLst>
            <a:ext uri="{FF2B5EF4-FFF2-40B4-BE49-F238E27FC236}">
              <a16:creationId xmlns:a16="http://schemas.microsoft.com/office/drawing/2014/main" id="{00000000-0008-0000-0500-000067000000}"/>
            </a:ext>
          </a:extLst>
        </xdr:cNvPr>
        <xdr:cNvSpPr txBox="1">
          <a:spLocks noChangeArrowheads="1"/>
        </xdr:cNvSpPr>
      </xdr:nvSpPr>
      <xdr:spPr bwMode="auto">
        <a:xfrm>
          <a:off x="50084182"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104" name="Text Box 15">
          <a:extLst>
            <a:ext uri="{FF2B5EF4-FFF2-40B4-BE49-F238E27FC236}">
              <a16:creationId xmlns:a16="http://schemas.microsoft.com/office/drawing/2014/main" id="{00000000-0008-0000-0500-000068000000}"/>
            </a:ext>
          </a:extLst>
        </xdr:cNvPr>
        <xdr:cNvSpPr txBox="1">
          <a:spLocks noChangeArrowheads="1"/>
        </xdr:cNvSpPr>
      </xdr:nvSpPr>
      <xdr:spPr bwMode="auto">
        <a:xfrm>
          <a:off x="50084182" y="1164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5" name="Text Box 15">
          <a:extLst>
            <a:ext uri="{FF2B5EF4-FFF2-40B4-BE49-F238E27FC236}">
              <a16:creationId xmlns:a16="http://schemas.microsoft.com/office/drawing/2014/main" id="{00000000-0008-0000-0500-000069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6" name="Text Box 15">
          <a:extLst>
            <a:ext uri="{FF2B5EF4-FFF2-40B4-BE49-F238E27FC236}">
              <a16:creationId xmlns:a16="http://schemas.microsoft.com/office/drawing/2014/main" id="{00000000-0008-0000-0500-00006A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7" name="Text Box 15">
          <a:extLst>
            <a:ext uri="{FF2B5EF4-FFF2-40B4-BE49-F238E27FC236}">
              <a16:creationId xmlns:a16="http://schemas.microsoft.com/office/drawing/2014/main" id="{00000000-0008-0000-0500-00006B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8" name="Text Box 15">
          <a:extLst>
            <a:ext uri="{FF2B5EF4-FFF2-40B4-BE49-F238E27FC236}">
              <a16:creationId xmlns:a16="http://schemas.microsoft.com/office/drawing/2014/main" id="{00000000-0008-0000-0500-00006C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9" name="Text Box 15">
          <a:extLst>
            <a:ext uri="{FF2B5EF4-FFF2-40B4-BE49-F238E27FC236}">
              <a16:creationId xmlns:a16="http://schemas.microsoft.com/office/drawing/2014/main" id="{00000000-0008-0000-0500-00006D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0" name="Text Box 15">
          <a:extLst>
            <a:ext uri="{FF2B5EF4-FFF2-40B4-BE49-F238E27FC236}">
              <a16:creationId xmlns:a16="http://schemas.microsoft.com/office/drawing/2014/main" id="{00000000-0008-0000-0500-00006E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1" name="Text Box 15">
          <a:extLst>
            <a:ext uri="{FF2B5EF4-FFF2-40B4-BE49-F238E27FC236}">
              <a16:creationId xmlns:a16="http://schemas.microsoft.com/office/drawing/2014/main" id="{00000000-0008-0000-0500-00006F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12" name="Text Box 15">
          <a:extLst>
            <a:ext uri="{FF2B5EF4-FFF2-40B4-BE49-F238E27FC236}">
              <a16:creationId xmlns:a16="http://schemas.microsoft.com/office/drawing/2014/main" id="{00000000-0008-0000-0500-000070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13" name="Text Box 15">
          <a:extLst>
            <a:ext uri="{FF2B5EF4-FFF2-40B4-BE49-F238E27FC236}">
              <a16:creationId xmlns:a16="http://schemas.microsoft.com/office/drawing/2014/main" id="{00000000-0008-0000-0500-000071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14" name="Text Box 15">
          <a:extLst>
            <a:ext uri="{FF2B5EF4-FFF2-40B4-BE49-F238E27FC236}">
              <a16:creationId xmlns:a16="http://schemas.microsoft.com/office/drawing/2014/main" id="{00000000-0008-0000-0500-000072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15" name="Text Box 15">
          <a:extLst>
            <a:ext uri="{FF2B5EF4-FFF2-40B4-BE49-F238E27FC236}">
              <a16:creationId xmlns:a16="http://schemas.microsoft.com/office/drawing/2014/main" id="{00000000-0008-0000-0500-000073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16" name="Text Box 15">
          <a:extLst>
            <a:ext uri="{FF2B5EF4-FFF2-40B4-BE49-F238E27FC236}">
              <a16:creationId xmlns:a16="http://schemas.microsoft.com/office/drawing/2014/main" id="{00000000-0008-0000-0500-000074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17" name="Text Box 15">
          <a:extLst>
            <a:ext uri="{FF2B5EF4-FFF2-40B4-BE49-F238E27FC236}">
              <a16:creationId xmlns:a16="http://schemas.microsoft.com/office/drawing/2014/main" id="{00000000-0008-0000-0500-000075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18" name="Text Box 15">
          <a:extLst>
            <a:ext uri="{FF2B5EF4-FFF2-40B4-BE49-F238E27FC236}">
              <a16:creationId xmlns:a16="http://schemas.microsoft.com/office/drawing/2014/main" id="{00000000-0008-0000-0500-000076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9" name="Text Box 15">
          <a:extLst>
            <a:ext uri="{FF2B5EF4-FFF2-40B4-BE49-F238E27FC236}">
              <a16:creationId xmlns:a16="http://schemas.microsoft.com/office/drawing/2014/main" id="{00000000-0008-0000-0500-000077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0" name="Text Box 15">
          <a:extLst>
            <a:ext uri="{FF2B5EF4-FFF2-40B4-BE49-F238E27FC236}">
              <a16:creationId xmlns:a16="http://schemas.microsoft.com/office/drawing/2014/main" id="{00000000-0008-0000-0500-000078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21" name="Text Box 15">
          <a:extLst>
            <a:ext uri="{FF2B5EF4-FFF2-40B4-BE49-F238E27FC236}">
              <a16:creationId xmlns:a16="http://schemas.microsoft.com/office/drawing/2014/main" id="{00000000-0008-0000-0500-000079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22" name="Text Box 15">
          <a:extLst>
            <a:ext uri="{FF2B5EF4-FFF2-40B4-BE49-F238E27FC236}">
              <a16:creationId xmlns:a16="http://schemas.microsoft.com/office/drawing/2014/main" id="{00000000-0008-0000-0500-00007A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3" name="Text Box 15">
          <a:extLst>
            <a:ext uri="{FF2B5EF4-FFF2-40B4-BE49-F238E27FC236}">
              <a16:creationId xmlns:a16="http://schemas.microsoft.com/office/drawing/2014/main" id="{00000000-0008-0000-0500-00007B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4" name="Text Box 15">
          <a:extLst>
            <a:ext uri="{FF2B5EF4-FFF2-40B4-BE49-F238E27FC236}">
              <a16:creationId xmlns:a16="http://schemas.microsoft.com/office/drawing/2014/main" id="{00000000-0008-0000-0500-00007C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5" name="Text Box 15">
          <a:extLst>
            <a:ext uri="{FF2B5EF4-FFF2-40B4-BE49-F238E27FC236}">
              <a16:creationId xmlns:a16="http://schemas.microsoft.com/office/drawing/2014/main" id="{00000000-0008-0000-0500-00007D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6" name="Text Box 15">
          <a:extLst>
            <a:ext uri="{FF2B5EF4-FFF2-40B4-BE49-F238E27FC236}">
              <a16:creationId xmlns:a16="http://schemas.microsoft.com/office/drawing/2014/main" id="{00000000-0008-0000-0500-00007E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7" name="Text Box 15">
          <a:extLst>
            <a:ext uri="{FF2B5EF4-FFF2-40B4-BE49-F238E27FC236}">
              <a16:creationId xmlns:a16="http://schemas.microsoft.com/office/drawing/2014/main" id="{00000000-0008-0000-0500-00007F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8" name="Text Box 15">
          <a:extLst>
            <a:ext uri="{FF2B5EF4-FFF2-40B4-BE49-F238E27FC236}">
              <a16:creationId xmlns:a16="http://schemas.microsoft.com/office/drawing/2014/main" id="{00000000-0008-0000-0500-000080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9" name="Text Box 15">
          <a:extLst>
            <a:ext uri="{FF2B5EF4-FFF2-40B4-BE49-F238E27FC236}">
              <a16:creationId xmlns:a16="http://schemas.microsoft.com/office/drawing/2014/main" id="{00000000-0008-0000-0500-000081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0" name="Text Box 15">
          <a:extLst>
            <a:ext uri="{FF2B5EF4-FFF2-40B4-BE49-F238E27FC236}">
              <a16:creationId xmlns:a16="http://schemas.microsoft.com/office/drawing/2014/main" id="{00000000-0008-0000-0500-000082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1" name="Text Box 15">
          <a:extLst>
            <a:ext uri="{FF2B5EF4-FFF2-40B4-BE49-F238E27FC236}">
              <a16:creationId xmlns:a16="http://schemas.microsoft.com/office/drawing/2014/main" id="{00000000-0008-0000-0500-000083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2" name="Text Box 15">
          <a:extLst>
            <a:ext uri="{FF2B5EF4-FFF2-40B4-BE49-F238E27FC236}">
              <a16:creationId xmlns:a16="http://schemas.microsoft.com/office/drawing/2014/main" id="{00000000-0008-0000-0500-000084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3" name="Text Box 15">
          <a:extLst>
            <a:ext uri="{FF2B5EF4-FFF2-40B4-BE49-F238E27FC236}">
              <a16:creationId xmlns:a16="http://schemas.microsoft.com/office/drawing/2014/main" id="{00000000-0008-0000-0500-000085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4" name="Text Box 15">
          <a:extLst>
            <a:ext uri="{FF2B5EF4-FFF2-40B4-BE49-F238E27FC236}">
              <a16:creationId xmlns:a16="http://schemas.microsoft.com/office/drawing/2014/main" id="{00000000-0008-0000-0500-000086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5" name="Text Box 15">
          <a:extLst>
            <a:ext uri="{FF2B5EF4-FFF2-40B4-BE49-F238E27FC236}">
              <a16:creationId xmlns:a16="http://schemas.microsoft.com/office/drawing/2014/main" id="{00000000-0008-0000-0500-000087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6" name="Text Box 15">
          <a:extLst>
            <a:ext uri="{FF2B5EF4-FFF2-40B4-BE49-F238E27FC236}">
              <a16:creationId xmlns:a16="http://schemas.microsoft.com/office/drawing/2014/main" id="{00000000-0008-0000-0500-000088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7" name="Text Box 15">
          <a:extLst>
            <a:ext uri="{FF2B5EF4-FFF2-40B4-BE49-F238E27FC236}">
              <a16:creationId xmlns:a16="http://schemas.microsoft.com/office/drawing/2014/main" id="{00000000-0008-0000-0500-000089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8" name="Text Box 15">
          <a:extLst>
            <a:ext uri="{FF2B5EF4-FFF2-40B4-BE49-F238E27FC236}">
              <a16:creationId xmlns:a16="http://schemas.microsoft.com/office/drawing/2014/main" id="{00000000-0008-0000-0500-00008A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9" name="Text Box 15">
          <a:extLst>
            <a:ext uri="{FF2B5EF4-FFF2-40B4-BE49-F238E27FC236}">
              <a16:creationId xmlns:a16="http://schemas.microsoft.com/office/drawing/2014/main" id="{00000000-0008-0000-0500-00008B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40" name="Text Box 15">
          <a:extLst>
            <a:ext uri="{FF2B5EF4-FFF2-40B4-BE49-F238E27FC236}">
              <a16:creationId xmlns:a16="http://schemas.microsoft.com/office/drawing/2014/main" id="{00000000-0008-0000-0500-00008C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1" name="Text Box 15">
          <a:extLst>
            <a:ext uri="{FF2B5EF4-FFF2-40B4-BE49-F238E27FC236}">
              <a16:creationId xmlns:a16="http://schemas.microsoft.com/office/drawing/2014/main" id="{00000000-0008-0000-0500-00008D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2" name="Text Box 15">
          <a:extLst>
            <a:ext uri="{FF2B5EF4-FFF2-40B4-BE49-F238E27FC236}">
              <a16:creationId xmlns:a16="http://schemas.microsoft.com/office/drawing/2014/main" id="{00000000-0008-0000-0500-00008E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3" name="Text Box 15">
          <a:extLst>
            <a:ext uri="{FF2B5EF4-FFF2-40B4-BE49-F238E27FC236}">
              <a16:creationId xmlns:a16="http://schemas.microsoft.com/office/drawing/2014/main" id="{00000000-0008-0000-0500-00008F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4" name="Text Box 15">
          <a:extLst>
            <a:ext uri="{FF2B5EF4-FFF2-40B4-BE49-F238E27FC236}">
              <a16:creationId xmlns:a16="http://schemas.microsoft.com/office/drawing/2014/main" id="{00000000-0008-0000-0500-000090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5" name="Text Box 15">
          <a:extLst>
            <a:ext uri="{FF2B5EF4-FFF2-40B4-BE49-F238E27FC236}">
              <a16:creationId xmlns:a16="http://schemas.microsoft.com/office/drawing/2014/main" id="{00000000-0008-0000-0500-000091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6" name="Text Box 15">
          <a:extLst>
            <a:ext uri="{FF2B5EF4-FFF2-40B4-BE49-F238E27FC236}">
              <a16:creationId xmlns:a16="http://schemas.microsoft.com/office/drawing/2014/main" id="{00000000-0008-0000-0500-000092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7" name="Text Box 15">
          <a:extLst>
            <a:ext uri="{FF2B5EF4-FFF2-40B4-BE49-F238E27FC236}">
              <a16:creationId xmlns:a16="http://schemas.microsoft.com/office/drawing/2014/main" id="{00000000-0008-0000-0500-000093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48" name="Text Box 15">
          <a:extLst>
            <a:ext uri="{FF2B5EF4-FFF2-40B4-BE49-F238E27FC236}">
              <a16:creationId xmlns:a16="http://schemas.microsoft.com/office/drawing/2014/main" id="{00000000-0008-0000-0500-000094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49" name="Text Box 15">
          <a:extLst>
            <a:ext uri="{FF2B5EF4-FFF2-40B4-BE49-F238E27FC236}">
              <a16:creationId xmlns:a16="http://schemas.microsoft.com/office/drawing/2014/main" id="{00000000-0008-0000-0500-000095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50" name="Text Box 15">
          <a:extLst>
            <a:ext uri="{FF2B5EF4-FFF2-40B4-BE49-F238E27FC236}">
              <a16:creationId xmlns:a16="http://schemas.microsoft.com/office/drawing/2014/main" id="{00000000-0008-0000-0500-000096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51" name="Text Box 15">
          <a:extLst>
            <a:ext uri="{FF2B5EF4-FFF2-40B4-BE49-F238E27FC236}">
              <a16:creationId xmlns:a16="http://schemas.microsoft.com/office/drawing/2014/main" id="{00000000-0008-0000-0500-000097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52" name="Text Box 15">
          <a:extLst>
            <a:ext uri="{FF2B5EF4-FFF2-40B4-BE49-F238E27FC236}">
              <a16:creationId xmlns:a16="http://schemas.microsoft.com/office/drawing/2014/main" id="{00000000-0008-0000-0500-000098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53" name="Text Box 15">
          <a:extLst>
            <a:ext uri="{FF2B5EF4-FFF2-40B4-BE49-F238E27FC236}">
              <a16:creationId xmlns:a16="http://schemas.microsoft.com/office/drawing/2014/main" id="{00000000-0008-0000-0500-000099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54" name="Text Box 15">
          <a:extLst>
            <a:ext uri="{FF2B5EF4-FFF2-40B4-BE49-F238E27FC236}">
              <a16:creationId xmlns:a16="http://schemas.microsoft.com/office/drawing/2014/main" id="{00000000-0008-0000-0500-00009A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5" name="Text Box 15">
          <a:extLst>
            <a:ext uri="{FF2B5EF4-FFF2-40B4-BE49-F238E27FC236}">
              <a16:creationId xmlns:a16="http://schemas.microsoft.com/office/drawing/2014/main" id="{00000000-0008-0000-0500-00009B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6" name="Text Box 15">
          <a:extLst>
            <a:ext uri="{FF2B5EF4-FFF2-40B4-BE49-F238E27FC236}">
              <a16:creationId xmlns:a16="http://schemas.microsoft.com/office/drawing/2014/main" id="{00000000-0008-0000-0500-00009C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57" name="Text Box 15">
          <a:extLst>
            <a:ext uri="{FF2B5EF4-FFF2-40B4-BE49-F238E27FC236}">
              <a16:creationId xmlns:a16="http://schemas.microsoft.com/office/drawing/2014/main" id="{00000000-0008-0000-0500-00009D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58" name="Text Box 15">
          <a:extLst>
            <a:ext uri="{FF2B5EF4-FFF2-40B4-BE49-F238E27FC236}">
              <a16:creationId xmlns:a16="http://schemas.microsoft.com/office/drawing/2014/main" id="{00000000-0008-0000-0500-00009E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9" name="Text Box 15">
          <a:extLst>
            <a:ext uri="{FF2B5EF4-FFF2-40B4-BE49-F238E27FC236}">
              <a16:creationId xmlns:a16="http://schemas.microsoft.com/office/drawing/2014/main" id="{00000000-0008-0000-0500-00009F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0" name="Text Box 15">
          <a:extLst>
            <a:ext uri="{FF2B5EF4-FFF2-40B4-BE49-F238E27FC236}">
              <a16:creationId xmlns:a16="http://schemas.microsoft.com/office/drawing/2014/main" id="{00000000-0008-0000-0500-0000A0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1" name="Text Box 15">
          <a:extLst>
            <a:ext uri="{FF2B5EF4-FFF2-40B4-BE49-F238E27FC236}">
              <a16:creationId xmlns:a16="http://schemas.microsoft.com/office/drawing/2014/main" id="{00000000-0008-0000-0500-0000A1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2" name="Text Box 15">
          <a:extLst>
            <a:ext uri="{FF2B5EF4-FFF2-40B4-BE49-F238E27FC236}">
              <a16:creationId xmlns:a16="http://schemas.microsoft.com/office/drawing/2014/main" id="{00000000-0008-0000-0500-0000A2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3" name="Text Box 15">
          <a:extLst>
            <a:ext uri="{FF2B5EF4-FFF2-40B4-BE49-F238E27FC236}">
              <a16:creationId xmlns:a16="http://schemas.microsoft.com/office/drawing/2014/main" id="{00000000-0008-0000-0500-0000A3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4" name="Text Box 15">
          <a:extLst>
            <a:ext uri="{FF2B5EF4-FFF2-40B4-BE49-F238E27FC236}">
              <a16:creationId xmlns:a16="http://schemas.microsoft.com/office/drawing/2014/main" id="{00000000-0008-0000-0500-0000A4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5" name="Text Box 15">
          <a:extLst>
            <a:ext uri="{FF2B5EF4-FFF2-40B4-BE49-F238E27FC236}">
              <a16:creationId xmlns:a16="http://schemas.microsoft.com/office/drawing/2014/main" id="{00000000-0008-0000-0500-0000A5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66" name="Text Box 15">
          <a:extLst>
            <a:ext uri="{FF2B5EF4-FFF2-40B4-BE49-F238E27FC236}">
              <a16:creationId xmlns:a16="http://schemas.microsoft.com/office/drawing/2014/main" id="{00000000-0008-0000-0500-0000A6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67" name="Text Box 15">
          <a:extLst>
            <a:ext uri="{FF2B5EF4-FFF2-40B4-BE49-F238E27FC236}">
              <a16:creationId xmlns:a16="http://schemas.microsoft.com/office/drawing/2014/main" id="{00000000-0008-0000-0500-0000A7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68" name="Text Box 15">
          <a:extLst>
            <a:ext uri="{FF2B5EF4-FFF2-40B4-BE49-F238E27FC236}">
              <a16:creationId xmlns:a16="http://schemas.microsoft.com/office/drawing/2014/main" id="{00000000-0008-0000-0500-0000A8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69" name="Text Box 15">
          <a:extLst>
            <a:ext uri="{FF2B5EF4-FFF2-40B4-BE49-F238E27FC236}">
              <a16:creationId xmlns:a16="http://schemas.microsoft.com/office/drawing/2014/main" id="{00000000-0008-0000-0500-0000A9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70" name="Text Box 15">
          <a:extLst>
            <a:ext uri="{FF2B5EF4-FFF2-40B4-BE49-F238E27FC236}">
              <a16:creationId xmlns:a16="http://schemas.microsoft.com/office/drawing/2014/main" id="{00000000-0008-0000-0500-0000AA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71" name="Text Box 15">
          <a:extLst>
            <a:ext uri="{FF2B5EF4-FFF2-40B4-BE49-F238E27FC236}">
              <a16:creationId xmlns:a16="http://schemas.microsoft.com/office/drawing/2014/main" id="{00000000-0008-0000-0500-0000AB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72" name="Text Box 15">
          <a:extLst>
            <a:ext uri="{FF2B5EF4-FFF2-40B4-BE49-F238E27FC236}">
              <a16:creationId xmlns:a16="http://schemas.microsoft.com/office/drawing/2014/main" id="{00000000-0008-0000-0500-0000AC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3" name="Text Box 15">
          <a:extLst>
            <a:ext uri="{FF2B5EF4-FFF2-40B4-BE49-F238E27FC236}">
              <a16:creationId xmlns:a16="http://schemas.microsoft.com/office/drawing/2014/main" id="{00000000-0008-0000-0500-0000AD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4" name="Text Box 15">
          <a:extLst>
            <a:ext uri="{FF2B5EF4-FFF2-40B4-BE49-F238E27FC236}">
              <a16:creationId xmlns:a16="http://schemas.microsoft.com/office/drawing/2014/main" id="{00000000-0008-0000-0500-0000AE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75" name="Text Box 15">
          <a:extLst>
            <a:ext uri="{FF2B5EF4-FFF2-40B4-BE49-F238E27FC236}">
              <a16:creationId xmlns:a16="http://schemas.microsoft.com/office/drawing/2014/main" id="{00000000-0008-0000-0500-0000AF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76" name="Text Box 15">
          <a:extLst>
            <a:ext uri="{FF2B5EF4-FFF2-40B4-BE49-F238E27FC236}">
              <a16:creationId xmlns:a16="http://schemas.microsoft.com/office/drawing/2014/main" id="{00000000-0008-0000-0500-0000B0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7" name="Text Box 15">
          <a:extLst>
            <a:ext uri="{FF2B5EF4-FFF2-40B4-BE49-F238E27FC236}">
              <a16:creationId xmlns:a16="http://schemas.microsoft.com/office/drawing/2014/main" id="{00000000-0008-0000-0500-0000B1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8" name="Text Box 15">
          <a:extLst>
            <a:ext uri="{FF2B5EF4-FFF2-40B4-BE49-F238E27FC236}">
              <a16:creationId xmlns:a16="http://schemas.microsoft.com/office/drawing/2014/main" id="{00000000-0008-0000-0500-0000B2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9" name="Text Box 15">
          <a:extLst>
            <a:ext uri="{FF2B5EF4-FFF2-40B4-BE49-F238E27FC236}">
              <a16:creationId xmlns:a16="http://schemas.microsoft.com/office/drawing/2014/main" id="{00000000-0008-0000-0500-0000B3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0" name="Text Box 15">
          <a:extLst>
            <a:ext uri="{FF2B5EF4-FFF2-40B4-BE49-F238E27FC236}">
              <a16:creationId xmlns:a16="http://schemas.microsoft.com/office/drawing/2014/main" id="{00000000-0008-0000-0500-0000B4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1" name="Text Box 15">
          <a:extLst>
            <a:ext uri="{FF2B5EF4-FFF2-40B4-BE49-F238E27FC236}">
              <a16:creationId xmlns:a16="http://schemas.microsoft.com/office/drawing/2014/main" id="{00000000-0008-0000-0500-0000B5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2" name="Text Box 15">
          <a:extLst>
            <a:ext uri="{FF2B5EF4-FFF2-40B4-BE49-F238E27FC236}">
              <a16:creationId xmlns:a16="http://schemas.microsoft.com/office/drawing/2014/main" id="{00000000-0008-0000-0500-0000B6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3" name="Text Box 15">
          <a:extLst>
            <a:ext uri="{FF2B5EF4-FFF2-40B4-BE49-F238E27FC236}">
              <a16:creationId xmlns:a16="http://schemas.microsoft.com/office/drawing/2014/main" id="{00000000-0008-0000-0500-0000B7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84" name="Text Box 15">
          <a:extLst>
            <a:ext uri="{FF2B5EF4-FFF2-40B4-BE49-F238E27FC236}">
              <a16:creationId xmlns:a16="http://schemas.microsoft.com/office/drawing/2014/main" id="{00000000-0008-0000-0500-0000B8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85" name="Text Box 15">
          <a:extLst>
            <a:ext uri="{FF2B5EF4-FFF2-40B4-BE49-F238E27FC236}">
              <a16:creationId xmlns:a16="http://schemas.microsoft.com/office/drawing/2014/main" id="{00000000-0008-0000-0500-0000B9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86" name="Text Box 15">
          <a:extLst>
            <a:ext uri="{FF2B5EF4-FFF2-40B4-BE49-F238E27FC236}">
              <a16:creationId xmlns:a16="http://schemas.microsoft.com/office/drawing/2014/main" id="{00000000-0008-0000-0500-0000BA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87" name="Text Box 15">
          <a:extLst>
            <a:ext uri="{FF2B5EF4-FFF2-40B4-BE49-F238E27FC236}">
              <a16:creationId xmlns:a16="http://schemas.microsoft.com/office/drawing/2014/main" id="{00000000-0008-0000-0500-0000BB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88" name="Text Box 15">
          <a:extLst>
            <a:ext uri="{FF2B5EF4-FFF2-40B4-BE49-F238E27FC236}">
              <a16:creationId xmlns:a16="http://schemas.microsoft.com/office/drawing/2014/main" id="{00000000-0008-0000-0500-0000BC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89" name="Text Box 15">
          <a:extLst>
            <a:ext uri="{FF2B5EF4-FFF2-40B4-BE49-F238E27FC236}">
              <a16:creationId xmlns:a16="http://schemas.microsoft.com/office/drawing/2014/main" id="{00000000-0008-0000-0500-0000BD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90" name="Text Box 15">
          <a:extLst>
            <a:ext uri="{FF2B5EF4-FFF2-40B4-BE49-F238E27FC236}">
              <a16:creationId xmlns:a16="http://schemas.microsoft.com/office/drawing/2014/main" id="{00000000-0008-0000-0500-0000BE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1" name="Text Box 15">
          <a:extLst>
            <a:ext uri="{FF2B5EF4-FFF2-40B4-BE49-F238E27FC236}">
              <a16:creationId xmlns:a16="http://schemas.microsoft.com/office/drawing/2014/main" id="{00000000-0008-0000-0500-0000BF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2" name="Text Box 15">
          <a:extLst>
            <a:ext uri="{FF2B5EF4-FFF2-40B4-BE49-F238E27FC236}">
              <a16:creationId xmlns:a16="http://schemas.microsoft.com/office/drawing/2014/main" id="{00000000-0008-0000-0500-0000C0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93" name="Text Box 15">
          <a:extLst>
            <a:ext uri="{FF2B5EF4-FFF2-40B4-BE49-F238E27FC236}">
              <a16:creationId xmlns:a16="http://schemas.microsoft.com/office/drawing/2014/main" id="{00000000-0008-0000-0500-0000C1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94" name="Text Box 15">
          <a:extLst>
            <a:ext uri="{FF2B5EF4-FFF2-40B4-BE49-F238E27FC236}">
              <a16:creationId xmlns:a16="http://schemas.microsoft.com/office/drawing/2014/main" id="{00000000-0008-0000-0500-0000C2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5" name="Text Box 15">
          <a:extLst>
            <a:ext uri="{FF2B5EF4-FFF2-40B4-BE49-F238E27FC236}">
              <a16:creationId xmlns:a16="http://schemas.microsoft.com/office/drawing/2014/main" id="{00000000-0008-0000-0500-0000C3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6" name="Text Box 15">
          <a:extLst>
            <a:ext uri="{FF2B5EF4-FFF2-40B4-BE49-F238E27FC236}">
              <a16:creationId xmlns:a16="http://schemas.microsoft.com/office/drawing/2014/main" id="{00000000-0008-0000-0500-0000C4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7" name="Text Box 15">
          <a:extLst>
            <a:ext uri="{FF2B5EF4-FFF2-40B4-BE49-F238E27FC236}">
              <a16:creationId xmlns:a16="http://schemas.microsoft.com/office/drawing/2014/main" id="{00000000-0008-0000-0500-0000C5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8" name="Text Box 15">
          <a:extLst>
            <a:ext uri="{FF2B5EF4-FFF2-40B4-BE49-F238E27FC236}">
              <a16:creationId xmlns:a16="http://schemas.microsoft.com/office/drawing/2014/main" id="{00000000-0008-0000-0500-0000C6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9" name="Text Box 15">
          <a:extLst>
            <a:ext uri="{FF2B5EF4-FFF2-40B4-BE49-F238E27FC236}">
              <a16:creationId xmlns:a16="http://schemas.microsoft.com/office/drawing/2014/main" id="{00000000-0008-0000-0500-0000C7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0" name="Text Box 15">
          <a:extLst>
            <a:ext uri="{FF2B5EF4-FFF2-40B4-BE49-F238E27FC236}">
              <a16:creationId xmlns:a16="http://schemas.microsoft.com/office/drawing/2014/main" id="{00000000-0008-0000-0500-0000C8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1" name="Text Box 15">
          <a:extLst>
            <a:ext uri="{FF2B5EF4-FFF2-40B4-BE49-F238E27FC236}">
              <a16:creationId xmlns:a16="http://schemas.microsoft.com/office/drawing/2014/main" id="{00000000-0008-0000-0500-0000C9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02" name="Text Box 15">
          <a:extLst>
            <a:ext uri="{FF2B5EF4-FFF2-40B4-BE49-F238E27FC236}">
              <a16:creationId xmlns:a16="http://schemas.microsoft.com/office/drawing/2014/main" id="{00000000-0008-0000-0500-0000CA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03" name="Text Box 15">
          <a:extLst>
            <a:ext uri="{FF2B5EF4-FFF2-40B4-BE49-F238E27FC236}">
              <a16:creationId xmlns:a16="http://schemas.microsoft.com/office/drawing/2014/main" id="{00000000-0008-0000-0500-0000CB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04" name="Text Box 15">
          <a:extLst>
            <a:ext uri="{FF2B5EF4-FFF2-40B4-BE49-F238E27FC236}">
              <a16:creationId xmlns:a16="http://schemas.microsoft.com/office/drawing/2014/main" id="{00000000-0008-0000-0500-0000CC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05" name="Text Box 15">
          <a:extLst>
            <a:ext uri="{FF2B5EF4-FFF2-40B4-BE49-F238E27FC236}">
              <a16:creationId xmlns:a16="http://schemas.microsoft.com/office/drawing/2014/main" id="{00000000-0008-0000-0500-0000CD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06" name="Text Box 15">
          <a:extLst>
            <a:ext uri="{FF2B5EF4-FFF2-40B4-BE49-F238E27FC236}">
              <a16:creationId xmlns:a16="http://schemas.microsoft.com/office/drawing/2014/main" id="{00000000-0008-0000-0500-0000CE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07" name="Text Box 15">
          <a:extLst>
            <a:ext uri="{FF2B5EF4-FFF2-40B4-BE49-F238E27FC236}">
              <a16:creationId xmlns:a16="http://schemas.microsoft.com/office/drawing/2014/main" id="{00000000-0008-0000-0500-0000CF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08" name="Text Box 15">
          <a:extLst>
            <a:ext uri="{FF2B5EF4-FFF2-40B4-BE49-F238E27FC236}">
              <a16:creationId xmlns:a16="http://schemas.microsoft.com/office/drawing/2014/main" id="{00000000-0008-0000-0500-0000D0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9" name="Text Box 15">
          <a:extLst>
            <a:ext uri="{FF2B5EF4-FFF2-40B4-BE49-F238E27FC236}">
              <a16:creationId xmlns:a16="http://schemas.microsoft.com/office/drawing/2014/main" id="{00000000-0008-0000-0500-0000D1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0" name="Text Box 15">
          <a:extLst>
            <a:ext uri="{FF2B5EF4-FFF2-40B4-BE49-F238E27FC236}">
              <a16:creationId xmlns:a16="http://schemas.microsoft.com/office/drawing/2014/main" id="{00000000-0008-0000-0500-0000D2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11" name="Text Box 15">
          <a:extLst>
            <a:ext uri="{FF2B5EF4-FFF2-40B4-BE49-F238E27FC236}">
              <a16:creationId xmlns:a16="http://schemas.microsoft.com/office/drawing/2014/main" id="{00000000-0008-0000-0500-0000D3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12" name="Text Box 15">
          <a:extLst>
            <a:ext uri="{FF2B5EF4-FFF2-40B4-BE49-F238E27FC236}">
              <a16:creationId xmlns:a16="http://schemas.microsoft.com/office/drawing/2014/main" id="{00000000-0008-0000-0500-0000D4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3" name="Text Box 15">
          <a:extLst>
            <a:ext uri="{FF2B5EF4-FFF2-40B4-BE49-F238E27FC236}">
              <a16:creationId xmlns:a16="http://schemas.microsoft.com/office/drawing/2014/main" id="{00000000-0008-0000-0500-0000D5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4" name="Text Box 15">
          <a:extLst>
            <a:ext uri="{FF2B5EF4-FFF2-40B4-BE49-F238E27FC236}">
              <a16:creationId xmlns:a16="http://schemas.microsoft.com/office/drawing/2014/main" id="{00000000-0008-0000-0500-0000D6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5" name="Text Box 15">
          <a:extLst>
            <a:ext uri="{FF2B5EF4-FFF2-40B4-BE49-F238E27FC236}">
              <a16:creationId xmlns:a16="http://schemas.microsoft.com/office/drawing/2014/main" id="{00000000-0008-0000-0500-0000D7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6" name="Text Box 15">
          <a:extLst>
            <a:ext uri="{FF2B5EF4-FFF2-40B4-BE49-F238E27FC236}">
              <a16:creationId xmlns:a16="http://schemas.microsoft.com/office/drawing/2014/main" id="{00000000-0008-0000-0500-0000D8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7" name="Text Box 15">
          <a:extLst>
            <a:ext uri="{FF2B5EF4-FFF2-40B4-BE49-F238E27FC236}">
              <a16:creationId xmlns:a16="http://schemas.microsoft.com/office/drawing/2014/main" id="{00000000-0008-0000-0500-0000D9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8" name="Text Box 15">
          <a:extLst>
            <a:ext uri="{FF2B5EF4-FFF2-40B4-BE49-F238E27FC236}">
              <a16:creationId xmlns:a16="http://schemas.microsoft.com/office/drawing/2014/main" id="{00000000-0008-0000-0500-0000DA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9" name="Text Box 15">
          <a:extLst>
            <a:ext uri="{FF2B5EF4-FFF2-40B4-BE49-F238E27FC236}">
              <a16:creationId xmlns:a16="http://schemas.microsoft.com/office/drawing/2014/main" id="{00000000-0008-0000-0500-0000DB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0" name="Text Box 15">
          <a:extLst>
            <a:ext uri="{FF2B5EF4-FFF2-40B4-BE49-F238E27FC236}">
              <a16:creationId xmlns:a16="http://schemas.microsoft.com/office/drawing/2014/main" id="{00000000-0008-0000-0500-0000DC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1" name="Text Box 15">
          <a:extLst>
            <a:ext uri="{FF2B5EF4-FFF2-40B4-BE49-F238E27FC236}">
              <a16:creationId xmlns:a16="http://schemas.microsoft.com/office/drawing/2014/main" id="{00000000-0008-0000-0500-0000DD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2" name="Text Box 15">
          <a:extLst>
            <a:ext uri="{FF2B5EF4-FFF2-40B4-BE49-F238E27FC236}">
              <a16:creationId xmlns:a16="http://schemas.microsoft.com/office/drawing/2014/main" id="{00000000-0008-0000-0500-0000DE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3" name="Text Box 15">
          <a:extLst>
            <a:ext uri="{FF2B5EF4-FFF2-40B4-BE49-F238E27FC236}">
              <a16:creationId xmlns:a16="http://schemas.microsoft.com/office/drawing/2014/main" id="{00000000-0008-0000-0500-0000DF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4" name="Text Box 15">
          <a:extLst>
            <a:ext uri="{FF2B5EF4-FFF2-40B4-BE49-F238E27FC236}">
              <a16:creationId xmlns:a16="http://schemas.microsoft.com/office/drawing/2014/main" id="{00000000-0008-0000-0500-0000E0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5" name="Text Box 15">
          <a:extLst>
            <a:ext uri="{FF2B5EF4-FFF2-40B4-BE49-F238E27FC236}">
              <a16:creationId xmlns:a16="http://schemas.microsoft.com/office/drawing/2014/main" id="{00000000-0008-0000-0500-0000E1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6" name="Text Box 15">
          <a:extLst>
            <a:ext uri="{FF2B5EF4-FFF2-40B4-BE49-F238E27FC236}">
              <a16:creationId xmlns:a16="http://schemas.microsoft.com/office/drawing/2014/main" id="{00000000-0008-0000-0500-0000E2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7" name="Text Box 15">
          <a:extLst>
            <a:ext uri="{FF2B5EF4-FFF2-40B4-BE49-F238E27FC236}">
              <a16:creationId xmlns:a16="http://schemas.microsoft.com/office/drawing/2014/main" id="{00000000-0008-0000-0500-0000E3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8" name="Text Box 15">
          <a:extLst>
            <a:ext uri="{FF2B5EF4-FFF2-40B4-BE49-F238E27FC236}">
              <a16:creationId xmlns:a16="http://schemas.microsoft.com/office/drawing/2014/main" id="{00000000-0008-0000-0500-0000E4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29" name="Text Box 15">
          <a:extLst>
            <a:ext uri="{FF2B5EF4-FFF2-40B4-BE49-F238E27FC236}">
              <a16:creationId xmlns:a16="http://schemas.microsoft.com/office/drawing/2014/main" id="{00000000-0008-0000-0500-0000E5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30" name="Text Box 15">
          <a:extLst>
            <a:ext uri="{FF2B5EF4-FFF2-40B4-BE49-F238E27FC236}">
              <a16:creationId xmlns:a16="http://schemas.microsoft.com/office/drawing/2014/main" id="{00000000-0008-0000-0500-0000E6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1" name="Text Box 15">
          <a:extLst>
            <a:ext uri="{FF2B5EF4-FFF2-40B4-BE49-F238E27FC236}">
              <a16:creationId xmlns:a16="http://schemas.microsoft.com/office/drawing/2014/main" id="{00000000-0008-0000-0500-0000E7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2" name="Text Box 15">
          <a:extLst>
            <a:ext uri="{FF2B5EF4-FFF2-40B4-BE49-F238E27FC236}">
              <a16:creationId xmlns:a16="http://schemas.microsoft.com/office/drawing/2014/main" id="{00000000-0008-0000-0500-0000E8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3" name="Text Box 15">
          <a:extLst>
            <a:ext uri="{FF2B5EF4-FFF2-40B4-BE49-F238E27FC236}">
              <a16:creationId xmlns:a16="http://schemas.microsoft.com/office/drawing/2014/main" id="{00000000-0008-0000-0500-0000E9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4" name="Text Box 15">
          <a:extLst>
            <a:ext uri="{FF2B5EF4-FFF2-40B4-BE49-F238E27FC236}">
              <a16:creationId xmlns:a16="http://schemas.microsoft.com/office/drawing/2014/main" id="{00000000-0008-0000-0500-0000EA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5" name="Text Box 15">
          <a:extLst>
            <a:ext uri="{FF2B5EF4-FFF2-40B4-BE49-F238E27FC236}">
              <a16:creationId xmlns:a16="http://schemas.microsoft.com/office/drawing/2014/main" id="{00000000-0008-0000-0500-0000EB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6" name="Text Box 15">
          <a:extLst>
            <a:ext uri="{FF2B5EF4-FFF2-40B4-BE49-F238E27FC236}">
              <a16:creationId xmlns:a16="http://schemas.microsoft.com/office/drawing/2014/main" id="{00000000-0008-0000-0500-0000EC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7" name="Text Box 15">
          <a:extLst>
            <a:ext uri="{FF2B5EF4-FFF2-40B4-BE49-F238E27FC236}">
              <a16:creationId xmlns:a16="http://schemas.microsoft.com/office/drawing/2014/main" id="{00000000-0008-0000-0500-0000ED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38" name="Text Box 15">
          <a:extLst>
            <a:ext uri="{FF2B5EF4-FFF2-40B4-BE49-F238E27FC236}">
              <a16:creationId xmlns:a16="http://schemas.microsoft.com/office/drawing/2014/main" id="{00000000-0008-0000-0500-0000EE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39" name="Text Box 15">
          <a:extLst>
            <a:ext uri="{FF2B5EF4-FFF2-40B4-BE49-F238E27FC236}">
              <a16:creationId xmlns:a16="http://schemas.microsoft.com/office/drawing/2014/main" id="{00000000-0008-0000-0500-0000EF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40" name="Text Box 15">
          <a:extLst>
            <a:ext uri="{FF2B5EF4-FFF2-40B4-BE49-F238E27FC236}">
              <a16:creationId xmlns:a16="http://schemas.microsoft.com/office/drawing/2014/main" id="{00000000-0008-0000-0500-0000F0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41" name="Text Box 15">
          <a:extLst>
            <a:ext uri="{FF2B5EF4-FFF2-40B4-BE49-F238E27FC236}">
              <a16:creationId xmlns:a16="http://schemas.microsoft.com/office/drawing/2014/main" id="{00000000-0008-0000-0500-0000F1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42" name="Text Box 15">
          <a:extLst>
            <a:ext uri="{FF2B5EF4-FFF2-40B4-BE49-F238E27FC236}">
              <a16:creationId xmlns:a16="http://schemas.microsoft.com/office/drawing/2014/main" id="{00000000-0008-0000-0500-0000F2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43" name="Text Box 15">
          <a:extLst>
            <a:ext uri="{FF2B5EF4-FFF2-40B4-BE49-F238E27FC236}">
              <a16:creationId xmlns:a16="http://schemas.microsoft.com/office/drawing/2014/main" id="{00000000-0008-0000-0500-0000F3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44" name="Text Box 15">
          <a:extLst>
            <a:ext uri="{FF2B5EF4-FFF2-40B4-BE49-F238E27FC236}">
              <a16:creationId xmlns:a16="http://schemas.microsoft.com/office/drawing/2014/main" id="{00000000-0008-0000-0500-0000F400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5" name="Text Box 15">
          <a:extLst>
            <a:ext uri="{FF2B5EF4-FFF2-40B4-BE49-F238E27FC236}">
              <a16:creationId xmlns:a16="http://schemas.microsoft.com/office/drawing/2014/main" id="{00000000-0008-0000-0500-0000F5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6" name="Text Box 15">
          <a:extLst>
            <a:ext uri="{FF2B5EF4-FFF2-40B4-BE49-F238E27FC236}">
              <a16:creationId xmlns:a16="http://schemas.microsoft.com/office/drawing/2014/main" id="{00000000-0008-0000-0500-0000F600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47" name="Text Box 15">
          <a:extLst>
            <a:ext uri="{FF2B5EF4-FFF2-40B4-BE49-F238E27FC236}">
              <a16:creationId xmlns:a16="http://schemas.microsoft.com/office/drawing/2014/main" id="{00000000-0008-0000-0500-0000F7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48" name="Text Box 15">
          <a:extLst>
            <a:ext uri="{FF2B5EF4-FFF2-40B4-BE49-F238E27FC236}">
              <a16:creationId xmlns:a16="http://schemas.microsoft.com/office/drawing/2014/main" id="{00000000-0008-0000-0500-0000F800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9" name="Text Box 15">
          <a:extLst>
            <a:ext uri="{FF2B5EF4-FFF2-40B4-BE49-F238E27FC236}">
              <a16:creationId xmlns:a16="http://schemas.microsoft.com/office/drawing/2014/main" id="{00000000-0008-0000-0500-0000F9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0" name="Text Box 15">
          <a:extLst>
            <a:ext uri="{FF2B5EF4-FFF2-40B4-BE49-F238E27FC236}">
              <a16:creationId xmlns:a16="http://schemas.microsoft.com/office/drawing/2014/main" id="{00000000-0008-0000-0500-0000FA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1" name="Text Box 15">
          <a:extLst>
            <a:ext uri="{FF2B5EF4-FFF2-40B4-BE49-F238E27FC236}">
              <a16:creationId xmlns:a16="http://schemas.microsoft.com/office/drawing/2014/main" id="{00000000-0008-0000-0500-0000FB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2" name="Text Box 15">
          <a:extLst>
            <a:ext uri="{FF2B5EF4-FFF2-40B4-BE49-F238E27FC236}">
              <a16:creationId xmlns:a16="http://schemas.microsoft.com/office/drawing/2014/main" id="{00000000-0008-0000-0500-0000FC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3" name="Text Box 15">
          <a:extLst>
            <a:ext uri="{FF2B5EF4-FFF2-40B4-BE49-F238E27FC236}">
              <a16:creationId xmlns:a16="http://schemas.microsoft.com/office/drawing/2014/main" id="{00000000-0008-0000-0500-0000FD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4" name="Text Box 15">
          <a:extLst>
            <a:ext uri="{FF2B5EF4-FFF2-40B4-BE49-F238E27FC236}">
              <a16:creationId xmlns:a16="http://schemas.microsoft.com/office/drawing/2014/main" id="{00000000-0008-0000-0500-0000FE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5" name="Text Box 15">
          <a:extLst>
            <a:ext uri="{FF2B5EF4-FFF2-40B4-BE49-F238E27FC236}">
              <a16:creationId xmlns:a16="http://schemas.microsoft.com/office/drawing/2014/main" id="{00000000-0008-0000-0500-0000FF00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56" name="Text Box 15">
          <a:extLst>
            <a:ext uri="{FF2B5EF4-FFF2-40B4-BE49-F238E27FC236}">
              <a16:creationId xmlns:a16="http://schemas.microsoft.com/office/drawing/2014/main" id="{00000000-0008-0000-0500-00000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57" name="Text Box 15">
          <a:extLst>
            <a:ext uri="{FF2B5EF4-FFF2-40B4-BE49-F238E27FC236}">
              <a16:creationId xmlns:a16="http://schemas.microsoft.com/office/drawing/2014/main" id="{00000000-0008-0000-0500-000001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58" name="Text Box 15">
          <a:extLst>
            <a:ext uri="{FF2B5EF4-FFF2-40B4-BE49-F238E27FC236}">
              <a16:creationId xmlns:a16="http://schemas.microsoft.com/office/drawing/2014/main" id="{00000000-0008-0000-0500-00000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59" name="Text Box 15">
          <a:extLst>
            <a:ext uri="{FF2B5EF4-FFF2-40B4-BE49-F238E27FC236}">
              <a16:creationId xmlns:a16="http://schemas.microsoft.com/office/drawing/2014/main" id="{00000000-0008-0000-0500-000003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60" name="Text Box 15">
          <a:extLst>
            <a:ext uri="{FF2B5EF4-FFF2-40B4-BE49-F238E27FC236}">
              <a16:creationId xmlns:a16="http://schemas.microsoft.com/office/drawing/2014/main" id="{00000000-0008-0000-0500-00000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61" name="Text Box 15">
          <a:extLst>
            <a:ext uri="{FF2B5EF4-FFF2-40B4-BE49-F238E27FC236}">
              <a16:creationId xmlns:a16="http://schemas.microsoft.com/office/drawing/2014/main" id="{00000000-0008-0000-0500-00000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62" name="Text Box 15">
          <a:extLst>
            <a:ext uri="{FF2B5EF4-FFF2-40B4-BE49-F238E27FC236}">
              <a16:creationId xmlns:a16="http://schemas.microsoft.com/office/drawing/2014/main" id="{00000000-0008-0000-0500-00000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3" name="Text Box 15">
          <a:extLst>
            <a:ext uri="{FF2B5EF4-FFF2-40B4-BE49-F238E27FC236}">
              <a16:creationId xmlns:a16="http://schemas.microsoft.com/office/drawing/2014/main" id="{00000000-0008-0000-0500-000007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4" name="Text Box 15">
          <a:extLst>
            <a:ext uri="{FF2B5EF4-FFF2-40B4-BE49-F238E27FC236}">
              <a16:creationId xmlns:a16="http://schemas.microsoft.com/office/drawing/2014/main" id="{00000000-0008-0000-0500-000008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65" name="Text Box 15">
          <a:extLst>
            <a:ext uri="{FF2B5EF4-FFF2-40B4-BE49-F238E27FC236}">
              <a16:creationId xmlns:a16="http://schemas.microsoft.com/office/drawing/2014/main" id="{00000000-0008-0000-0500-000009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66" name="Text Box 15">
          <a:extLst>
            <a:ext uri="{FF2B5EF4-FFF2-40B4-BE49-F238E27FC236}">
              <a16:creationId xmlns:a16="http://schemas.microsoft.com/office/drawing/2014/main" id="{00000000-0008-0000-0500-00000A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7" name="Text Box 15">
          <a:extLst>
            <a:ext uri="{FF2B5EF4-FFF2-40B4-BE49-F238E27FC236}">
              <a16:creationId xmlns:a16="http://schemas.microsoft.com/office/drawing/2014/main" id="{00000000-0008-0000-0500-00000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8" name="Text Box 15">
          <a:extLst>
            <a:ext uri="{FF2B5EF4-FFF2-40B4-BE49-F238E27FC236}">
              <a16:creationId xmlns:a16="http://schemas.microsoft.com/office/drawing/2014/main" id="{00000000-0008-0000-0500-00000C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9" name="Text Box 15">
          <a:extLst>
            <a:ext uri="{FF2B5EF4-FFF2-40B4-BE49-F238E27FC236}">
              <a16:creationId xmlns:a16="http://schemas.microsoft.com/office/drawing/2014/main" id="{00000000-0008-0000-0500-00000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0" name="Text Box 15">
          <a:extLst>
            <a:ext uri="{FF2B5EF4-FFF2-40B4-BE49-F238E27FC236}">
              <a16:creationId xmlns:a16="http://schemas.microsoft.com/office/drawing/2014/main" id="{00000000-0008-0000-0500-00000E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1" name="Text Box 15">
          <a:extLst>
            <a:ext uri="{FF2B5EF4-FFF2-40B4-BE49-F238E27FC236}">
              <a16:creationId xmlns:a16="http://schemas.microsoft.com/office/drawing/2014/main" id="{00000000-0008-0000-0500-00000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2" name="Text Box 15">
          <a:extLst>
            <a:ext uri="{FF2B5EF4-FFF2-40B4-BE49-F238E27FC236}">
              <a16:creationId xmlns:a16="http://schemas.microsoft.com/office/drawing/2014/main" id="{00000000-0008-0000-0500-00001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3" name="Text Box 15">
          <a:extLst>
            <a:ext uri="{FF2B5EF4-FFF2-40B4-BE49-F238E27FC236}">
              <a16:creationId xmlns:a16="http://schemas.microsoft.com/office/drawing/2014/main" id="{00000000-0008-0000-0500-00001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74" name="Text Box 15">
          <a:extLst>
            <a:ext uri="{FF2B5EF4-FFF2-40B4-BE49-F238E27FC236}">
              <a16:creationId xmlns:a16="http://schemas.microsoft.com/office/drawing/2014/main" id="{00000000-0008-0000-0500-00001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75" name="Text Box 15">
          <a:extLst>
            <a:ext uri="{FF2B5EF4-FFF2-40B4-BE49-F238E27FC236}">
              <a16:creationId xmlns:a16="http://schemas.microsoft.com/office/drawing/2014/main" id="{00000000-0008-0000-0500-000013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76" name="Text Box 15">
          <a:extLst>
            <a:ext uri="{FF2B5EF4-FFF2-40B4-BE49-F238E27FC236}">
              <a16:creationId xmlns:a16="http://schemas.microsoft.com/office/drawing/2014/main" id="{00000000-0008-0000-0500-00001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77" name="Text Box 15">
          <a:extLst>
            <a:ext uri="{FF2B5EF4-FFF2-40B4-BE49-F238E27FC236}">
              <a16:creationId xmlns:a16="http://schemas.microsoft.com/office/drawing/2014/main" id="{00000000-0008-0000-0500-00001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78" name="Text Box 15">
          <a:extLst>
            <a:ext uri="{FF2B5EF4-FFF2-40B4-BE49-F238E27FC236}">
              <a16:creationId xmlns:a16="http://schemas.microsoft.com/office/drawing/2014/main" id="{00000000-0008-0000-0500-00001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79" name="Text Box 15">
          <a:extLst>
            <a:ext uri="{FF2B5EF4-FFF2-40B4-BE49-F238E27FC236}">
              <a16:creationId xmlns:a16="http://schemas.microsoft.com/office/drawing/2014/main" id="{00000000-0008-0000-0500-00001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80" name="Text Box 15">
          <a:extLst>
            <a:ext uri="{FF2B5EF4-FFF2-40B4-BE49-F238E27FC236}">
              <a16:creationId xmlns:a16="http://schemas.microsoft.com/office/drawing/2014/main" id="{00000000-0008-0000-0500-00001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1" name="Text Box 15">
          <a:extLst>
            <a:ext uri="{FF2B5EF4-FFF2-40B4-BE49-F238E27FC236}">
              <a16:creationId xmlns:a16="http://schemas.microsoft.com/office/drawing/2014/main" id="{00000000-0008-0000-0500-000019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2" name="Text Box 15">
          <a:extLst>
            <a:ext uri="{FF2B5EF4-FFF2-40B4-BE49-F238E27FC236}">
              <a16:creationId xmlns:a16="http://schemas.microsoft.com/office/drawing/2014/main" id="{00000000-0008-0000-0500-00001A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83" name="Text Box 15">
          <a:extLst>
            <a:ext uri="{FF2B5EF4-FFF2-40B4-BE49-F238E27FC236}">
              <a16:creationId xmlns:a16="http://schemas.microsoft.com/office/drawing/2014/main" id="{00000000-0008-0000-0500-00001B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84" name="Text Box 15">
          <a:extLst>
            <a:ext uri="{FF2B5EF4-FFF2-40B4-BE49-F238E27FC236}">
              <a16:creationId xmlns:a16="http://schemas.microsoft.com/office/drawing/2014/main" id="{00000000-0008-0000-0500-00001C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5" name="Text Box 15">
          <a:extLst>
            <a:ext uri="{FF2B5EF4-FFF2-40B4-BE49-F238E27FC236}">
              <a16:creationId xmlns:a16="http://schemas.microsoft.com/office/drawing/2014/main" id="{00000000-0008-0000-0500-00001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6" name="Text Box 15">
          <a:extLst>
            <a:ext uri="{FF2B5EF4-FFF2-40B4-BE49-F238E27FC236}">
              <a16:creationId xmlns:a16="http://schemas.microsoft.com/office/drawing/2014/main" id="{00000000-0008-0000-0500-00001E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7" name="Text Box 15">
          <a:extLst>
            <a:ext uri="{FF2B5EF4-FFF2-40B4-BE49-F238E27FC236}">
              <a16:creationId xmlns:a16="http://schemas.microsoft.com/office/drawing/2014/main" id="{00000000-0008-0000-0500-00001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8" name="Text Box 15">
          <a:extLst>
            <a:ext uri="{FF2B5EF4-FFF2-40B4-BE49-F238E27FC236}">
              <a16:creationId xmlns:a16="http://schemas.microsoft.com/office/drawing/2014/main" id="{00000000-0008-0000-0500-00002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9" name="Text Box 15">
          <a:extLst>
            <a:ext uri="{FF2B5EF4-FFF2-40B4-BE49-F238E27FC236}">
              <a16:creationId xmlns:a16="http://schemas.microsoft.com/office/drawing/2014/main" id="{00000000-0008-0000-0500-00002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0" name="Text Box 15">
          <a:extLst>
            <a:ext uri="{FF2B5EF4-FFF2-40B4-BE49-F238E27FC236}">
              <a16:creationId xmlns:a16="http://schemas.microsoft.com/office/drawing/2014/main" id="{00000000-0008-0000-0500-00002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1" name="Text Box 15">
          <a:extLst>
            <a:ext uri="{FF2B5EF4-FFF2-40B4-BE49-F238E27FC236}">
              <a16:creationId xmlns:a16="http://schemas.microsoft.com/office/drawing/2014/main" id="{00000000-0008-0000-0500-00002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92" name="Text Box 15">
          <a:extLst>
            <a:ext uri="{FF2B5EF4-FFF2-40B4-BE49-F238E27FC236}">
              <a16:creationId xmlns:a16="http://schemas.microsoft.com/office/drawing/2014/main" id="{00000000-0008-0000-0500-00002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93" name="Text Box 15">
          <a:extLst>
            <a:ext uri="{FF2B5EF4-FFF2-40B4-BE49-F238E27FC236}">
              <a16:creationId xmlns:a16="http://schemas.microsoft.com/office/drawing/2014/main" id="{00000000-0008-0000-0500-00002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94" name="Text Box 15">
          <a:extLst>
            <a:ext uri="{FF2B5EF4-FFF2-40B4-BE49-F238E27FC236}">
              <a16:creationId xmlns:a16="http://schemas.microsoft.com/office/drawing/2014/main" id="{00000000-0008-0000-0500-00002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95" name="Text Box 15">
          <a:extLst>
            <a:ext uri="{FF2B5EF4-FFF2-40B4-BE49-F238E27FC236}">
              <a16:creationId xmlns:a16="http://schemas.microsoft.com/office/drawing/2014/main" id="{00000000-0008-0000-0500-00002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96" name="Text Box 15">
          <a:extLst>
            <a:ext uri="{FF2B5EF4-FFF2-40B4-BE49-F238E27FC236}">
              <a16:creationId xmlns:a16="http://schemas.microsoft.com/office/drawing/2014/main" id="{00000000-0008-0000-0500-00002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97" name="Text Box 15">
          <a:extLst>
            <a:ext uri="{FF2B5EF4-FFF2-40B4-BE49-F238E27FC236}">
              <a16:creationId xmlns:a16="http://schemas.microsoft.com/office/drawing/2014/main" id="{00000000-0008-0000-0500-00002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298" name="Text Box 15">
          <a:extLst>
            <a:ext uri="{FF2B5EF4-FFF2-40B4-BE49-F238E27FC236}">
              <a16:creationId xmlns:a16="http://schemas.microsoft.com/office/drawing/2014/main" id="{00000000-0008-0000-0500-00002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9" name="Text Box 15">
          <a:extLst>
            <a:ext uri="{FF2B5EF4-FFF2-40B4-BE49-F238E27FC236}">
              <a16:creationId xmlns:a16="http://schemas.microsoft.com/office/drawing/2014/main" id="{00000000-0008-0000-0500-00002B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0" name="Text Box 15">
          <a:extLst>
            <a:ext uri="{FF2B5EF4-FFF2-40B4-BE49-F238E27FC236}">
              <a16:creationId xmlns:a16="http://schemas.microsoft.com/office/drawing/2014/main" id="{00000000-0008-0000-0500-00002C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01" name="Text Box 15">
          <a:extLst>
            <a:ext uri="{FF2B5EF4-FFF2-40B4-BE49-F238E27FC236}">
              <a16:creationId xmlns:a16="http://schemas.microsoft.com/office/drawing/2014/main" id="{00000000-0008-0000-0500-00002D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02" name="Text Box 15">
          <a:extLst>
            <a:ext uri="{FF2B5EF4-FFF2-40B4-BE49-F238E27FC236}">
              <a16:creationId xmlns:a16="http://schemas.microsoft.com/office/drawing/2014/main" id="{00000000-0008-0000-0500-00002E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3" name="Text Box 15">
          <a:extLst>
            <a:ext uri="{FF2B5EF4-FFF2-40B4-BE49-F238E27FC236}">
              <a16:creationId xmlns:a16="http://schemas.microsoft.com/office/drawing/2014/main" id="{00000000-0008-0000-0500-00002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4" name="Text Box 15">
          <a:extLst>
            <a:ext uri="{FF2B5EF4-FFF2-40B4-BE49-F238E27FC236}">
              <a16:creationId xmlns:a16="http://schemas.microsoft.com/office/drawing/2014/main" id="{00000000-0008-0000-0500-00003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5" name="Text Box 15">
          <a:extLst>
            <a:ext uri="{FF2B5EF4-FFF2-40B4-BE49-F238E27FC236}">
              <a16:creationId xmlns:a16="http://schemas.microsoft.com/office/drawing/2014/main" id="{00000000-0008-0000-0500-00003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6" name="Text Box 15">
          <a:extLst>
            <a:ext uri="{FF2B5EF4-FFF2-40B4-BE49-F238E27FC236}">
              <a16:creationId xmlns:a16="http://schemas.microsoft.com/office/drawing/2014/main" id="{00000000-0008-0000-0500-00003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7" name="Text Box 15">
          <a:extLst>
            <a:ext uri="{FF2B5EF4-FFF2-40B4-BE49-F238E27FC236}">
              <a16:creationId xmlns:a16="http://schemas.microsoft.com/office/drawing/2014/main" id="{00000000-0008-0000-0500-00003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8" name="Text Box 15">
          <a:extLst>
            <a:ext uri="{FF2B5EF4-FFF2-40B4-BE49-F238E27FC236}">
              <a16:creationId xmlns:a16="http://schemas.microsoft.com/office/drawing/2014/main" id="{00000000-0008-0000-0500-00003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9" name="Text Box 15">
          <a:extLst>
            <a:ext uri="{FF2B5EF4-FFF2-40B4-BE49-F238E27FC236}">
              <a16:creationId xmlns:a16="http://schemas.microsoft.com/office/drawing/2014/main" id="{00000000-0008-0000-0500-00003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0" name="Text Box 15">
          <a:extLst>
            <a:ext uri="{FF2B5EF4-FFF2-40B4-BE49-F238E27FC236}">
              <a16:creationId xmlns:a16="http://schemas.microsoft.com/office/drawing/2014/main" id="{00000000-0008-0000-0500-00003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1" name="Text Box 15">
          <a:extLst>
            <a:ext uri="{FF2B5EF4-FFF2-40B4-BE49-F238E27FC236}">
              <a16:creationId xmlns:a16="http://schemas.microsoft.com/office/drawing/2014/main" id="{00000000-0008-0000-0500-00003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2" name="Text Box 15">
          <a:extLst>
            <a:ext uri="{FF2B5EF4-FFF2-40B4-BE49-F238E27FC236}">
              <a16:creationId xmlns:a16="http://schemas.microsoft.com/office/drawing/2014/main" id="{00000000-0008-0000-0500-00003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3" name="Text Box 15">
          <a:extLst>
            <a:ext uri="{FF2B5EF4-FFF2-40B4-BE49-F238E27FC236}">
              <a16:creationId xmlns:a16="http://schemas.microsoft.com/office/drawing/2014/main" id="{00000000-0008-0000-0500-00003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4" name="Text Box 15">
          <a:extLst>
            <a:ext uri="{FF2B5EF4-FFF2-40B4-BE49-F238E27FC236}">
              <a16:creationId xmlns:a16="http://schemas.microsoft.com/office/drawing/2014/main" id="{00000000-0008-0000-0500-00003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5" name="Text Box 15">
          <a:extLst>
            <a:ext uri="{FF2B5EF4-FFF2-40B4-BE49-F238E27FC236}">
              <a16:creationId xmlns:a16="http://schemas.microsoft.com/office/drawing/2014/main" id="{00000000-0008-0000-0500-00003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6" name="Text Box 15">
          <a:extLst>
            <a:ext uri="{FF2B5EF4-FFF2-40B4-BE49-F238E27FC236}">
              <a16:creationId xmlns:a16="http://schemas.microsoft.com/office/drawing/2014/main" id="{00000000-0008-0000-0500-00003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7" name="Text Box 15">
          <a:extLst>
            <a:ext uri="{FF2B5EF4-FFF2-40B4-BE49-F238E27FC236}">
              <a16:creationId xmlns:a16="http://schemas.microsoft.com/office/drawing/2014/main" id="{00000000-0008-0000-0500-00003D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8" name="Text Box 15">
          <a:extLst>
            <a:ext uri="{FF2B5EF4-FFF2-40B4-BE49-F238E27FC236}">
              <a16:creationId xmlns:a16="http://schemas.microsoft.com/office/drawing/2014/main" id="{00000000-0008-0000-0500-00003E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19" name="Text Box 15">
          <a:extLst>
            <a:ext uri="{FF2B5EF4-FFF2-40B4-BE49-F238E27FC236}">
              <a16:creationId xmlns:a16="http://schemas.microsoft.com/office/drawing/2014/main" id="{00000000-0008-0000-0500-00003F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20" name="Text Box 15">
          <a:extLst>
            <a:ext uri="{FF2B5EF4-FFF2-40B4-BE49-F238E27FC236}">
              <a16:creationId xmlns:a16="http://schemas.microsoft.com/office/drawing/2014/main" id="{00000000-0008-0000-0500-000040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1" name="Text Box 15">
          <a:extLst>
            <a:ext uri="{FF2B5EF4-FFF2-40B4-BE49-F238E27FC236}">
              <a16:creationId xmlns:a16="http://schemas.microsoft.com/office/drawing/2014/main" id="{00000000-0008-0000-0500-00004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2" name="Text Box 15">
          <a:extLst>
            <a:ext uri="{FF2B5EF4-FFF2-40B4-BE49-F238E27FC236}">
              <a16:creationId xmlns:a16="http://schemas.microsoft.com/office/drawing/2014/main" id="{00000000-0008-0000-0500-00004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3" name="Text Box 15">
          <a:extLst>
            <a:ext uri="{FF2B5EF4-FFF2-40B4-BE49-F238E27FC236}">
              <a16:creationId xmlns:a16="http://schemas.microsoft.com/office/drawing/2014/main" id="{00000000-0008-0000-0500-00004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4" name="Text Box 15">
          <a:extLst>
            <a:ext uri="{FF2B5EF4-FFF2-40B4-BE49-F238E27FC236}">
              <a16:creationId xmlns:a16="http://schemas.microsoft.com/office/drawing/2014/main" id="{00000000-0008-0000-0500-00004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5" name="Text Box 15">
          <a:extLst>
            <a:ext uri="{FF2B5EF4-FFF2-40B4-BE49-F238E27FC236}">
              <a16:creationId xmlns:a16="http://schemas.microsoft.com/office/drawing/2014/main" id="{00000000-0008-0000-0500-00004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6" name="Text Box 15">
          <a:extLst>
            <a:ext uri="{FF2B5EF4-FFF2-40B4-BE49-F238E27FC236}">
              <a16:creationId xmlns:a16="http://schemas.microsoft.com/office/drawing/2014/main" id="{00000000-0008-0000-0500-00004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7" name="Text Box 15">
          <a:extLst>
            <a:ext uri="{FF2B5EF4-FFF2-40B4-BE49-F238E27FC236}">
              <a16:creationId xmlns:a16="http://schemas.microsoft.com/office/drawing/2014/main" id="{00000000-0008-0000-0500-00004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28" name="Text Box 15">
          <a:extLst>
            <a:ext uri="{FF2B5EF4-FFF2-40B4-BE49-F238E27FC236}">
              <a16:creationId xmlns:a16="http://schemas.microsoft.com/office/drawing/2014/main" id="{00000000-0008-0000-0500-00004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29" name="Text Box 15">
          <a:extLst>
            <a:ext uri="{FF2B5EF4-FFF2-40B4-BE49-F238E27FC236}">
              <a16:creationId xmlns:a16="http://schemas.microsoft.com/office/drawing/2014/main" id="{00000000-0008-0000-0500-00004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30" name="Text Box 15">
          <a:extLst>
            <a:ext uri="{FF2B5EF4-FFF2-40B4-BE49-F238E27FC236}">
              <a16:creationId xmlns:a16="http://schemas.microsoft.com/office/drawing/2014/main" id="{00000000-0008-0000-0500-00004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31" name="Text Box 15">
          <a:extLst>
            <a:ext uri="{FF2B5EF4-FFF2-40B4-BE49-F238E27FC236}">
              <a16:creationId xmlns:a16="http://schemas.microsoft.com/office/drawing/2014/main" id="{00000000-0008-0000-0500-00004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32" name="Text Box 15">
          <a:extLst>
            <a:ext uri="{FF2B5EF4-FFF2-40B4-BE49-F238E27FC236}">
              <a16:creationId xmlns:a16="http://schemas.microsoft.com/office/drawing/2014/main" id="{00000000-0008-0000-0500-00004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33" name="Text Box 15">
          <a:extLst>
            <a:ext uri="{FF2B5EF4-FFF2-40B4-BE49-F238E27FC236}">
              <a16:creationId xmlns:a16="http://schemas.microsoft.com/office/drawing/2014/main" id="{00000000-0008-0000-0500-00004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34" name="Text Box 15">
          <a:extLst>
            <a:ext uri="{FF2B5EF4-FFF2-40B4-BE49-F238E27FC236}">
              <a16:creationId xmlns:a16="http://schemas.microsoft.com/office/drawing/2014/main" id="{00000000-0008-0000-0500-00004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5" name="Text Box 15">
          <a:extLst>
            <a:ext uri="{FF2B5EF4-FFF2-40B4-BE49-F238E27FC236}">
              <a16:creationId xmlns:a16="http://schemas.microsoft.com/office/drawing/2014/main" id="{00000000-0008-0000-0500-00004F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6" name="Text Box 15">
          <a:extLst>
            <a:ext uri="{FF2B5EF4-FFF2-40B4-BE49-F238E27FC236}">
              <a16:creationId xmlns:a16="http://schemas.microsoft.com/office/drawing/2014/main" id="{00000000-0008-0000-0500-000050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37" name="Text Box 15">
          <a:extLst>
            <a:ext uri="{FF2B5EF4-FFF2-40B4-BE49-F238E27FC236}">
              <a16:creationId xmlns:a16="http://schemas.microsoft.com/office/drawing/2014/main" id="{00000000-0008-0000-0500-000051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38" name="Text Box 15">
          <a:extLst>
            <a:ext uri="{FF2B5EF4-FFF2-40B4-BE49-F238E27FC236}">
              <a16:creationId xmlns:a16="http://schemas.microsoft.com/office/drawing/2014/main" id="{00000000-0008-0000-0500-000052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9" name="Text Box 15">
          <a:extLst>
            <a:ext uri="{FF2B5EF4-FFF2-40B4-BE49-F238E27FC236}">
              <a16:creationId xmlns:a16="http://schemas.microsoft.com/office/drawing/2014/main" id="{00000000-0008-0000-0500-00005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0" name="Text Box 15">
          <a:extLst>
            <a:ext uri="{FF2B5EF4-FFF2-40B4-BE49-F238E27FC236}">
              <a16:creationId xmlns:a16="http://schemas.microsoft.com/office/drawing/2014/main" id="{00000000-0008-0000-0500-00005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1" name="Text Box 15">
          <a:extLst>
            <a:ext uri="{FF2B5EF4-FFF2-40B4-BE49-F238E27FC236}">
              <a16:creationId xmlns:a16="http://schemas.microsoft.com/office/drawing/2014/main" id="{00000000-0008-0000-0500-00005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2" name="Text Box 15">
          <a:extLst>
            <a:ext uri="{FF2B5EF4-FFF2-40B4-BE49-F238E27FC236}">
              <a16:creationId xmlns:a16="http://schemas.microsoft.com/office/drawing/2014/main" id="{00000000-0008-0000-0500-00005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3" name="Text Box 15">
          <a:extLst>
            <a:ext uri="{FF2B5EF4-FFF2-40B4-BE49-F238E27FC236}">
              <a16:creationId xmlns:a16="http://schemas.microsoft.com/office/drawing/2014/main" id="{00000000-0008-0000-0500-00005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4" name="Text Box 15">
          <a:extLst>
            <a:ext uri="{FF2B5EF4-FFF2-40B4-BE49-F238E27FC236}">
              <a16:creationId xmlns:a16="http://schemas.microsoft.com/office/drawing/2014/main" id="{00000000-0008-0000-0500-000058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5" name="Text Box 15">
          <a:extLst>
            <a:ext uri="{FF2B5EF4-FFF2-40B4-BE49-F238E27FC236}">
              <a16:creationId xmlns:a16="http://schemas.microsoft.com/office/drawing/2014/main" id="{00000000-0008-0000-0500-00005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46" name="Text Box 15">
          <a:extLst>
            <a:ext uri="{FF2B5EF4-FFF2-40B4-BE49-F238E27FC236}">
              <a16:creationId xmlns:a16="http://schemas.microsoft.com/office/drawing/2014/main" id="{00000000-0008-0000-0500-00005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47" name="Text Box 15">
          <a:extLst>
            <a:ext uri="{FF2B5EF4-FFF2-40B4-BE49-F238E27FC236}">
              <a16:creationId xmlns:a16="http://schemas.microsoft.com/office/drawing/2014/main" id="{00000000-0008-0000-0500-00005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48" name="Text Box 15">
          <a:extLst>
            <a:ext uri="{FF2B5EF4-FFF2-40B4-BE49-F238E27FC236}">
              <a16:creationId xmlns:a16="http://schemas.microsoft.com/office/drawing/2014/main" id="{00000000-0008-0000-0500-00005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49" name="Text Box 15">
          <a:extLst>
            <a:ext uri="{FF2B5EF4-FFF2-40B4-BE49-F238E27FC236}">
              <a16:creationId xmlns:a16="http://schemas.microsoft.com/office/drawing/2014/main" id="{00000000-0008-0000-0500-00005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50" name="Text Box 15">
          <a:extLst>
            <a:ext uri="{FF2B5EF4-FFF2-40B4-BE49-F238E27FC236}">
              <a16:creationId xmlns:a16="http://schemas.microsoft.com/office/drawing/2014/main" id="{00000000-0008-0000-0500-00005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51" name="Text Box 15">
          <a:extLst>
            <a:ext uri="{FF2B5EF4-FFF2-40B4-BE49-F238E27FC236}">
              <a16:creationId xmlns:a16="http://schemas.microsoft.com/office/drawing/2014/main" id="{00000000-0008-0000-0500-00005F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52" name="Text Box 15">
          <a:extLst>
            <a:ext uri="{FF2B5EF4-FFF2-40B4-BE49-F238E27FC236}">
              <a16:creationId xmlns:a16="http://schemas.microsoft.com/office/drawing/2014/main" id="{00000000-0008-0000-0500-00006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3" name="Text Box 15">
          <a:extLst>
            <a:ext uri="{FF2B5EF4-FFF2-40B4-BE49-F238E27FC236}">
              <a16:creationId xmlns:a16="http://schemas.microsoft.com/office/drawing/2014/main" id="{00000000-0008-0000-0500-000061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4" name="Text Box 15">
          <a:extLst>
            <a:ext uri="{FF2B5EF4-FFF2-40B4-BE49-F238E27FC236}">
              <a16:creationId xmlns:a16="http://schemas.microsoft.com/office/drawing/2014/main" id="{00000000-0008-0000-0500-000062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55" name="Text Box 15">
          <a:extLst>
            <a:ext uri="{FF2B5EF4-FFF2-40B4-BE49-F238E27FC236}">
              <a16:creationId xmlns:a16="http://schemas.microsoft.com/office/drawing/2014/main" id="{00000000-0008-0000-0500-000063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56" name="Text Box 15">
          <a:extLst>
            <a:ext uri="{FF2B5EF4-FFF2-40B4-BE49-F238E27FC236}">
              <a16:creationId xmlns:a16="http://schemas.microsoft.com/office/drawing/2014/main" id="{00000000-0008-0000-0500-000064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7" name="Text Box 15">
          <a:extLst>
            <a:ext uri="{FF2B5EF4-FFF2-40B4-BE49-F238E27FC236}">
              <a16:creationId xmlns:a16="http://schemas.microsoft.com/office/drawing/2014/main" id="{00000000-0008-0000-0500-00006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8" name="Text Box 15">
          <a:extLst>
            <a:ext uri="{FF2B5EF4-FFF2-40B4-BE49-F238E27FC236}">
              <a16:creationId xmlns:a16="http://schemas.microsoft.com/office/drawing/2014/main" id="{00000000-0008-0000-0500-00006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9" name="Text Box 15">
          <a:extLst>
            <a:ext uri="{FF2B5EF4-FFF2-40B4-BE49-F238E27FC236}">
              <a16:creationId xmlns:a16="http://schemas.microsoft.com/office/drawing/2014/main" id="{00000000-0008-0000-0500-00006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0" name="Text Box 15">
          <a:extLst>
            <a:ext uri="{FF2B5EF4-FFF2-40B4-BE49-F238E27FC236}">
              <a16:creationId xmlns:a16="http://schemas.microsoft.com/office/drawing/2014/main" id="{00000000-0008-0000-0500-000068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1" name="Text Box 15">
          <a:extLst>
            <a:ext uri="{FF2B5EF4-FFF2-40B4-BE49-F238E27FC236}">
              <a16:creationId xmlns:a16="http://schemas.microsoft.com/office/drawing/2014/main" id="{00000000-0008-0000-0500-00006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2" name="Text Box 15">
          <a:extLst>
            <a:ext uri="{FF2B5EF4-FFF2-40B4-BE49-F238E27FC236}">
              <a16:creationId xmlns:a16="http://schemas.microsoft.com/office/drawing/2014/main" id="{00000000-0008-0000-0500-00006A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3" name="Text Box 15">
          <a:extLst>
            <a:ext uri="{FF2B5EF4-FFF2-40B4-BE49-F238E27FC236}">
              <a16:creationId xmlns:a16="http://schemas.microsoft.com/office/drawing/2014/main" id="{00000000-0008-0000-0500-00006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64" name="Text Box 15">
          <a:extLst>
            <a:ext uri="{FF2B5EF4-FFF2-40B4-BE49-F238E27FC236}">
              <a16:creationId xmlns:a16="http://schemas.microsoft.com/office/drawing/2014/main" id="{00000000-0008-0000-0500-00006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65" name="Text Box 15">
          <a:extLst>
            <a:ext uri="{FF2B5EF4-FFF2-40B4-BE49-F238E27FC236}">
              <a16:creationId xmlns:a16="http://schemas.microsoft.com/office/drawing/2014/main" id="{00000000-0008-0000-0500-00006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66" name="Text Box 15">
          <a:extLst>
            <a:ext uri="{FF2B5EF4-FFF2-40B4-BE49-F238E27FC236}">
              <a16:creationId xmlns:a16="http://schemas.microsoft.com/office/drawing/2014/main" id="{00000000-0008-0000-0500-00006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67" name="Text Box 15">
          <a:extLst>
            <a:ext uri="{FF2B5EF4-FFF2-40B4-BE49-F238E27FC236}">
              <a16:creationId xmlns:a16="http://schemas.microsoft.com/office/drawing/2014/main" id="{00000000-0008-0000-0500-00006F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68" name="Text Box 15">
          <a:extLst>
            <a:ext uri="{FF2B5EF4-FFF2-40B4-BE49-F238E27FC236}">
              <a16:creationId xmlns:a16="http://schemas.microsoft.com/office/drawing/2014/main" id="{00000000-0008-0000-0500-00007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69" name="Text Box 15">
          <a:extLst>
            <a:ext uri="{FF2B5EF4-FFF2-40B4-BE49-F238E27FC236}">
              <a16:creationId xmlns:a16="http://schemas.microsoft.com/office/drawing/2014/main" id="{00000000-0008-0000-0500-000071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70" name="Text Box 15">
          <a:extLst>
            <a:ext uri="{FF2B5EF4-FFF2-40B4-BE49-F238E27FC236}">
              <a16:creationId xmlns:a16="http://schemas.microsoft.com/office/drawing/2014/main" id="{00000000-0008-0000-0500-00007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1" name="Text Box 15">
          <a:extLst>
            <a:ext uri="{FF2B5EF4-FFF2-40B4-BE49-F238E27FC236}">
              <a16:creationId xmlns:a16="http://schemas.microsoft.com/office/drawing/2014/main" id="{00000000-0008-0000-0500-000073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2" name="Text Box 15">
          <a:extLst>
            <a:ext uri="{FF2B5EF4-FFF2-40B4-BE49-F238E27FC236}">
              <a16:creationId xmlns:a16="http://schemas.microsoft.com/office/drawing/2014/main" id="{00000000-0008-0000-0500-000074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73" name="Text Box 15">
          <a:extLst>
            <a:ext uri="{FF2B5EF4-FFF2-40B4-BE49-F238E27FC236}">
              <a16:creationId xmlns:a16="http://schemas.microsoft.com/office/drawing/2014/main" id="{00000000-0008-0000-0500-000075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74" name="Text Box 15">
          <a:extLst>
            <a:ext uri="{FF2B5EF4-FFF2-40B4-BE49-F238E27FC236}">
              <a16:creationId xmlns:a16="http://schemas.microsoft.com/office/drawing/2014/main" id="{00000000-0008-0000-0500-000076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5" name="Text Box 15">
          <a:extLst>
            <a:ext uri="{FF2B5EF4-FFF2-40B4-BE49-F238E27FC236}">
              <a16:creationId xmlns:a16="http://schemas.microsoft.com/office/drawing/2014/main" id="{00000000-0008-0000-0500-00007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6" name="Text Box 15">
          <a:extLst>
            <a:ext uri="{FF2B5EF4-FFF2-40B4-BE49-F238E27FC236}">
              <a16:creationId xmlns:a16="http://schemas.microsoft.com/office/drawing/2014/main" id="{00000000-0008-0000-0500-000078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7" name="Text Box 15">
          <a:extLst>
            <a:ext uri="{FF2B5EF4-FFF2-40B4-BE49-F238E27FC236}">
              <a16:creationId xmlns:a16="http://schemas.microsoft.com/office/drawing/2014/main" id="{00000000-0008-0000-0500-00007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8" name="Text Box 15">
          <a:extLst>
            <a:ext uri="{FF2B5EF4-FFF2-40B4-BE49-F238E27FC236}">
              <a16:creationId xmlns:a16="http://schemas.microsoft.com/office/drawing/2014/main" id="{00000000-0008-0000-0500-00007A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9" name="Text Box 15">
          <a:extLst>
            <a:ext uri="{FF2B5EF4-FFF2-40B4-BE49-F238E27FC236}">
              <a16:creationId xmlns:a16="http://schemas.microsoft.com/office/drawing/2014/main" id="{00000000-0008-0000-0500-00007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0" name="Text Box 15">
          <a:extLst>
            <a:ext uri="{FF2B5EF4-FFF2-40B4-BE49-F238E27FC236}">
              <a16:creationId xmlns:a16="http://schemas.microsoft.com/office/drawing/2014/main" id="{00000000-0008-0000-0500-00007C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1" name="Text Box 15">
          <a:extLst>
            <a:ext uri="{FF2B5EF4-FFF2-40B4-BE49-F238E27FC236}">
              <a16:creationId xmlns:a16="http://schemas.microsoft.com/office/drawing/2014/main" id="{00000000-0008-0000-0500-00007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82" name="Text Box 15">
          <a:extLst>
            <a:ext uri="{FF2B5EF4-FFF2-40B4-BE49-F238E27FC236}">
              <a16:creationId xmlns:a16="http://schemas.microsoft.com/office/drawing/2014/main" id="{00000000-0008-0000-0500-00007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83" name="Text Box 15">
          <a:extLst>
            <a:ext uri="{FF2B5EF4-FFF2-40B4-BE49-F238E27FC236}">
              <a16:creationId xmlns:a16="http://schemas.microsoft.com/office/drawing/2014/main" id="{00000000-0008-0000-0500-00007F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84" name="Text Box 15">
          <a:extLst>
            <a:ext uri="{FF2B5EF4-FFF2-40B4-BE49-F238E27FC236}">
              <a16:creationId xmlns:a16="http://schemas.microsoft.com/office/drawing/2014/main" id="{00000000-0008-0000-0500-00008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85" name="Text Box 15">
          <a:extLst>
            <a:ext uri="{FF2B5EF4-FFF2-40B4-BE49-F238E27FC236}">
              <a16:creationId xmlns:a16="http://schemas.microsoft.com/office/drawing/2014/main" id="{00000000-0008-0000-0500-000081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86" name="Text Box 15">
          <a:extLst>
            <a:ext uri="{FF2B5EF4-FFF2-40B4-BE49-F238E27FC236}">
              <a16:creationId xmlns:a16="http://schemas.microsoft.com/office/drawing/2014/main" id="{00000000-0008-0000-0500-00008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87" name="Text Box 15">
          <a:extLst>
            <a:ext uri="{FF2B5EF4-FFF2-40B4-BE49-F238E27FC236}">
              <a16:creationId xmlns:a16="http://schemas.microsoft.com/office/drawing/2014/main" id="{00000000-0008-0000-0500-000083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88" name="Text Box 15">
          <a:extLst>
            <a:ext uri="{FF2B5EF4-FFF2-40B4-BE49-F238E27FC236}">
              <a16:creationId xmlns:a16="http://schemas.microsoft.com/office/drawing/2014/main" id="{00000000-0008-0000-0500-00008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9" name="Text Box 15">
          <a:extLst>
            <a:ext uri="{FF2B5EF4-FFF2-40B4-BE49-F238E27FC236}">
              <a16:creationId xmlns:a16="http://schemas.microsoft.com/office/drawing/2014/main" id="{00000000-0008-0000-0500-000085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0" name="Text Box 15">
          <a:extLst>
            <a:ext uri="{FF2B5EF4-FFF2-40B4-BE49-F238E27FC236}">
              <a16:creationId xmlns:a16="http://schemas.microsoft.com/office/drawing/2014/main" id="{00000000-0008-0000-0500-000086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91" name="Text Box 15">
          <a:extLst>
            <a:ext uri="{FF2B5EF4-FFF2-40B4-BE49-F238E27FC236}">
              <a16:creationId xmlns:a16="http://schemas.microsoft.com/office/drawing/2014/main" id="{00000000-0008-0000-0500-000087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392" name="Text Box 15">
          <a:extLst>
            <a:ext uri="{FF2B5EF4-FFF2-40B4-BE49-F238E27FC236}">
              <a16:creationId xmlns:a16="http://schemas.microsoft.com/office/drawing/2014/main" id="{00000000-0008-0000-0500-000088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3" name="Text Box 15">
          <a:extLst>
            <a:ext uri="{FF2B5EF4-FFF2-40B4-BE49-F238E27FC236}">
              <a16:creationId xmlns:a16="http://schemas.microsoft.com/office/drawing/2014/main" id="{00000000-0008-0000-0500-00008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4" name="Text Box 15">
          <a:extLst>
            <a:ext uri="{FF2B5EF4-FFF2-40B4-BE49-F238E27FC236}">
              <a16:creationId xmlns:a16="http://schemas.microsoft.com/office/drawing/2014/main" id="{00000000-0008-0000-0500-00008A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5" name="Text Box 15">
          <a:extLst>
            <a:ext uri="{FF2B5EF4-FFF2-40B4-BE49-F238E27FC236}">
              <a16:creationId xmlns:a16="http://schemas.microsoft.com/office/drawing/2014/main" id="{00000000-0008-0000-0500-00008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6" name="Text Box 15">
          <a:extLst>
            <a:ext uri="{FF2B5EF4-FFF2-40B4-BE49-F238E27FC236}">
              <a16:creationId xmlns:a16="http://schemas.microsoft.com/office/drawing/2014/main" id="{00000000-0008-0000-0500-00008C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7" name="Text Box 15">
          <a:extLst>
            <a:ext uri="{FF2B5EF4-FFF2-40B4-BE49-F238E27FC236}">
              <a16:creationId xmlns:a16="http://schemas.microsoft.com/office/drawing/2014/main" id="{00000000-0008-0000-0500-00008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8" name="Text Box 15">
          <a:extLst>
            <a:ext uri="{FF2B5EF4-FFF2-40B4-BE49-F238E27FC236}">
              <a16:creationId xmlns:a16="http://schemas.microsoft.com/office/drawing/2014/main" id="{00000000-0008-0000-0500-00008E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9" name="Text Box 15">
          <a:extLst>
            <a:ext uri="{FF2B5EF4-FFF2-40B4-BE49-F238E27FC236}">
              <a16:creationId xmlns:a16="http://schemas.microsoft.com/office/drawing/2014/main" id="{00000000-0008-0000-0500-00008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0" name="Text Box 15">
          <a:extLst>
            <a:ext uri="{FF2B5EF4-FFF2-40B4-BE49-F238E27FC236}">
              <a16:creationId xmlns:a16="http://schemas.microsoft.com/office/drawing/2014/main" id="{00000000-0008-0000-0500-00009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1" name="Text Box 15">
          <a:extLst>
            <a:ext uri="{FF2B5EF4-FFF2-40B4-BE49-F238E27FC236}">
              <a16:creationId xmlns:a16="http://schemas.microsoft.com/office/drawing/2014/main" id="{00000000-0008-0000-0500-000091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2" name="Text Box 15">
          <a:extLst>
            <a:ext uri="{FF2B5EF4-FFF2-40B4-BE49-F238E27FC236}">
              <a16:creationId xmlns:a16="http://schemas.microsoft.com/office/drawing/2014/main" id="{00000000-0008-0000-0500-00009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3" name="Text Box 15">
          <a:extLst>
            <a:ext uri="{FF2B5EF4-FFF2-40B4-BE49-F238E27FC236}">
              <a16:creationId xmlns:a16="http://schemas.microsoft.com/office/drawing/2014/main" id="{00000000-0008-0000-0500-000093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4" name="Text Box 15">
          <a:extLst>
            <a:ext uri="{FF2B5EF4-FFF2-40B4-BE49-F238E27FC236}">
              <a16:creationId xmlns:a16="http://schemas.microsoft.com/office/drawing/2014/main" id="{00000000-0008-0000-0500-00009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5" name="Text Box 15">
          <a:extLst>
            <a:ext uri="{FF2B5EF4-FFF2-40B4-BE49-F238E27FC236}">
              <a16:creationId xmlns:a16="http://schemas.microsoft.com/office/drawing/2014/main" id="{00000000-0008-0000-0500-00009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6" name="Text Box 15">
          <a:extLst>
            <a:ext uri="{FF2B5EF4-FFF2-40B4-BE49-F238E27FC236}">
              <a16:creationId xmlns:a16="http://schemas.microsoft.com/office/drawing/2014/main" id="{00000000-0008-0000-0500-00009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7" name="Text Box 15">
          <a:extLst>
            <a:ext uri="{FF2B5EF4-FFF2-40B4-BE49-F238E27FC236}">
              <a16:creationId xmlns:a16="http://schemas.microsoft.com/office/drawing/2014/main" id="{00000000-0008-0000-0500-000097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8" name="Text Box 15">
          <a:extLst>
            <a:ext uri="{FF2B5EF4-FFF2-40B4-BE49-F238E27FC236}">
              <a16:creationId xmlns:a16="http://schemas.microsoft.com/office/drawing/2014/main" id="{00000000-0008-0000-0500-000098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09" name="Text Box 15">
          <a:extLst>
            <a:ext uri="{FF2B5EF4-FFF2-40B4-BE49-F238E27FC236}">
              <a16:creationId xmlns:a16="http://schemas.microsoft.com/office/drawing/2014/main" id="{00000000-0008-0000-0500-000099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10" name="Text Box 15">
          <a:extLst>
            <a:ext uri="{FF2B5EF4-FFF2-40B4-BE49-F238E27FC236}">
              <a16:creationId xmlns:a16="http://schemas.microsoft.com/office/drawing/2014/main" id="{00000000-0008-0000-0500-00009A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1" name="Text Box 15">
          <a:extLst>
            <a:ext uri="{FF2B5EF4-FFF2-40B4-BE49-F238E27FC236}">
              <a16:creationId xmlns:a16="http://schemas.microsoft.com/office/drawing/2014/main" id="{00000000-0008-0000-0500-00009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2" name="Text Box 15">
          <a:extLst>
            <a:ext uri="{FF2B5EF4-FFF2-40B4-BE49-F238E27FC236}">
              <a16:creationId xmlns:a16="http://schemas.microsoft.com/office/drawing/2014/main" id="{00000000-0008-0000-0500-00009C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3" name="Text Box 15">
          <a:extLst>
            <a:ext uri="{FF2B5EF4-FFF2-40B4-BE49-F238E27FC236}">
              <a16:creationId xmlns:a16="http://schemas.microsoft.com/office/drawing/2014/main" id="{00000000-0008-0000-0500-00009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4" name="Text Box 15">
          <a:extLst>
            <a:ext uri="{FF2B5EF4-FFF2-40B4-BE49-F238E27FC236}">
              <a16:creationId xmlns:a16="http://schemas.microsoft.com/office/drawing/2014/main" id="{00000000-0008-0000-0500-00009E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5" name="Text Box 15">
          <a:extLst>
            <a:ext uri="{FF2B5EF4-FFF2-40B4-BE49-F238E27FC236}">
              <a16:creationId xmlns:a16="http://schemas.microsoft.com/office/drawing/2014/main" id="{00000000-0008-0000-0500-00009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6" name="Text Box 15">
          <a:extLst>
            <a:ext uri="{FF2B5EF4-FFF2-40B4-BE49-F238E27FC236}">
              <a16:creationId xmlns:a16="http://schemas.microsoft.com/office/drawing/2014/main" id="{00000000-0008-0000-0500-0000A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7" name="Text Box 15">
          <a:extLst>
            <a:ext uri="{FF2B5EF4-FFF2-40B4-BE49-F238E27FC236}">
              <a16:creationId xmlns:a16="http://schemas.microsoft.com/office/drawing/2014/main" id="{00000000-0008-0000-0500-0000A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18" name="Text Box 15">
          <a:extLst>
            <a:ext uri="{FF2B5EF4-FFF2-40B4-BE49-F238E27FC236}">
              <a16:creationId xmlns:a16="http://schemas.microsoft.com/office/drawing/2014/main" id="{00000000-0008-0000-0500-0000A2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19" name="Text Box 15">
          <a:extLst>
            <a:ext uri="{FF2B5EF4-FFF2-40B4-BE49-F238E27FC236}">
              <a16:creationId xmlns:a16="http://schemas.microsoft.com/office/drawing/2014/main" id="{00000000-0008-0000-0500-0000A3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20" name="Text Box 15">
          <a:extLst>
            <a:ext uri="{FF2B5EF4-FFF2-40B4-BE49-F238E27FC236}">
              <a16:creationId xmlns:a16="http://schemas.microsoft.com/office/drawing/2014/main" id="{00000000-0008-0000-0500-0000A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21" name="Text Box 15">
          <a:extLst>
            <a:ext uri="{FF2B5EF4-FFF2-40B4-BE49-F238E27FC236}">
              <a16:creationId xmlns:a16="http://schemas.microsoft.com/office/drawing/2014/main" id="{00000000-0008-0000-0500-0000A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22" name="Text Box 15">
          <a:extLst>
            <a:ext uri="{FF2B5EF4-FFF2-40B4-BE49-F238E27FC236}">
              <a16:creationId xmlns:a16="http://schemas.microsoft.com/office/drawing/2014/main" id="{00000000-0008-0000-0500-0000A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23" name="Text Box 15">
          <a:extLst>
            <a:ext uri="{FF2B5EF4-FFF2-40B4-BE49-F238E27FC236}">
              <a16:creationId xmlns:a16="http://schemas.microsoft.com/office/drawing/2014/main" id="{00000000-0008-0000-0500-0000A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24" name="Text Box 15">
          <a:extLst>
            <a:ext uri="{FF2B5EF4-FFF2-40B4-BE49-F238E27FC236}">
              <a16:creationId xmlns:a16="http://schemas.microsoft.com/office/drawing/2014/main" id="{00000000-0008-0000-0500-0000A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5" name="Text Box 15">
          <a:extLst>
            <a:ext uri="{FF2B5EF4-FFF2-40B4-BE49-F238E27FC236}">
              <a16:creationId xmlns:a16="http://schemas.microsoft.com/office/drawing/2014/main" id="{00000000-0008-0000-0500-0000A9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6" name="Text Box 15">
          <a:extLst>
            <a:ext uri="{FF2B5EF4-FFF2-40B4-BE49-F238E27FC236}">
              <a16:creationId xmlns:a16="http://schemas.microsoft.com/office/drawing/2014/main" id="{00000000-0008-0000-0500-0000AA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27" name="Text Box 15">
          <a:extLst>
            <a:ext uri="{FF2B5EF4-FFF2-40B4-BE49-F238E27FC236}">
              <a16:creationId xmlns:a16="http://schemas.microsoft.com/office/drawing/2014/main" id="{00000000-0008-0000-0500-0000AB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28" name="Text Box 15">
          <a:extLst>
            <a:ext uri="{FF2B5EF4-FFF2-40B4-BE49-F238E27FC236}">
              <a16:creationId xmlns:a16="http://schemas.microsoft.com/office/drawing/2014/main" id="{00000000-0008-0000-0500-0000AC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9" name="Text Box 15">
          <a:extLst>
            <a:ext uri="{FF2B5EF4-FFF2-40B4-BE49-F238E27FC236}">
              <a16:creationId xmlns:a16="http://schemas.microsoft.com/office/drawing/2014/main" id="{00000000-0008-0000-0500-0000AD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0" name="Text Box 15">
          <a:extLst>
            <a:ext uri="{FF2B5EF4-FFF2-40B4-BE49-F238E27FC236}">
              <a16:creationId xmlns:a16="http://schemas.microsoft.com/office/drawing/2014/main" id="{00000000-0008-0000-0500-0000AE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1" name="Text Box 15">
          <a:extLst>
            <a:ext uri="{FF2B5EF4-FFF2-40B4-BE49-F238E27FC236}">
              <a16:creationId xmlns:a16="http://schemas.microsoft.com/office/drawing/2014/main" id="{00000000-0008-0000-0500-0000A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2" name="Text Box 15">
          <a:extLst>
            <a:ext uri="{FF2B5EF4-FFF2-40B4-BE49-F238E27FC236}">
              <a16:creationId xmlns:a16="http://schemas.microsoft.com/office/drawing/2014/main" id="{00000000-0008-0000-0500-0000B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3" name="Text Box 15">
          <a:extLst>
            <a:ext uri="{FF2B5EF4-FFF2-40B4-BE49-F238E27FC236}">
              <a16:creationId xmlns:a16="http://schemas.microsoft.com/office/drawing/2014/main" id="{00000000-0008-0000-0500-0000B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4" name="Text Box 15">
          <a:extLst>
            <a:ext uri="{FF2B5EF4-FFF2-40B4-BE49-F238E27FC236}">
              <a16:creationId xmlns:a16="http://schemas.microsoft.com/office/drawing/2014/main" id="{00000000-0008-0000-0500-0000B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5" name="Text Box 15">
          <a:extLst>
            <a:ext uri="{FF2B5EF4-FFF2-40B4-BE49-F238E27FC236}">
              <a16:creationId xmlns:a16="http://schemas.microsoft.com/office/drawing/2014/main" id="{00000000-0008-0000-0500-0000B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36" name="Text Box 15">
          <a:extLst>
            <a:ext uri="{FF2B5EF4-FFF2-40B4-BE49-F238E27FC236}">
              <a16:creationId xmlns:a16="http://schemas.microsoft.com/office/drawing/2014/main" id="{00000000-0008-0000-0500-0000B4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37" name="Text Box 15">
          <a:extLst>
            <a:ext uri="{FF2B5EF4-FFF2-40B4-BE49-F238E27FC236}">
              <a16:creationId xmlns:a16="http://schemas.microsoft.com/office/drawing/2014/main" id="{00000000-0008-0000-0500-0000B5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38" name="Text Box 15">
          <a:extLst>
            <a:ext uri="{FF2B5EF4-FFF2-40B4-BE49-F238E27FC236}">
              <a16:creationId xmlns:a16="http://schemas.microsoft.com/office/drawing/2014/main" id="{00000000-0008-0000-0500-0000B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39" name="Text Box 15">
          <a:extLst>
            <a:ext uri="{FF2B5EF4-FFF2-40B4-BE49-F238E27FC236}">
              <a16:creationId xmlns:a16="http://schemas.microsoft.com/office/drawing/2014/main" id="{00000000-0008-0000-0500-0000B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40" name="Text Box 15">
          <a:extLst>
            <a:ext uri="{FF2B5EF4-FFF2-40B4-BE49-F238E27FC236}">
              <a16:creationId xmlns:a16="http://schemas.microsoft.com/office/drawing/2014/main" id="{00000000-0008-0000-0500-0000B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41" name="Text Box 15">
          <a:extLst>
            <a:ext uri="{FF2B5EF4-FFF2-40B4-BE49-F238E27FC236}">
              <a16:creationId xmlns:a16="http://schemas.microsoft.com/office/drawing/2014/main" id="{00000000-0008-0000-0500-0000B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42" name="Text Box 15">
          <a:extLst>
            <a:ext uri="{FF2B5EF4-FFF2-40B4-BE49-F238E27FC236}">
              <a16:creationId xmlns:a16="http://schemas.microsoft.com/office/drawing/2014/main" id="{00000000-0008-0000-0500-0000B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3" name="Text Box 15">
          <a:extLst>
            <a:ext uri="{FF2B5EF4-FFF2-40B4-BE49-F238E27FC236}">
              <a16:creationId xmlns:a16="http://schemas.microsoft.com/office/drawing/2014/main" id="{00000000-0008-0000-0500-0000BB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4" name="Text Box 15">
          <a:extLst>
            <a:ext uri="{FF2B5EF4-FFF2-40B4-BE49-F238E27FC236}">
              <a16:creationId xmlns:a16="http://schemas.microsoft.com/office/drawing/2014/main" id="{00000000-0008-0000-0500-0000BC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45" name="Text Box 15">
          <a:extLst>
            <a:ext uri="{FF2B5EF4-FFF2-40B4-BE49-F238E27FC236}">
              <a16:creationId xmlns:a16="http://schemas.microsoft.com/office/drawing/2014/main" id="{00000000-0008-0000-0500-0000BD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46" name="Text Box 15">
          <a:extLst>
            <a:ext uri="{FF2B5EF4-FFF2-40B4-BE49-F238E27FC236}">
              <a16:creationId xmlns:a16="http://schemas.microsoft.com/office/drawing/2014/main" id="{00000000-0008-0000-0500-0000BE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7" name="Text Box 15">
          <a:extLst>
            <a:ext uri="{FF2B5EF4-FFF2-40B4-BE49-F238E27FC236}">
              <a16:creationId xmlns:a16="http://schemas.microsoft.com/office/drawing/2014/main" id="{00000000-0008-0000-0500-0000BF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8" name="Text Box 15">
          <a:extLst>
            <a:ext uri="{FF2B5EF4-FFF2-40B4-BE49-F238E27FC236}">
              <a16:creationId xmlns:a16="http://schemas.microsoft.com/office/drawing/2014/main" id="{00000000-0008-0000-0500-0000C0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9" name="Text Box 15">
          <a:extLst>
            <a:ext uri="{FF2B5EF4-FFF2-40B4-BE49-F238E27FC236}">
              <a16:creationId xmlns:a16="http://schemas.microsoft.com/office/drawing/2014/main" id="{00000000-0008-0000-0500-0000C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0" name="Text Box 15">
          <a:extLst>
            <a:ext uri="{FF2B5EF4-FFF2-40B4-BE49-F238E27FC236}">
              <a16:creationId xmlns:a16="http://schemas.microsoft.com/office/drawing/2014/main" id="{00000000-0008-0000-0500-0000C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1" name="Text Box 15">
          <a:extLst>
            <a:ext uri="{FF2B5EF4-FFF2-40B4-BE49-F238E27FC236}">
              <a16:creationId xmlns:a16="http://schemas.microsoft.com/office/drawing/2014/main" id="{00000000-0008-0000-0500-0000C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2" name="Text Box 15">
          <a:extLst>
            <a:ext uri="{FF2B5EF4-FFF2-40B4-BE49-F238E27FC236}">
              <a16:creationId xmlns:a16="http://schemas.microsoft.com/office/drawing/2014/main" id="{00000000-0008-0000-0500-0000C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3" name="Text Box 15">
          <a:extLst>
            <a:ext uri="{FF2B5EF4-FFF2-40B4-BE49-F238E27FC236}">
              <a16:creationId xmlns:a16="http://schemas.microsoft.com/office/drawing/2014/main" id="{00000000-0008-0000-0500-0000C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54" name="Text Box 15">
          <a:extLst>
            <a:ext uri="{FF2B5EF4-FFF2-40B4-BE49-F238E27FC236}">
              <a16:creationId xmlns:a16="http://schemas.microsoft.com/office/drawing/2014/main" id="{00000000-0008-0000-0500-0000C6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55" name="Text Box 15">
          <a:extLst>
            <a:ext uri="{FF2B5EF4-FFF2-40B4-BE49-F238E27FC236}">
              <a16:creationId xmlns:a16="http://schemas.microsoft.com/office/drawing/2014/main" id="{00000000-0008-0000-0500-0000C7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56" name="Text Box 15">
          <a:extLst>
            <a:ext uri="{FF2B5EF4-FFF2-40B4-BE49-F238E27FC236}">
              <a16:creationId xmlns:a16="http://schemas.microsoft.com/office/drawing/2014/main" id="{00000000-0008-0000-0500-0000C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57" name="Text Box 15">
          <a:extLst>
            <a:ext uri="{FF2B5EF4-FFF2-40B4-BE49-F238E27FC236}">
              <a16:creationId xmlns:a16="http://schemas.microsoft.com/office/drawing/2014/main" id="{00000000-0008-0000-0500-0000C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58" name="Text Box 15">
          <a:extLst>
            <a:ext uri="{FF2B5EF4-FFF2-40B4-BE49-F238E27FC236}">
              <a16:creationId xmlns:a16="http://schemas.microsoft.com/office/drawing/2014/main" id="{00000000-0008-0000-0500-0000C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59" name="Text Box 15">
          <a:extLst>
            <a:ext uri="{FF2B5EF4-FFF2-40B4-BE49-F238E27FC236}">
              <a16:creationId xmlns:a16="http://schemas.microsoft.com/office/drawing/2014/main" id="{00000000-0008-0000-0500-0000C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60" name="Text Box 15">
          <a:extLst>
            <a:ext uri="{FF2B5EF4-FFF2-40B4-BE49-F238E27FC236}">
              <a16:creationId xmlns:a16="http://schemas.microsoft.com/office/drawing/2014/main" id="{00000000-0008-0000-0500-0000C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1" name="Text Box 15">
          <a:extLst>
            <a:ext uri="{FF2B5EF4-FFF2-40B4-BE49-F238E27FC236}">
              <a16:creationId xmlns:a16="http://schemas.microsoft.com/office/drawing/2014/main" id="{00000000-0008-0000-0500-0000CD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2" name="Text Box 15">
          <a:extLst>
            <a:ext uri="{FF2B5EF4-FFF2-40B4-BE49-F238E27FC236}">
              <a16:creationId xmlns:a16="http://schemas.microsoft.com/office/drawing/2014/main" id="{00000000-0008-0000-0500-0000CE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63" name="Text Box 15">
          <a:extLst>
            <a:ext uri="{FF2B5EF4-FFF2-40B4-BE49-F238E27FC236}">
              <a16:creationId xmlns:a16="http://schemas.microsoft.com/office/drawing/2014/main" id="{00000000-0008-0000-0500-0000CF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64" name="Text Box 15">
          <a:extLst>
            <a:ext uri="{FF2B5EF4-FFF2-40B4-BE49-F238E27FC236}">
              <a16:creationId xmlns:a16="http://schemas.microsoft.com/office/drawing/2014/main" id="{00000000-0008-0000-0500-0000D0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5" name="Text Box 15">
          <a:extLst>
            <a:ext uri="{FF2B5EF4-FFF2-40B4-BE49-F238E27FC236}">
              <a16:creationId xmlns:a16="http://schemas.microsoft.com/office/drawing/2014/main" id="{00000000-0008-0000-0500-0000D1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6" name="Text Box 15">
          <a:extLst>
            <a:ext uri="{FF2B5EF4-FFF2-40B4-BE49-F238E27FC236}">
              <a16:creationId xmlns:a16="http://schemas.microsoft.com/office/drawing/2014/main" id="{00000000-0008-0000-0500-0000D2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7" name="Text Box 15">
          <a:extLst>
            <a:ext uri="{FF2B5EF4-FFF2-40B4-BE49-F238E27FC236}">
              <a16:creationId xmlns:a16="http://schemas.microsoft.com/office/drawing/2014/main" id="{00000000-0008-0000-0500-0000D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8" name="Text Box 15">
          <a:extLst>
            <a:ext uri="{FF2B5EF4-FFF2-40B4-BE49-F238E27FC236}">
              <a16:creationId xmlns:a16="http://schemas.microsoft.com/office/drawing/2014/main" id="{00000000-0008-0000-0500-0000D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9" name="Text Box 15">
          <a:extLst>
            <a:ext uri="{FF2B5EF4-FFF2-40B4-BE49-F238E27FC236}">
              <a16:creationId xmlns:a16="http://schemas.microsoft.com/office/drawing/2014/main" id="{00000000-0008-0000-0500-0000D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0" name="Text Box 15">
          <a:extLst>
            <a:ext uri="{FF2B5EF4-FFF2-40B4-BE49-F238E27FC236}">
              <a16:creationId xmlns:a16="http://schemas.microsoft.com/office/drawing/2014/main" id="{00000000-0008-0000-0500-0000D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1" name="Text Box 15">
          <a:extLst>
            <a:ext uri="{FF2B5EF4-FFF2-40B4-BE49-F238E27FC236}">
              <a16:creationId xmlns:a16="http://schemas.microsoft.com/office/drawing/2014/main" id="{00000000-0008-0000-0500-0000D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2" name="Text Box 15">
          <a:extLst>
            <a:ext uri="{FF2B5EF4-FFF2-40B4-BE49-F238E27FC236}">
              <a16:creationId xmlns:a16="http://schemas.microsoft.com/office/drawing/2014/main" id="{00000000-0008-0000-0500-0000D8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3" name="Text Box 15">
          <a:extLst>
            <a:ext uri="{FF2B5EF4-FFF2-40B4-BE49-F238E27FC236}">
              <a16:creationId xmlns:a16="http://schemas.microsoft.com/office/drawing/2014/main" id="{00000000-0008-0000-0500-0000D9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4" name="Text Box 15">
          <a:extLst>
            <a:ext uri="{FF2B5EF4-FFF2-40B4-BE49-F238E27FC236}">
              <a16:creationId xmlns:a16="http://schemas.microsoft.com/office/drawing/2014/main" id="{00000000-0008-0000-0500-0000D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5" name="Text Box 15">
          <a:extLst>
            <a:ext uri="{FF2B5EF4-FFF2-40B4-BE49-F238E27FC236}">
              <a16:creationId xmlns:a16="http://schemas.microsoft.com/office/drawing/2014/main" id="{00000000-0008-0000-0500-0000D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6" name="Text Box 15">
          <a:extLst>
            <a:ext uri="{FF2B5EF4-FFF2-40B4-BE49-F238E27FC236}">
              <a16:creationId xmlns:a16="http://schemas.microsoft.com/office/drawing/2014/main" id="{00000000-0008-0000-0500-0000D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7" name="Text Box 15">
          <a:extLst>
            <a:ext uri="{FF2B5EF4-FFF2-40B4-BE49-F238E27FC236}">
              <a16:creationId xmlns:a16="http://schemas.microsoft.com/office/drawing/2014/main" id="{00000000-0008-0000-0500-0000D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78" name="Text Box 15">
          <a:extLst>
            <a:ext uri="{FF2B5EF4-FFF2-40B4-BE49-F238E27FC236}">
              <a16:creationId xmlns:a16="http://schemas.microsoft.com/office/drawing/2014/main" id="{00000000-0008-0000-0500-0000D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9" name="Text Box 15">
          <a:extLst>
            <a:ext uri="{FF2B5EF4-FFF2-40B4-BE49-F238E27FC236}">
              <a16:creationId xmlns:a16="http://schemas.microsoft.com/office/drawing/2014/main" id="{00000000-0008-0000-0500-0000DF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0" name="Text Box 15">
          <a:extLst>
            <a:ext uri="{FF2B5EF4-FFF2-40B4-BE49-F238E27FC236}">
              <a16:creationId xmlns:a16="http://schemas.microsoft.com/office/drawing/2014/main" id="{00000000-0008-0000-0500-0000E0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81" name="Text Box 15">
          <a:extLst>
            <a:ext uri="{FF2B5EF4-FFF2-40B4-BE49-F238E27FC236}">
              <a16:creationId xmlns:a16="http://schemas.microsoft.com/office/drawing/2014/main" id="{00000000-0008-0000-0500-0000E1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82" name="Text Box 15">
          <a:extLst>
            <a:ext uri="{FF2B5EF4-FFF2-40B4-BE49-F238E27FC236}">
              <a16:creationId xmlns:a16="http://schemas.microsoft.com/office/drawing/2014/main" id="{00000000-0008-0000-0500-0000E2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3" name="Text Box 15">
          <a:extLst>
            <a:ext uri="{FF2B5EF4-FFF2-40B4-BE49-F238E27FC236}">
              <a16:creationId xmlns:a16="http://schemas.microsoft.com/office/drawing/2014/main" id="{00000000-0008-0000-0500-0000E3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4" name="Text Box 15">
          <a:extLst>
            <a:ext uri="{FF2B5EF4-FFF2-40B4-BE49-F238E27FC236}">
              <a16:creationId xmlns:a16="http://schemas.microsoft.com/office/drawing/2014/main" id="{00000000-0008-0000-0500-0000E4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5" name="Text Box 15">
          <a:extLst>
            <a:ext uri="{FF2B5EF4-FFF2-40B4-BE49-F238E27FC236}">
              <a16:creationId xmlns:a16="http://schemas.microsoft.com/office/drawing/2014/main" id="{00000000-0008-0000-0500-0000E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6" name="Text Box 15">
          <a:extLst>
            <a:ext uri="{FF2B5EF4-FFF2-40B4-BE49-F238E27FC236}">
              <a16:creationId xmlns:a16="http://schemas.microsoft.com/office/drawing/2014/main" id="{00000000-0008-0000-0500-0000E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7" name="Text Box 15">
          <a:extLst>
            <a:ext uri="{FF2B5EF4-FFF2-40B4-BE49-F238E27FC236}">
              <a16:creationId xmlns:a16="http://schemas.microsoft.com/office/drawing/2014/main" id="{00000000-0008-0000-0500-0000E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8" name="Text Box 15">
          <a:extLst>
            <a:ext uri="{FF2B5EF4-FFF2-40B4-BE49-F238E27FC236}">
              <a16:creationId xmlns:a16="http://schemas.microsoft.com/office/drawing/2014/main" id="{00000000-0008-0000-0500-0000E8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9" name="Text Box 15">
          <a:extLst>
            <a:ext uri="{FF2B5EF4-FFF2-40B4-BE49-F238E27FC236}">
              <a16:creationId xmlns:a16="http://schemas.microsoft.com/office/drawing/2014/main" id="{00000000-0008-0000-0500-0000E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0" name="Text Box 15">
          <a:extLst>
            <a:ext uri="{FF2B5EF4-FFF2-40B4-BE49-F238E27FC236}">
              <a16:creationId xmlns:a16="http://schemas.microsoft.com/office/drawing/2014/main" id="{00000000-0008-0000-0500-0000EA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1" name="Text Box 15">
          <a:extLst>
            <a:ext uri="{FF2B5EF4-FFF2-40B4-BE49-F238E27FC236}">
              <a16:creationId xmlns:a16="http://schemas.microsoft.com/office/drawing/2014/main" id="{00000000-0008-0000-0500-0000EB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2" name="Text Box 15">
          <a:extLst>
            <a:ext uri="{FF2B5EF4-FFF2-40B4-BE49-F238E27FC236}">
              <a16:creationId xmlns:a16="http://schemas.microsoft.com/office/drawing/2014/main" id="{00000000-0008-0000-0500-0000E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3" name="Text Box 15">
          <a:extLst>
            <a:ext uri="{FF2B5EF4-FFF2-40B4-BE49-F238E27FC236}">
              <a16:creationId xmlns:a16="http://schemas.microsoft.com/office/drawing/2014/main" id="{00000000-0008-0000-0500-0000E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4" name="Text Box 15">
          <a:extLst>
            <a:ext uri="{FF2B5EF4-FFF2-40B4-BE49-F238E27FC236}">
              <a16:creationId xmlns:a16="http://schemas.microsoft.com/office/drawing/2014/main" id="{00000000-0008-0000-0500-0000E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5" name="Text Box 15">
          <a:extLst>
            <a:ext uri="{FF2B5EF4-FFF2-40B4-BE49-F238E27FC236}">
              <a16:creationId xmlns:a16="http://schemas.microsoft.com/office/drawing/2014/main" id="{00000000-0008-0000-0500-0000EF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6" name="Text Box 15">
          <a:extLst>
            <a:ext uri="{FF2B5EF4-FFF2-40B4-BE49-F238E27FC236}">
              <a16:creationId xmlns:a16="http://schemas.microsoft.com/office/drawing/2014/main" id="{00000000-0008-0000-0500-0000F0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7" name="Text Box 15">
          <a:extLst>
            <a:ext uri="{FF2B5EF4-FFF2-40B4-BE49-F238E27FC236}">
              <a16:creationId xmlns:a16="http://schemas.microsoft.com/office/drawing/2014/main" id="{00000000-0008-0000-0500-0000F1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8" name="Text Box 15">
          <a:extLst>
            <a:ext uri="{FF2B5EF4-FFF2-40B4-BE49-F238E27FC236}">
              <a16:creationId xmlns:a16="http://schemas.microsoft.com/office/drawing/2014/main" id="{00000000-0008-0000-0500-0000F201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499" name="Text Box 15">
          <a:extLst>
            <a:ext uri="{FF2B5EF4-FFF2-40B4-BE49-F238E27FC236}">
              <a16:creationId xmlns:a16="http://schemas.microsoft.com/office/drawing/2014/main" id="{00000000-0008-0000-0500-0000F3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00" name="Text Box 15">
          <a:extLst>
            <a:ext uri="{FF2B5EF4-FFF2-40B4-BE49-F238E27FC236}">
              <a16:creationId xmlns:a16="http://schemas.microsoft.com/office/drawing/2014/main" id="{00000000-0008-0000-0500-0000F401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1" name="Text Box 15">
          <a:extLst>
            <a:ext uri="{FF2B5EF4-FFF2-40B4-BE49-F238E27FC236}">
              <a16:creationId xmlns:a16="http://schemas.microsoft.com/office/drawing/2014/main" id="{00000000-0008-0000-0500-0000F5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2" name="Text Box 15">
          <a:extLst>
            <a:ext uri="{FF2B5EF4-FFF2-40B4-BE49-F238E27FC236}">
              <a16:creationId xmlns:a16="http://schemas.microsoft.com/office/drawing/2014/main" id="{00000000-0008-0000-0500-0000F6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3" name="Text Box 15">
          <a:extLst>
            <a:ext uri="{FF2B5EF4-FFF2-40B4-BE49-F238E27FC236}">
              <a16:creationId xmlns:a16="http://schemas.microsoft.com/office/drawing/2014/main" id="{00000000-0008-0000-0500-0000F7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4" name="Text Box 15">
          <a:extLst>
            <a:ext uri="{FF2B5EF4-FFF2-40B4-BE49-F238E27FC236}">
              <a16:creationId xmlns:a16="http://schemas.microsoft.com/office/drawing/2014/main" id="{00000000-0008-0000-0500-0000F8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5" name="Text Box 15">
          <a:extLst>
            <a:ext uri="{FF2B5EF4-FFF2-40B4-BE49-F238E27FC236}">
              <a16:creationId xmlns:a16="http://schemas.microsoft.com/office/drawing/2014/main" id="{00000000-0008-0000-0500-0000F9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6" name="Text Box 15">
          <a:extLst>
            <a:ext uri="{FF2B5EF4-FFF2-40B4-BE49-F238E27FC236}">
              <a16:creationId xmlns:a16="http://schemas.microsoft.com/office/drawing/2014/main" id="{00000000-0008-0000-0500-0000FA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7" name="Text Box 15">
          <a:extLst>
            <a:ext uri="{FF2B5EF4-FFF2-40B4-BE49-F238E27FC236}">
              <a16:creationId xmlns:a16="http://schemas.microsoft.com/office/drawing/2014/main" id="{00000000-0008-0000-0500-0000FB01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08" name="Text Box 15">
          <a:extLst>
            <a:ext uri="{FF2B5EF4-FFF2-40B4-BE49-F238E27FC236}">
              <a16:creationId xmlns:a16="http://schemas.microsoft.com/office/drawing/2014/main" id="{00000000-0008-0000-0500-0000FC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09" name="Text Box 15">
          <a:extLst>
            <a:ext uri="{FF2B5EF4-FFF2-40B4-BE49-F238E27FC236}">
              <a16:creationId xmlns:a16="http://schemas.microsoft.com/office/drawing/2014/main" id="{00000000-0008-0000-0500-0000FD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0" name="Text Box 15">
          <a:extLst>
            <a:ext uri="{FF2B5EF4-FFF2-40B4-BE49-F238E27FC236}">
              <a16:creationId xmlns:a16="http://schemas.microsoft.com/office/drawing/2014/main" id="{00000000-0008-0000-0500-0000FE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1" name="Text Box 15">
          <a:extLst>
            <a:ext uri="{FF2B5EF4-FFF2-40B4-BE49-F238E27FC236}">
              <a16:creationId xmlns:a16="http://schemas.microsoft.com/office/drawing/2014/main" id="{00000000-0008-0000-0500-0000FF01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2" name="Text Box 15">
          <a:extLst>
            <a:ext uri="{FF2B5EF4-FFF2-40B4-BE49-F238E27FC236}">
              <a16:creationId xmlns:a16="http://schemas.microsoft.com/office/drawing/2014/main" id="{00000000-0008-0000-0500-00000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3" name="Text Box 15">
          <a:extLst>
            <a:ext uri="{FF2B5EF4-FFF2-40B4-BE49-F238E27FC236}">
              <a16:creationId xmlns:a16="http://schemas.microsoft.com/office/drawing/2014/main" id="{00000000-0008-0000-0500-00000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4" name="Text Box 15">
          <a:extLst>
            <a:ext uri="{FF2B5EF4-FFF2-40B4-BE49-F238E27FC236}">
              <a16:creationId xmlns:a16="http://schemas.microsoft.com/office/drawing/2014/main" id="{00000000-0008-0000-0500-00000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5" name="Text Box 15">
          <a:extLst>
            <a:ext uri="{FF2B5EF4-FFF2-40B4-BE49-F238E27FC236}">
              <a16:creationId xmlns:a16="http://schemas.microsoft.com/office/drawing/2014/main" id="{00000000-0008-0000-0500-000003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6" name="Text Box 15">
          <a:extLst>
            <a:ext uri="{FF2B5EF4-FFF2-40B4-BE49-F238E27FC236}">
              <a16:creationId xmlns:a16="http://schemas.microsoft.com/office/drawing/2014/main" id="{00000000-0008-0000-0500-000004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7" name="Text Box 15">
          <a:extLst>
            <a:ext uri="{FF2B5EF4-FFF2-40B4-BE49-F238E27FC236}">
              <a16:creationId xmlns:a16="http://schemas.microsoft.com/office/drawing/2014/main" id="{00000000-0008-0000-0500-000005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18" name="Text Box 15">
          <a:extLst>
            <a:ext uri="{FF2B5EF4-FFF2-40B4-BE49-F238E27FC236}">
              <a16:creationId xmlns:a16="http://schemas.microsoft.com/office/drawing/2014/main" id="{00000000-0008-0000-0500-000006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9" name="Text Box 15">
          <a:extLst>
            <a:ext uri="{FF2B5EF4-FFF2-40B4-BE49-F238E27FC236}">
              <a16:creationId xmlns:a16="http://schemas.microsoft.com/office/drawing/2014/main" id="{00000000-0008-0000-0500-000007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0" name="Text Box 15">
          <a:extLst>
            <a:ext uri="{FF2B5EF4-FFF2-40B4-BE49-F238E27FC236}">
              <a16:creationId xmlns:a16="http://schemas.microsoft.com/office/drawing/2014/main" id="{00000000-0008-0000-0500-000008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1" name="Text Box 15">
          <a:extLst>
            <a:ext uri="{FF2B5EF4-FFF2-40B4-BE49-F238E27FC236}">
              <a16:creationId xmlns:a16="http://schemas.microsoft.com/office/drawing/2014/main" id="{00000000-0008-0000-0500-00000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2" name="Text Box 15">
          <a:extLst>
            <a:ext uri="{FF2B5EF4-FFF2-40B4-BE49-F238E27FC236}">
              <a16:creationId xmlns:a16="http://schemas.microsoft.com/office/drawing/2014/main" id="{00000000-0008-0000-0500-00000A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3" name="Text Box 15">
          <a:extLst>
            <a:ext uri="{FF2B5EF4-FFF2-40B4-BE49-F238E27FC236}">
              <a16:creationId xmlns:a16="http://schemas.microsoft.com/office/drawing/2014/main" id="{00000000-0008-0000-0500-00000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4" name="Text Box 15">
          <a:extLst>
            <a:ext uri="{FF2B5EF4-FFF2-40B4-BE49-F238E27FC236}">
              <a16:creationId xmlns:a16="http://schemas.microsoft.com/office/drawing/2014/main" id="{00000000-0008-0000-0500-00000C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5" name="Text Box 15">
          <a:extLst>
            <a:ext uri="{FF2B5EF4-FFF2-40B4-BE49-F238E27FC236}">
              <a16:creationId xmlns:a16="http://schemas.microsoft.com/office/drawing/2014/main" id="{00000000-0008-0000-0500-00000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26" name="Text Box 15">
          <a:extLst>
            <a:ext uri="{FF2B5EF4-FFF2-40B4-BE49-F238E27FC236}">
              <a16:creationId xmlns:a16="http://schemas.microsoft.com/office/drawing/2014/main" id="{00000000-0008-0000-0500-00000E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27" name="Text Box 15">
          <a:extLst>
            <a:ext uri="{FF2B5EF4-FFF2-40B4-BE49-F238E27FC236}">
              <a16:creationId xmlns:a16="http://schemas.microsoft.com/office/drawing/2014/main" id="{00000000-0008-0000-0500-00000F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28" name="Text Box 15">
          <a:extLst>
            <a:ext uri="{FF2B5EF4-FFF2-40B4-BE49-F238E27FC236}">
              <a16:creationId xmlns:a16="http://schemas.microsoft.com/office/drawing/2014/main" id="{00000000-0008-0000-0500-00001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29" name="Text Box 15">
          <a:extLst>
            <a:ext uri="{FF2B5EF4-FFF2-40B4-BE49-F238E27FC236}">
              <a16:creationId xmlns:a16="http://schemas.microsoft.com/office/drawing/2014/main" id="{00000000-0008-0000-0500-00001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30" name="Text Box 15">
          <a:extLst>
            <a:ext uri="{FF2B5EF4-FFF2-40B4-BE49-F238E27FC236}">
              <a16:creationId xmlns:a16="http://schemas.microsoft.com/office/drawing/2014/main" id="{00000000-0008-0000-0500-00001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31" name="Text Box 15">
          <a:extLst>
            <a:ext uri="{FF2B5EF4-FFF2-40B4-BE49-F238E27FC236}">
              <a16:creationId xmlns:a16="http://schemas.microsoft.com/office/drawing/2014/main" id="{00000000-0008-0000-0500-000013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32" name="Text Box 15">
          <a:extLst>
            <a:ext uri="{FF2B5EF4-FFF2-40B4-BE49-F238E27FC236}">
              <a16:creationId xmlns:a16="http://schemas.microsoft.com/office/drawing/2014/main" id="{00000000-0008-0000-0500-00001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3" name="Text Box 15">
          <a:extLst>
            <a:ext uri="{FF2B5EF4-FFF2-40B4-BE49-F238E27FC236}">
              <a16:creationId xmlns:a16="http://schemas.microsoft.com/office/drawing/2014/main" id="{00000000-0008-0000-0500-000015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4" name="Text Box 15">
          <a:extLst>
            <a:ext uri="{FF2B5EF4-FFF2-40B4-BE49-F238E27FC236}">
              <a16:creationId xmlns:a16="http://schemas.microsoft.com/office/drawing/2014/main" id="{00000000-0008-0000-0500-000016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35" name="Text Box 15">
          <a:extLst>
            <a:ext uri="{FF2B5EF4-FFF2-40B4-BE49-F238E27FC236}">
              <a16:creationId xmlns:a16="http://schemas.microsoft.com/office/drawing/2014/main" id="{00000000-0008-0000-0500-000017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36" name="Text Box 15">
          <a:extLst>
            <a:ext uri="{FF2B5EF4-FFF2-40B4-BE49-F238E27FC236}">
              <a16:creationId xmlns:a16="http://schemas.microsoft.com/office/drawing/2014/main" id="{00000000-0008-0000-0500-000018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7" name="Text Box 15">
          <a:extLst>
            <a:ext uri="{FF2B5EF4-FFF2-40B4-BE49-F238E27FC236}">
              <a16:creationId xmlns:a16="http://schemas.microsoft.com/office/drawing/2014/main" id="{00000000-0008-0000-0500-00001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8" name="Text Box 15">
          <a:extLst>
            <a:ext uri="{FF2B5EF4-FFF2-40B4-BE49-F238E27FC236}">
              <a16:creationId xmlns:a16="http://schemas.microsoft.com/office/drawing/2014/main" id="{00000000-0008-0000-0500-00001A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9" name="Text Box 15">
          <a:extLst>
            <a:ext uri="{FF2B5EF4-FFF2-40B4-BE49-F238E27FC236}">
              <a16:creationId xmlns:a16="http://schemas.microsoft.com/office/drawing/2014/main" id="{00000000-0008-0000-0500-00001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0" name="Text Box 15">
          <a:extLst>
            <a:ext uri="{FF2B5EF4-FFF2-40B4-BE49-F238E27FC236}">
              <a16:creationId xmlns:a16="http://schemas.microsoft.com/office/drawing/2014/main" id="{00000000-0008-0000-0500-00001C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1" name="Text Box 15">
          <a:extLst>
            <a:ext uri="{FF2B5EF4-FFF2-40B4-BE49-F238E27FC236}">
              <a16:creationId xmlns:a16="http://schemas.microsoft.com/office/drawing/2014/main" id="{00000000-0008-0000-0500-00001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2" name="Text Box 15">
          <a:extLst>
            <a:ext uri="{FF2B5EF4-FFF2-40B4-BE49-F238E27FC236}">
              <a16:creationId xmlns:a16="http://schemas.microsoft.com/office/drawing/2014/main" id="{00000000-0008-0000-0500-00001E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3" name="Text Box 15">
          <a:extLst>
            <a:ext uri="{FF2B5EF4-FFF2-40B4-BE49-F238E27FC236}">
              <a16:creationId xmlns:a16="http://schemas.microsoft.com/office/drawing/2014/main" id="{00000000-0008-0000-0500-00001F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44" name="Text Box 15">
          <a:extLst>
            <a:ext uri="{FF2B5EF4-FFF2-40B4-BE49-F238E27FC236}">
              <a16:creationId xmlns:a16="http://schemas.microsoft.com/office/drawing/2014/main" id="{00000000-0008-0000-0500-00002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45" name="Text Box 15">
          <a:extLst>
            <a:ext uri="{FF2B5EF4-FFF2-40B4-BE49-F238E27FC236}">
              <a16:creationId xmlns:a16="http://schemas.microsoft.com/office/drawing/2014/main" id="{00000000-0008-0000-0500-00002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46" name="Text Box 15">
          <a:extLst>
            <a:ext uri="{FF2B5EF4-FFF2-40B4-BE49-F238E27FC236}">
              <a16:creationId xmlns:a16="http://schemas.microsoft.com/office/drawing/2014/main" id="{00000000-0008-0000-0500-00002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47" name="Text Box 15">
          <a:extLst>
            <a:ext uri="{FF2B5EF4-FFF2-40B4-BE49-F238E27FC236}">
              <a16:creationId xmlns:a16="http://schemas.microsoft.com/office/drawing/2014/main" id="{00000000-0008-0000-0500-000023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48" name="Text Box 15">
          <a:extLst>
            <a:ext uri="{FF2B5EF4-FFF2-40B4-BE49-F238E27FC236}">
              <a16:creationId xmlns:a16="http://schemas.microsoft.com/office/drawing/2014/main" id="{00000000-0008-0000-0500-00002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49" name="Text Box 15">
          <a:extLst>
            <a:ext uri="{FF2B5EF4-FFF2-40B4-BE49-F238E27FC236}">
              <a16:creationId xmlns:a16="http://schemas.microsoft.com/office/drawing/2014/main" id="{00000000-0008-0000-0500-000025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50" name="Text Box 15">
          <a:extLst>
            <a:ext uri="{FF2B5EF4-FFF2-40B4-BE49-F238E27FC236}">
              <a16:creationId xmlns:a16="http://schemas.microsoft.com/office/drawing/2014/main" id="{00000000-0008-0000-0500-000026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1" name="Text Box 15">
          <a:extLst>
            <a:ext uri="{FF2B5EF4-FFF2-40B4-BE49-F238E27FC236}">
              <a16:creationId xmlns:a16="http://schemas.microsoft.com/office/drawing/2014/main" id="{00000000-0008-0000-0500-000027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2" name="Text Box 15">
          <a:extLst>
            <a:ext uri="{FF2B5EF4-FFF2-40B4-BE49-F238E27FC236}">
              <a16:creationId xmlns:a16="http://schemas.microsoft.com/office/drawing/2014/main" id="{00000000-0008-0000-0500-000028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53" name="Text Box 15">
          <a:extLst>
            <a:ext uri="{FF2B5EF4-FFF2-40B4-BE49-F238E27FC236}">
              <a16:creationId xmlns:a16="http://schemas.microsoft.com/office/drawing/2014/main" id="{00000000-0008-0000-0500-000029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54" name="Text Box 15">
          <a:extLst>
            <a:ext uri="{FF2B5EF4-FFF2-40B4-BE49-F238E27FC236}">
              <a16:creationId xmlns:a16="http://schemas.microsoft.com/office/drawing/2014/main" id="{00000000-0008-0000-0500-00002A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5" name="Text Box 15">
          <a:extLst>
            <a:ext uri="{FF2B5EF4-FFF2-40B4-BE49-F238E27FC236}">
              <a16:creationId xmlns:a16="http://schemas.microsoft.com/office/drawing/2014/main" id="{00000000-0008-0000-0500-00002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6" name="Text Box 15">
          <a:extLst>
            <a:ext uri="{FF2B5EF4-FFF2-40B4-BE49-F238E27FC236}">
              <a16:creationId xmlns:a16="http://schemas.microsoft.com/office/drawing/2014/main" id="{00000000-0008-0000-0500-00002C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7" name="Text Box 15">
          <a:extLst>
            <a:ext uri="{FF2B5EF4-FFF2-40B4-BE49-F238E27FC236}">
              <a16:creationId xmlns:a16="http://schemas.microsoft.com/office/drawing/2014/main" id="{00000000-0008-0000-0500-00002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8" name="Text Box 15">
          <a:extLst>
            <a:ext uri="{FF2B5EF4-FFF2-40B4-BE49-F238E27FC236}">
              <a16:creationId xmlns:a16="http://schemas.microsoft.com/office/drawing/2014/main" id="{00000000-0008-0000-0500-00002E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9" name="Text Box 15">
          <a:extLst>
            <a:ext uri="{FF2B5EF4-FFF2-40B4-BE49-F238E27FC236}">
              <a16:creationId xmlns:a16="http://schemas.microsoft.com/office/drawing/2014/main" id="{00000000-0008-0000-0500-00002F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0" name="Text Box 15">
          <a:extLst>
            <a:ext uri="{FF2B5EF4-FFF2-40B4-BE49-F238E27FC236}">
              <a16:creationId xmlns:a16="http://schemas.microsoft.com/office/drawing/2014/main" id="{00000000-0008-0000-0500-000030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1" name="Text Box 15">
          <a:extLst>
            <a:ext uri="{FF2B5EF4-FFF2-40B4-BE49-F238E27FC236}">
              <a16:creationId xmlns:a16="http://schemas.microsoft.com/office/drawing/2014/main" id="{00000000-0008-0000-0500-000031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2" name="Text Box 15">
          <a:extLst>
            <a:ext uri="{FF2B5EF4-FFF2-40B4-BE49-F238E27FC236}">
              <a16:creationId xmlns:a16="http://schemas.microsoft.com/office/drawing/2014/main" id="{00000000-0008-0000-0500-00003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3" name="Text Box 15">
          <a:extLst>
            <a:ext uri="{FF2B5EF4-FFF2-40B4-BE49-F238E27FC236}">
              <a16:creationId xmlns:a16="http://schemas.microsoft.com/office/drawing/2014/main" id="{00000000-0008-0000-0500-000033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4" name="Text Box 15">
          <a:extLst>
            <a:ext uri="{FF2B5EF4-FFF2-40B4-BE49-F238E27FC236}">
              <a16:creationId xmlns:a16="http://schemas.microsoft.com/office/drawing/2014/main" id="{00000000-0008-0000-0500-00003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5" name="Text Box 15">
          <a:extLst>
            <a:ext uri="{FF2B5EF4-FFF2-40B4-BE49-F238E27FC236}">
              <a16:creationId xmlns:a16="http://schemas.microsoft.com/office/drawing/2014/main" id="{00000000-0008-0000-0500-000035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6" name="Text Box 15">
          <a:extLst>
            <a:ext uri="{FF2B5EF4-FFF2-40B4-BE49-F238E27FC236}">
              <a16:creationId xmlns:a16="http://schemas.microsoft.com/office/drawing/2014/main" id="{00000000-0008-0000-0500-000036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7" name="Text Box 15">
          <a:extLst>
            <a:ext uri="{FF2B5EF4-FFF2-40B4-BE49-F238E27FC236}">
              <a16:creationId xmlns:a16="http://schemas.microsoft.com/office/drawing/2014/main" id="{00000000-0008-0000-0500-000037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68" name="Text Box 15">
          <a:extLst>
            <a:ext uri="{FF2B5EF4-FFF2-40B4-BE49-F238E27FC236}">
              <a16:creationId xmlns:a16="http://schemas.microsoft.com/office/drawing/2014/main" id="{00000000-0008-0000-0500-000038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9" name="Text Box 15">
          <a:extLst>
            <a:ext uri="{FF2B5EF4-FFF2-40B4-BE49-F238E27FC236}">
              <a16:creationId xmlns:a16="http://schemas.microsoft.com/office/drawing/2014/main" id="{00000000-0008-0000-0500-000039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0" name="Text Box 15">
          <a:extLst>
            <a:ext uri="{FF2B5EF4-FFF2-40B4-BE49-F238E27FC236}">
              <a16:creationId xmlns:a16="http://schemas.microsoft.com/office/drawing/2014/main" id="{00000000-0008-0000-0500-00003A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71" name="Text Box 15">
          <a:extLst>
            <a:ext uri="{FF2B5EF4-FFF2-40B4-BE49-F238E27FC236}">
              <a16:creationId xmlns:a16="http://schemas.microsoft.com/office/drawing/2014/main" id="{00000000-0008-0000-0500-00003B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72" name="Text Box 15">
          <a:extLst>
            <a:ext uri="{FF2B5EF4-FFF2-40B4-BE49-F238E27FC236}">
              <a16:creationId xmlns:a16="http://schemas.microsoft.com/office/drawing/2014/main" id="{00000000-0008-0000-0500-00003C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3" name="Text Box 15">
          <a:extLst>
            <a:ext uri="{FF2B5EF4-FFF2-40B4-BE49-F238E27FC236}">
              <a16:creationId xmlns:a16="http://schemas.microsoft.com/office/drawing/2014/main" id="{00000000-0008-0000-0500-00003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4" name="Text Box 15">
          <a:extLst>
            <a:ext uri="{FF2B5EF4-FFF2-40B4-BE49-F238E27FC236}">
              <a16:creationId xmlns:a16="http://schemas.microsoft.com/office/drawing/2014/main" id="{00000000-0008-0000-0500-00003E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5" name="Text Box 15">
          <a:extLst>
            <a:ext uri="{FF2B5EF4-FFF2-40B4-BE49-F238E27FC236}">
              <a16:creationId xmlns:a16="http://schemas.microsoft.com/office/drawing/2014/main" id="{00000000-0008-0000-0500-00003F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6" name="Text Box 15">
          <a:extLst>
            <a:ext uri="{FF2B5EF4-FFF2-40B4-BE49-F238E27FC236}">
              <a16:creationId xmlns:a16="http://schemas.microsoft.com/office/drawing/2014/main" id="{00000000-0008-0000-0500-000040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7" name="Text Box 15">
          <a:extLst>
            <a:ext uri="{FF2B5EF4-FFF2-40B4-BE49-F238E27FC236}">
              <a16:creationId xmlns:a16="http://schemas.microsoft.com/office/drawing/2014/main" id="{00000000-0008-0000-0500-000041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8" name="Text Box 15">
          <a:extLst>
            <a:ext uri="{FF2B5EF4-FFF2-40B4-BE49-F238E27FC236}">
              <a16:creationId xmlns:a16="http://schemas.microsoft.com/office/drawing/2014/main" id="{00000000-0008-0000-0500-000042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9" name="Text Box 15">
          <a:extLst>
            <a:ext uri="{FF2B5EF4-FFF2-40B4-BE49-F238E27FC236}">
              <a16:creationId xmlns:a16="http://schemas.microsoft.com/office/drawing/2014/main" id="{00000000-0008-0000-0500-000043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0" name="Text Box 15">
          <a:extLst>
            <a:ext uri="{FF2B5EF4-FFF2-40B4-BE49-F238E27FC236}">
              <a16:creationId xmlns:a16="http://schemas.microsoft.com/office/drawing/2014/main" id="{00000000-0008-0000-0500-00004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1" name="Text Box 15">
          <a:extLst>
            <a:ext uri="{FF2B5EF4-FFF2-40B4-BE49-F238E27FC236}">
              <a16:creationId xmlns:a16="http://schemas.microsoft.com/office/drawing/2014/main" id="{00000000-0008-0000-0500-000045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2" name="Text Box 15">
          <a:extLst>
            <a:ext uri="{FF2B5EF4-FFF2-40B4-BE49-F238E27FC236}">
              <a16:creationId xmlns:a16="http://schemas.microsoft.com/office/drawing/2014/main" id="{00000000-0008-0000-0500-000046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3" name="Text Box 15">
          <a:extLst>
            <a:ext uri="{FF2B5EF4-FFF2-40B4-BE49-F238E27FC236}">
              <a16:creationId xmlns:a16="http://schemas.microsoft.com/office/drawing/2014/main" id="{00000000-0008-0000-0500-000047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4" name="Text Box 15">
          <a:extLst>
            <a:ext uri="{FF2B5EF4-FFF2-40B4-BE49-F238E27FC236}">
              <a16:creationId xmlns:a16="http://schemas.microsoft.com/office/drawing/2014/main" id="{00000000-0008-0000-0500-000048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5" name="Text Box 15">
          <a:extLst>
            <a:ext uri="{FF2B5EF4-FFF2-40B4-BE49-F238E27FC236}">
              <a16:creationId xmlns:a16="http://schemas.microsoft.com/office/drawing/2014/main" id="{00000000-0008-0000-0500-000049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6" name="Text Box 15">
          <a:extLst>
            <a:ext uri="{FF2B5EF4-FFF2-40B4-BE49-F238E27FC236}">
              <a16:creationId xmlns:a16="http://schemas.microsoft.com/office/drawing/2014/main" id="{00000000-0008-0000-0500-00004A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7" name="Text Box 15">
          <a:extLst>
            <a:ext uri="{FF2B5EF4-FFF2-40B4-BE49-F238E27FC236}">
              <a16:creationId xmlns:a16="http://schemas.microsoft.com/office/drawing/2014/main" id="{00000000-0008-0000-0500-00004B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8" name="Text Box 15">
          <a:extLst>
            <a:ext uri="{FF2B5EF4-FFF2-40B4-BE49-F238E27FC236}">
              <a16:creationId xmlns:a16="http://schemas.microsoft.com/office/drawing/2014/main" id="{00000000-0008-0000-0500-00004C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89" name="Text Box 15">
          <a:extLst>
            <a:ext uri="{FF2B5EF4-FFF2-40B4-BE49-F238E27FC236}">
              <a16:creationId xmlns:a16="http://schemas.microsoft.com/office/drawing/2014/main" id="{00000000-0008-0000-0500-00004D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90" name="Text Box 15">
          <a:extLst>
            <a:ext uri="{FF2B5EF4-FFF2-40B4-BE49-F238E27FC236}">
              <a16:creationId xmlns:a16="http://schemas.microsoft.com/office/drawing/2014/main" id="{00000000-0008-0000-0500-00004E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1" name="Text Box 15">
          <a:extLst>
            <a:ext uri="{FF2B5EF4-FFF2-40B4-BE49-F238E27FC236}">
              <a16:creationId xmlns:a16="http://schemas.microsoft.com/office/drawing/2014/main" id="{00000000-0008-0000-0500-00004F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2" name="Text Box 15">
          <a:extLst>
            <a:ext uri="{FF2B5EF4-FFF2-40B4-BE49-F238E27FC236}">
              <a16:creationId xmlns:a16="http://schemas.microsoft.com/office/drawing/2014/main" id="{00000000-0008-0000-0500-000050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3" name="Text Box 15">
          <a:extLst>
            <a:ext uri="{FF2B5EF4-FFF2-40B4-BE49-F238E27FC236}">
              <a16:creationId xmlns:a16="http://schemas.microsoft.com/office/drawing/2014/main" id="{00000000-0008-0000-0500-000051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4" name="Text Box 15">
          <a:extLst>
            <a:ext uri="{FF2B5EF4-FFF2-40B4-BE49-F238E27FC236}">
              <a16:creationId xmlns:a16="http://schemas.microsoft.com/office/drawing/2014/main" id="{00000000-0008-0000-0500-000052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5" name="Text Box 15">
          <a:extLst>
            <a:ext uri="{FF2B5EF4-FFF2-40B4-BE49-F238E27FC236}">
              <a16:creationId xmlns:a16="http://schemas.microsoft.com/office/drawing/2014/main" id="{00000000-0008-0000-0500-000053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6" name="Text Box 15">
          <a:extLst>
            <a:ext uri="{FF2B5EF4-FFF2-40B4-BE49-F238E27FC236}">
              <a16:creationId xmlns:a16="http://schemas.microsoft.com/office/drawing/2014/main" id="{00000000-0008-0000-0500-000054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7" name="Text Box 15">
          <a:extLst>
            <a:ext uri="{FF2B5EF4-FFF2-40B4-BE49-F238E27FC236}">
              <a16:creationId xmlns:a16="http://schemas.microsoft.com/office/drawing/2014/main" id="{00000000-0008-0000-0500-000055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98" name="Text Box 15">
          <a:extLst>
            <a:ext uri="{FF2B5EF4-FFF2-40B4-BE49-F238E27FC236}">
              <a16:creationId xmlns:a16="http://schemas.microsoft.com/office/drawing/2014/main" id="{00000000-0008-0000-0500-000056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599" name="Text Box 15">
          <a:extLst>
            <a:ext uri="{FF2B5EF4-FFF2-40B4-BE49-F238E27FC236}">
              <a16:creationId xmlns:a16="http://schemas.microsoft.com/office/drawing/2014/main" id="{00000000-0008-0000-0500-000057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00" name="Text Box 15">
          <a:extLst>
            <a:ext uri="{FF2B5EF4-FFF2-40B4-BE49-F238E27FC236}">
              <a16:creationId xmlns:a16="http://schemas.microsoft.com/office/drawing/2014/main" id="{00000000-0008-0000-0500-000058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01" name="Text Box 15">
          <a:extLst>
            <a:ext uri="{FF2B5EF4-FFF2-40B4-BE49-F238E27FC236}">
              <a16:creationId xmlns:a16="http://schemas.microsoft.com/office/drawing/2014/main" id="{00000000-0008-0000-0500-000059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02" name="Text Box 15">
          <a:extLst>
            <a:ext uri="{FF2B5EF4-FFF2-40B4-BE49-F238E27FC236}">
              <a16:creationId xmlns:a16="http://schemas.microsoft.com/office/drawing/2014/main" id="{00000000-0008-0000-0500-00005A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03" name="Text Box 15">
          <a:extLst>
            <a:ext uri="{FF2B5EF4-FFF2-40B4-BE49-F238E27FC236}">
              <a16:creationId xmlns:a16="http://schemas.microsoft.com/office/drawing/2014/main" id="{00000000-0008-0000-0500-00005B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04" name="Text Box 15">
          <a:extLst>
            <a:ext uri="{FF2B5EF4-FFF2-40B4-BE49-F238E27FC236}">
              <a16:creationId xmlns:a16="http://schemas.microsoft.com/office/drawing/2014/main" id="{00000000-0008-0000-0500-00005C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5" name="Text Box 15">
          <a:extLst>
            <a:ext uri="{FF2B5EF4-FFF2-40B4-BE49-F238E27FC236}">
              <a16:creationId xmlns:a16="http://schemas.microsoft.com/office/drawing/2014/main" id="{00000000-0008-0000-0500-00005D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6" name="Text Box 15">
          <a:extLst>
            <a:ext uri="{FF2B5EF4-FFF2-40B4-BE49-F238E27FC236}">
              <a16:creationId xmlns:a16="http://schemas.microsoft.com/office/drawing/2014/main" id="{00000000-0008-0000-0500-00005E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07" name="Text Box 15">
          <a:extLst>
            <a:ext uri="{FF2B5EF4-FFF2-40B4-BE49-F238E27FC236}">
              <a16:creationId xmlns:a16="http://schemas.microsoft.com/office/drawing/2014/main" id="{00000000-0008-0000-0500-00005F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08" name="Text Box 15">
          <a:extLst>
            <a:ext uri="{FF2B5EF4-FFF2-40B4-BE49-F238E27FC236}">
              <a16:creationId xmlns:a16="http://schemas.microsoft.com/office/drawing/2014/main" id="{00000000-0008-0000-0500-000060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9" name="Text Box 15">
          <a:extLst>
            <a:ext uri="{FF2B5EF4-FFF2-40B4-BE49-F238E27FC236}">
              <a16:creationId xmlns:a16="http://schemas.microsoft.com/office/drawing/2014/main" id="{00000000-0008-0000-0500-000061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0" name="Text Box 15">
          <a:extLst>
            <a:ext uri="{FF2B5EF4-FFF2-40B4-BE49-F238E27FC236}">
              <a16:creationId xmlns:a16="http://schemas.microsoft.com/office/drawing/2014/main" id="{00000000-0008-0000-0500-000062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1" name="Text Box 15">
          <a:extLst>
            <a:ext uri="{FF2B5EF4-FFF2-40B4-BE49-F238E27FC236}">
              <a16:creationId xmlns:a16="http://schemas.microsoft.com/office/drawing/2014/main" id="{00000000-0008-0000-0500-000063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2" name="Text Box 15">
          <a:extLst>
            <a:ext uri="{FF2B5EF4-FFF2-40B4-BE49-F238E27FC236}">
              <a16:creationId xmlns:a16="http://schemas.microsoft.com/office/drawing/2014/main" id="{00000000-0008-0000-0500-000064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3" name="Text Box 15">
          <a:extLst>
            <a:ext uri="{FF2B5EF4-FFF2-40B4-BE49-F238E27FC236}">
              <a16:creationId xmlns:a16="http://schemas.microsoft.com/office/drawing/2014/main" id="{00000000-0008-0000-0500-000065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4" name="Text Box 15">
          <a:extLst>
            <a:ext uri="{FF2B5EF4-FFF2-40B4-BE49-F238E27FC236}">
              <a16:creationId xmlns:a16="http://schemas.microsoft.com/office/drawing/2014/main" id="{00000000-0008-0000-0500-000066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5" name="Text Box 15">
          <a:extLst>
            <a:ext uri="{FF2B5EF4-FFF2-40B4-BE49-F238E27FC236}">
              <a16:creationId xmlns:a16="http://schemas.microsoft.com/office/drawing/2014/main" id="{00000000-0008-0000-0500-000067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16" name="Text Box 15">
          <a:extLst>
            <a:ext uri="{FF2B5EF4-FFF2-40B4-BE49-F238E27FC236}">
              <a16:creationId xmlns:a16="http://schemas.microsoft.com/office/drawing/2014/main" id="{00000000-0008-0000-0500-000068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17" name="Text Box 15">
          <a:extLst>
            <a:ext uri="{FF2B5EF4-FFF2-40B4-BE49-F238E27FC236}">
              <a16:creationId xmlns:a16="http://schemas.microsoft.com/office/drawing/2014/main" id="{00000000-0008-0000-0500-000069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18" name="Text Box 15">
          <a:extLst>
            <a:ext uri="{FF2B5EF4-FFF2-40B4-BE49-F238E27FC236}">
              <a16:creationId xmlns:a16="http://schemas.microsoft.com/office/drawing/2014/main" id="{00000000-0008-0000-0500-00006A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19" name="Text Box 15">
          <a:extLst>
            <a:ext uri="{FF2B5EF4-FFF2-40B4-BE49-F238E27FC236}">
              <a16:creationId xmlns:a16="http://schemas.microsoft.com/office/drawing/2014/main" id="{00000000-0008-0000-0500-00006B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20" name="Text Box 15">
          <a:extLst>
            <a:ext uri="{FF2B5EF4-FFF2-40B4-BE49-F238E27FC236}">
              <a16:creationId xmlns:a16="http://schemas.microsoft.com/office/drawing/2014/main" id="{00000000-0008-0000-0500-00006C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21" name="Text Box 15">
          <a:extLst>
            <a:ext uri="{FF2B5EF4-FFF2-40B4-BE49-F238E27FC236}">
              <a16:creationId xmlns:a16="http://schemas.microsoft.com/office/drawing/2014/main" id="{00000000-0008-0000-0500-00006D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22" name="Text Box 15">
          <a:extLst>
            <a:ext uri="{FF2B5EF4-FFF2-40B4-BE49-F238E27FC236}">
              <a16:creationId xmlns:a16="http://schemas.microsoft.com/office/drawing/2014/main" id="{00000000-0008-0000-0500-00006E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3" name="Text Box 15">
          <a:extLst>
            <a:ext uri="{FF2B5EF4-FFF2-40B4-BE49-F238E27FC236}">
              <a16:creationId xmlns:a16="http://schemas.microsoft.com/office/drawing/2014/main" id="{00000000-0008-0000-0500-00006F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4" name="Text Box 15">
          <a:extLst>
            <a:ext uri="{FF2B5EF4-FFF2-40B4-BE49-F238E27FC236}">
              <a16:creationId xmlns:a16="http://schemas.microsoft.com/office/drawing/2014/main" id="{00000000-0008-0000-0500-000070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25" name="Text Box 15">
          <a:extLst>
            <a:ext uri="{FF2B5EF4-FFF2-40B4-BE49-F238E27FC236}">
              <a16:creationId xmlns:a16="http://schemas.microsoft.com/office/drawing/2014/main" id="{00000000-0008-0000-0500-000071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26" name="Text Box 15">
          <a:extLst>
            <a:ext uri="{FF2B5EF4-FFF2-40B4-BE49-F238E27FC236}">
              <a16:creationId xmlns:a16="http://schemas.microsoft.com/office/drawing/2014/main" id="{00000000-0008-0000-0500-000072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7" name="Text Box 15">
          <a:extLst>
            <a:ext uri="{FF2B5EF4-FFF2-40B4-BE49-F238E27FC236}">
              <a16:creationId xmlns:a16="http://schemas.microsoft.com/office/drawing/2014/main" id="{00000000-0008-0000-0500-000073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8" name="Text Box 15">
          <a:extLst>
            <a:ext uri="{FF2B5EF4-FFF2-40B4-BE49-F238E27FC236}">
              <a16:creationId xmlns:a16="http://schemas.microsoft.com/office/drawing/2014/main" id="{00000000-0008-0000-0500-000074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9" name="Text Box 15">
          <a:extLst>
            <a:ext uri="{FF2B5EF4-FFF2-40B4-BE49-F238E27FC236}">
              <a16:creationId xmlns:a16="http://schemas.microsoft.com/office/drawing/2014/main" id="{00000000-0008-0000-0500-000075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0" name="Text Box 15">
          <a:extLst>
            <a:ext uri="{FF2B5EF4-FFF2-40B4-BE49-F238E27FC236}">
              <a16:creationId xmlns:a16="http://schemas.microsoft.com/office/drawing/2014/main" id="{00000000-0008-0000-0500-000076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1" name="Text Box 15">
          <a:extLst>
            <a:ext uri="{FF2B5EF4-FFF2-40B4-BE49-F238E27FC236}">
              <a16:creationId xmlns:a16="http://schemas.microsoft.com/office/drawing/2014/main" id="{00000000-0008-0000-0500-000077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2" name="Text Box 15">
          <a:extLst>
            <a:ext uri="{FF2B5EF4-FFF2-40B4-BE49-F238E27FC236}">
              <a16:creationId xmlns:a16="http://schemas.microsoft.com/office/drawing/2014/main" id="{00000000-0008-0000-0500-000078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3" name="Text Box 15">
          <a:extLst>
            <a:ext uri="{FF2B5EF4-FFF2-40B4-BE49-F238E27FC236}">
              <a16:creationId xmlns:a16="http://schemas.microsoft.com/office/drawing/2014/main" id="{00000000-0008-0000-0500-00007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34" name="Text Box 15">
          <a:extLst>
            <a:ext uri="{FF2B5EF4-FFF2-40B4-BE49-F238E27FC236}">
              <a16:creationId xmlns:a16="http://schemas.microsoft.com/office/drawing/2014/main" id="{00000000-0008-0000-0500-00007A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35" name="Text Box 15">
          <a:extLst>
            <a:ext uri="{FF2B5EF4-FFF2-40B4-BE49-F238E27FC236}">
              <a16:creationId xmlns:a16="http://schemas.microsoft.com/office/drawing/2014/main" id="{00000000-0008-0000-0500-00007B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36" name="Text Box 15">
          <a:extLst>
            <a:ext uri="{FF2B5EF4-FFF2-40B4-BE49-F238E27FC236}">
              <a16:creationId xmlns:a16="http://schemas.microsoft.com/office/drawing/2014/main" id="{00000000-0008-0000-0500-00007C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37" name="Text Box 15">
          <a:extLst>
            <a:ext uri="{FF2B5EF4-FFF2-40B4-BE49-F238E27FC236}">
              <a16:creationId xmlns:a16="http://schemas.microsoft.com/office/drawing/2014/main" id="{00000000-0008-0000-0500-00007D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38" name="Text Box 15">
          <a:extLst>
            <a:ext uri="{FF2B5EF4-FFF2-40B4-BE49-F238E27FC236}">
              <a16:creationId xmlns:a16="http://schemas.microsoft.com/office/drawing/2014/main" id="{00000000-0008-0000-0500-00007E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39" name="Text Box 15">
          <a:extLst>
            <a:ext uri="{FF2B5EF4-FFF2-40B4-BE49-F238E27FC236}">
              <a16:creationId xmlns:a16="http://schemas.microsoft.com/office/drawing/2014/main" id="{00000000-0008-0000-0500-00007F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40" name="Text Box 15">
          <a:extLst>
            <a:ext uri="{FF2B5EF4-FFF2-40B4-BE49-F238E27FC236}">
              <a16:creationId xmlns:a16="http://schemas.microsoft.com/office/drawing/2014/main" id="{00000000-0008-0000-0500-00008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1" name="Text Box 15">
          <a:extLst>
            <a:ext uri="{FF2B5EF4-FFF2-40B4-BE49-F238E27FC236}">
              <a16:creationId xmlns:a16="http://schemas.microsoft.com/office/drawing/2014/main" id="{00000000-0008-0000-0500-000081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2" name="Text Box 15">
          <a:extLst>
            <a:ext uri="{FF2B5EF4-FFF2-40B4-BE49-F238E27FC236}">
              <a16:creationId xmlns:a16="http://schemas.microsoft.com/office/drawing/2014/main" id="{00000000-0008-0000-0500-000082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43" name="Text Box 15">
          <a:extLst>
            <a:ext uri="{FF2B5EF4-FFF2-40B4-BE49-F238E27FC236}">
              <a16:creationId xmlns:a16="http://schemas.microsoft.com/office/drawing/2014/main" id="{00000000-0008-0000-0500-000083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44" name="Text Box 15">
          <a:extLst>
            <a:ext uri="{FF2B5EF4-FFF2-40B4-BE49-F238E27FC236}">
              <a16:creationId xmlns:a16="http://schemas.microsoft.com/office/drawing/2014/main" id="{00000000-0008-0000-0500-000084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5" name="Text Box 15">
          <a:extLst>
            <a:ext uri="{FF2B5EF4-FFF2-40B4-BE49-F238E27FC236}">
              <a16:creationId xmlns:a16="http://schemas.microsoft.com/office/drawing/2014/main" id="{00000000-0008-0000-0500-000085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6" name="Text Box 15">
          <a:extLst>
            <a:ext uri="{FF2B5EF4-FFF2-40B4-BE49-F238E27FC236}">
              <a16:creationId xmlns:a16="http://schemas.microsoft.com/office/drawing/2014/main" id="{00000000-0008-0000-0500-000086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7" name="Text Box 15">
          <a:extLst>
            <a:ext uri="{FF2B5EF4-FFF2-40B4-BE49-F238E27FC236}">
              <a16:creationId xmlns:a16="http://schemas.microsoft.com/office/drawing/2014/main" id="{00000000-0008-0000-0500-000087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8" name="Text Box 15">
          <a:extLst>
            <a:ext uri="{FF2B5EF4-FFF2-40B4-BE49-F238E27FC236}">
              <a16:creationId xmlns:a16="http://schemas.microsoft.com/office/drawing/2014/main" id="{00000000-0008-0000-0500-000088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9" name="Text Box 15">
          <a:extLst>
            <a:ext uri="{FF2B5EF4-FFF2-40B4-BE49-F238E27FC236}">
              <a16:creationId xmlns:a16="http://schemas.microsoft.com/office/drawing/2014/main" id="{00000000-0008-0000-0500-00008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0" name="Text Box 15">
          <a:extLst>
            <a:ext uri="{FF2B5EF4-FFF2-40B4-BE49-F238E27FC236}">
              <a16:creationId xmlns:a16="http://schemas.microsoft.com/office/drawing/2014/main" id="{00000000-0008-0000-0500-00008A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1" name="Text Box 15">
          <a:extLst>
            <a:ext uri="{FF2B5EF4-FFF2-40B4-BE49-F238E27FC236}">
              <a16:creationId xmlns:a16="http://schemas.microsoft.com/office/drawing/2014/main" id="{00000000-0008-0000-0500-00008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52" name="Text Box 15">
          <a:extLst>
            <a:ext uri="{FF2B5EF4-FFF2-40B4-BE49-F238E27FC236}">
              <a16:creationId xmlns:a16="http://schemas.microsoft.com/office/drawing/2014/main" id="{00000000-0008-0000-0500-00008C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53" name="Text Box 15">
          <a:extLst>
            <a:ext uri="{FF2B5EF4-FFF2-40B4-BE49-F238E27FC236}">
              <a16:creationId xmlns:a16="http://schemas.microsoft.com/office/drawing/2014/main" id="{00000000-0008-0000-0500-00008D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54" name="Text Box 15">
          <a:extLst>
            <a:ext uri="{FF2B5EF4-FFF2-40B4-BE49-F238E27FC236}">
              <a16:creationId xmlns:a16="http://schemas.microsoft.com/office/drawing/2014/main" id="{00000000-0008-0000-0500-00008E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55" name="Text Box 15">
          <a:extLst>
            <a:ext uri="{FF2B5EF4-FFF2-40B4-BE49-F238E27FC236}">
              <a16:creationId xmlns:a16="http://schemas.microsoft.com/office/drawing/2014/main" id="{00000000-0008-0000-0500-00008F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56" name="Text Box 15">
          <a:extLst>
            <a:ext uri="{FF2B5EF4-FFF2-40B4-BE49-F238E27FC236}">
              <a16:creationId xmlns:a16="http://schemas.microsoft.com/office/drawing/2014/main" id="{00000000-0008-0000-0500-00009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57" name="Text Box 15">
          <a:extLst>
            <a:ext uri="{FF2B5EF4-FFF2-40B4-BE49-F238E27FC236}">
              <a16:creationId xmlns:a16="http://schemas.microsoft.com/office/drawing/2014/main" id="{00000000-0008-0000-0500-00009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58" name="Text Box 15">
          <a:extLst>
            <a:ext uri="{FF2B5EF4-FFF2-40B4-BE49-F238E27FC236}">
              <a16:creationId xmlns:a16="http://schemas.microsoft.com/office/drawing/2014/main" id="{00000000-0008-0000-0500-00009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9" name="Text Box 15">
          <a:extLst>
            <a:ext uri="{FF2B5EF4-FFF2-40B4-BE49-F238E27FC236}">
              <a16:creationId xmlns:a16="http://schemas.microsoft.com/office/drawing/2014/main" id="{00000000-0008-0000-0500-000093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0" name="Text Box 15">
          <a:extLst>
            <a:ext uri="{FF2B5EF4-FFF2-40B4-BE49-F238E27FC236}">
              <a16:creationId xmlns:a16="http://schemas.microsoft.com/office/drawing/2014/main" id="{00000000-0008-0000-0500-000094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61" name="Text Box 15">
          <a:extLst>
            <a:ext uri="{FF2B5EF4-FFF2-40B4-BE49-F238E27FC236}">
              <a16:creationId xmlns:a16="http://schemas.microsoft.com/office/drawing/2014/main" id="{00000000-0008-0000-0500-000095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62" name="Text Box 15">
          <a:extLst>
            <a:ext uri="{FF2B5EF4-FFF2-40B4-BE49-F238E27FC236}">
              <a16:creationId xmlns:a16="http://schemas.microsoft.com/office/drawing/2014/main" id="{00000000-0008-0000-0500-000096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3" name="Text Box 15">
          <a:extLst>
            <a:ext uri="{FF2B5EF4-FFF2-40B4-BE49-F238E27FC236}">
              <a16:creationId xmlns:a16="http://schemas.microsoft.com/office/drawing/2014/main" id="{00000000-0008-0000-0500-000097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4" name="Text Box 15">
          <a:extLst>
            <a:ext uri="{FF2B5EF4-FFF2-40B4-BE49-F238E27FC236}">
              <a16:creationId xmlns:a16="http://schemas.microsoft.com/office/drawing/2014/main" id="{00000000-0008-0000-0500-000098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5" name="Text Box 15">
          <a:extLst>
            <a:ext uri="{FF2B5EF4-FFF2-40B4-BE49-F238E27FC236}">
              <a16:creationId xmlns:a16="http://schemas.microsoft.com/office/drawing/2014/main" id="{00000000-0008-0000-0500-00009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6" name="Text Box 15">
          <a:extLst>
            <a:ext uri="{FF2B5EF4-FFF2-40B4-BE49-F238E27FC236}">
              <a16:creationId xmlns:a16="http://schemas.microsoft.com/office/drawing/2014/main" id="{00000000-0008-0000-0500-00009A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7" name="Text Box 15">
          <a:extLst>
            <a:ext uri="{FF2B5EF4-FFF2-40B4-BE49-F238E27FC236}">
              <a16:creationId xmlns:a16="http://schemas.microsoft.com/office/drawing/2014/main" id="{00000000-0008-0000-0500-00009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8" name="Text Box 15">
          <a:extLst>
            <a:ext uri="{FF2B5EF4-FFF2-40B4-BE49-F238E27FC236}">
              <a16:creationId xmlns:a16="http://schemas.microsoft.com/office/drawing/2014/main" id="{00000000-0008-0000-0500-00009C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9" name="Text Box 15">
          <a:extLst>
            <a:ext uri="{FF2B5EF4-FFF2-40B4-BE49-F238E27FC236}">
              <a16:creationId xmlns:a16="http://schemas.microsoft.com/office/drawing/2014/main" id="{00000000-0008-0000-0500-00009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0" name="Text Box 15">
          <a:extLst>
            <a:ext uri="{FF2B5EF4-FFF2-40B4-BE49-F238E27FC236}">
              <a16:creationId xmlns:a16="http://schemas.microsoft.com/office/drawing/2014/main" id="{00000000-0008-0000-0500-00009E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1" name="Text Box 15">
          <a:extLst>
            <a:ext uri="{FF2B5EF4-FFF2-40B4-BE49-F238E27FC236}">
              <a16:creationId xmlns:a16="http://schemas.microsoft.com/office/drawing/2014/main" id="{00000000-0008-0000-0500-00009F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2" name="Text Box 15">
          <a:extLst>
            <a:ext uri="{FF2B5EF4-FFF2-40B4-BE49-F238E27FC236}">
              <a16:creationId xmlns:a16="http://schemas.microsoft.com/office/drawing/2014/main" id="{00000000-0008-0000-0500-0000A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3" name="Text Box 15">
          <a:extLst>
            <a:ext uri="{FF2B5EF4-FFF2-40B4-BE49-F238E27FC236}">
              <a16:creationId xmlns:a16="http://schemas.microsoft.com/office/drawing/2014/main" id="{00000000-0008-0000-0500-0000A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4" name="Text Box 15">
          <a:extLst>
            <a:ext uri="{FF2B5EF4-FFF2-40B4-BE49-F238E27FC236}">
              <a16:creationId xmlns:a16="http://schemas.microsoft.com/office/drawing/2014/main" id="{00000000-0008-0000-0500-0000A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5" name="Text Box 15">
          <a:extLst>
            <a:ext uri="{FF2B5EF4-FFF2-40B4-BE49-F238E27FC236}">
              <a16:creationId xmlns:a16="http://schemas.microsoft.com/office/drawing/2014/main" id="{00000000-0008-0000-0500-0000A3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6" name="Text Box 15">
          <a:extLst>
            <a:ext uri="{FF2B5EF4-FFF2-40B4-BE49-F238E27FC236}">
              <a16:creationId xmlns:a16="http://schemas.microsoft.com/office/drawing/2014/main" id="{00000000-0008-0000-0500-0000A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7" name="Text Box 15">
          <a:extLst>
            <a:ext uri="{FF2B5EF4-FFF2-40B4-BE49-F238E27FC236}">
              <a16:creationId xmlns:a16="http://schemas.microsoft.com/office/drawing/2014/main" id="{00000000-0008-0000-0500-0000A5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8" name="Text Box 15">
          <a:extLst>
            <a:ext uri="{FF2B5EF4-FFF2-40B4-BE49-F238E27FC236}">
              <a16:creationId xmlns:a16="http://schemas.microsoft.com/office/drawing/2014/main" id="{00000000-0008-0000-0500-0000A6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79" name="Text Box 15">
          <a:extLst>
            <a:ext uri="{FF2B5EF4-FFF2-40B4-BE49-F238E27FC236}">
              <a16:creationId xmlns:a16="http://schemas.microsoft.com/office/drawing/2014/main" id="{00000000-0008-0000-0500-0000A7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80" name="Text Box 15">
          <a:extLst>
            <a:ext uri="{FF2B5EF4-FFF2-40B4-BE49-F238E27FC236}">
              <a16:creationId xmlns:a16="http://schemas.microsoft.com/office/drawing/2014/main" id="{00000000-0008-0000-0500-0000A8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1" name="Text Box 15">
          <a:extLst>
            <a:ext uri="{FF2B5EF4-FFF2-40B4-BE49-F238E27FC236}">
              <a16:creationId xmlns:a16="http://schemas.microsoft.com/office/drawing/2014/main" id="{00000000-0008-0000-0500-0000A9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2" name="Text Box 15">
          <a:extLst>
            <a:ext uri="{FF2B5EF4-FFF2-40B4-BE49-F238E27FC236}">
              <a16:creationId xmlns:a16="http://schemas.microsoft.com/office/drawing/2014/main" id="{00000000-0008-0000-0500-0000AA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3" name="Text Box 15">
          <a:extLst>
            <a:ext uri="{FF2B5EF4-FFF2-40B4-BE49-F238E27FC236}">
              <a16:creationId xmlns:a16="http://schemas.microsoft.com/office/drawing/2014/main" id="{00000000-0008-0000-0500-0000AB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4" name="Text Box 15">
          <a:extLst>
            <a:ext uri="{FF2B5EF4-FFF2-40B4-BE49-F238E27FC236}">
              <a16:creationId xmlns:a16="http://schemas.microsoft.com/office/drawing/2014/main" id="{00000000-0008-0000-0500-0000AC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5" name="Text Box 15">
          <a:extLst>
            <a:ext uri="{FF2B5EF4-FFF2-40B4-BE49-F238E27FC236}">
              <a16:creationId xmlns:a16="http://schemas.microsoft.com/office/drawing/2014/main" id="{00000000-0008-0000-0500-0000AD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6" name="Text Box 15">
          <a:extLst>
            <a:ext uri="{FF2B5EF4-FFF2-40B4-BE49-F238E27FC236}">
              <a16:creationId xmlns:a16="http://schemas.microsoft.com/office/drawing/2014/main" id="{00000000-0008-0000-0500-0000AE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7" name="Text Box 15">
          <a:extLst>
            <a:ext uri="{FF2B5EF4-FFF2-40B4-BE49-F238E27FC236}">
              <a16:creationId xmlns:a16="http://schemas.microsoft.com/office/drawing/2014/main" id="{00000000-0008-0000-0500-0000AF020000}"/>
            </a:ext>
          </a:extLst>
        </xdr:cNvPr>
        <xdr:cNvSpPr txBox="1">
          <a:spLocks noChangeArrowheads="1"/>
        </xdr:cNvSpPr>
      </xdr:nvSpPr>
      <xdr:spPr bwMode="auto">
        <a:xfrm>
          <a:off x="9374909"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88" name="Text Box 15">
          <a:extLst>
            <a:ext uri="{FF2B5EF4-FFF2-40B4-BE49-F238E27FC236}">
              <a16:creationId xmlns:a16="http://schemas.microsoft.com/office/drawing/2014/main" id="{00000000-0008-0000-0500-0000B0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89" name="Text Box 15">
          <a:extLst>
            <a:ext uri="{FF2B5EF4-FFF2-40B4-BE49-F238E27FC236}">
              <a16:creationId xmlns:a16="http://schemas.microsoft.com/office/drawing/2014/main" id="{00000000-0008-0000-0500-0000B1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0" name="Text Box 15">
          <a:extLst>
            <a:ext uri="{FF2B5EF4-FFF2-40B4-BE49-F238E27FC236}">
              <a16:creationId xmlns:a16="http://schemas.microsoft.com/office/drawing/2014/main" id="{00000000-0008-0000-0500-0000B2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1" name="Text Box 15">
          <a:extLst>
            <a:ext uri="{FF2B5EF4-FFF2-40B4-BE49-F238E27FC236}">
              <a16:creationId xmlns:a16="http://schemas.microsoft.com/office/drawing/2014/main" id="{00000000-0008-0000-0500-0000B3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2" name="Text Box 15">
          <a:extLst>
            <a:ext uri="{FF2B5EF4-FFF2-40B4-BE49-F238E27FC236}">
              <a16:creationId xmlns:a16="http://schemas.microsoft.com/office/drawing/2014/main" id="{00000000-0008-0000-0500-0000B4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3" name="Text Box 15">
          <a:extLst>
            <a:ext uri="{FF2B5EF4-FFF2-40B4-BE49-F238E27FC236}">
              <a16:creationId xmlns:a16="http://schemas.microsoft.com/office/drawing/2014/main" id="{00000000-0008-0000-0500-0000B5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4" name="Text Box 15">
          <a:extLst>
            <a:ext uri="{FF2B5EF4-FFF2-40B4-BE49-F238E27FC236}">
              <a16:creationId xmlns:a16="http://schemas.microsoft.com/office/drawing/2014/main" id="{00000000-0008-0000-0500-0000B6020000}"/>
            </a:ext>
          </a:extLst>
        </xdr:cNvPr>
        <xdr:cNvSpPr txBox="1">
          <a:spLocks noChangeArrowheads="1"/>
        </xdr:cNvSpPr>
      </xdr:nvSpPr>
      <xdr:spPr bwMode="auto">
        <a:xfrm>
          <a:off x="12790343" y="123651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5" name="Text Box 15">
          <a:extLst>
            <a:ext uri="{FF2B5EF4-FFF2-40B4-BE49-F238E27FC236}">
              <a16:creationId xmlns:a16="http://schemas.microsoft.com/office/drawing/2014/main" id="{00000000-0008-0000-0500-0000B7020000}"/>
            </a:ext>
          </a:extLst>
        </xdr:cNvPr>
        <xdr:cNvSpPr txBox="1">
          <a:spLocks noChangeArrowheads="1"/>
        </xdr:cNvSpPr>
      </xdr:nvSpPr>
      <xdr:spPr bwMode="auto">
        <a:xfrm>
          <a:off x="9374909"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7" name="Text Box 15">
          <a:extLst>
            <a:ext uri="{FF2B5EF4-FFF2-40B4-BE49-F238E27FC236}">
              <a16:creationId xmlns:a16="http://schemas.microsoft.com/office/drawing/2014/main" id="{00000000-0008-0000-0500-0000B9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698" name="Text Box 15">
          <a:extLst>
            <a:ext uri="{FF2B5EF4-FFF2-40B4-BE49-F238E27FC236}">
              <a16:creationId xmlns:a16="http://schemas.microsoft.com/office/drawing/2014/main" id="{00000000-0008-0000-0500-0000BA020000}"/>
            </a:ext>
          </a:extLst>
        </xdr:cNvPr>
        <xdr:cNvSpPr txBox="1">
          <a:spLocks noChangeArrowheads="1"/>
        </xdr:cNvSpPr>
      </xdr:nvSpPr>
      <xdr:spPr bwMode="auto">
        <a:xfrm>
          <a:off x="12790343" y="1287000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331"/>
    <xdr:sp macro="" textlink="">
      <xdr:nvSpPr>
        <xdr:cNvPr id="696" name="Text Box 15">
          <a:extLst>
            <a:ext uri="{FF2B5EF4-FFF2-40B4-BE49-F238E27FC236}">
              <a16:creationId xmlns:a16="http://schemas.microsoft.com/office/drawing/2014/main" id="{00000000-0008-0000-0500-0000B8020000}"/>
            </a:ext>
          </a:extLst>
        </xdr:cNvPr>
        <xdr:cNvSpPr txBox="1">
          <a:spLocks noChangeArrowheads="1"/>
        </xdr:cNvSpPr>
      </xdr:nvSpPr>
      <xdr:spPr bwMode="auto">
        <a:xfrm>
          <a:off x="8980714" y="7036254"/>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699" name="Text Box 16">
          <a:extLst>
            <a:ext uri="{FF2B5EF4-FFF2-40B4-BE49-F238E27FC236}">
              <a16:creationId xmlns:a16="http://schemas.microsoft.com/office/drawing/2014/main" id="{00000000-0008-0000-0500-0000BB020000}"/>
            </a:ext>
          </a:extLst>
        </xdr:cNvPr>
        <xdr:cNvSpPr txBox="1">
          <a:spLocks noChangeArrowheads="1"/>
        </xdr:cNvSpPr>
      </xdr:nvSpPr>
      <xdr:spPr bwMode="auto">
        <a:xfrm>
          <a:off x="8980714" y="73070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00" name="Text Box 17">
          <a:extLst>
            <a:ext uri="{FF2B5EF4-FFF2-40B4-BE49-F238E27FC236}">
              <a16:creationId xmlns:a16="http://schemas.microsoft.com/office/drawing/2014/main" id="{00000000-0008-0000-0500-0000BC020000}"/>
            </a:ext>
          </a:extLst>
        </xdr:cNvPr>
        <xdr:cNvSpPr txBox="1">
          <a:spLocks noChangeArrowheads="1"/>
        </xdr:cNvSpPr>
      </xdr:nvSpPr>
      <xdr:spPr bwMode="auto">
        <a:xfrm>
          <a:off x="8980714" y="73070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01" name="Text Box 18">
          <a:extLst>
            <a:ext uri="{FF2B5EF4-FFF2-40B4-BE49-F238E27FC236}">
              <a16:creationId xmlns:a16="http://schemas.microsoft.com/office/drawing/2014/main" id="{00000000-0008-0000-0500-0000BD020000}"/>
            </a:ext>
          </a:extLst>
        </xdr:cNvPr>
        <xdr:cNvSpPr txBox="1">
          <a:spLocks noChangeArrowheads="1"/>
        </xdr:cNvSpPr>
      </xdr:nvSpPr>
      <xdr:spPr bwMode="auto">
        <a:xfrm>
          <a:off x="8980714" y="73070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02" name="Text Box 19">
          <a:extLst>
            <a:ext uri="{FF2B5EF4-FFF2-40B4-BE49-F238E27FC236}">
              <a16:creationId xmlns:a16="http://schemas.microsoft.com/office/drawing/2014/main" id="{00000000-0008-0000-0500-0000BE020000}"/>
            </a:ext>
          </a:extLst>
        </xdr:cNvPr>
        <xdr:cNvSpPr txBox="1">
          <a:spLocks noChangeArrowheads="1"/>
        </xdr:cNvSpPr>
      </xdr:nvSpPr>
      <xdr:spPr bwMode="auto">
        <a:xfrm>
          <a:off x="8980714" y="73070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3" name="Text Box 15">
          <a:extLst>
            <a:ext uri="{FF2B5EF4-FFF2-40B4-BE49-F238E27FC236}">
              <a16:creationId xmlns:a16="http://schemas.microsoft.com/office/drawing/2014/main" id="{00000000-0008-0000-0500-0000BF020000}"/>
            </a:ext>
          </a:extLst>
        </xdr:cNvPr>
        <xdr:cNvSpPr txBox="1">
          <a:spLocks noChangeArrowheads="1"/>
        </xdr:cNvSpPr>
      </xdr:nvSpPr>
      <xdr:spPr bwMode="auto">
        <a:xfrm>
          <a:off x="8980714" y="781186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4" name="Text Box 15">
          <a:extLst>
            <a:ext uri="{FF2B5EF4-FFF2-40B4-BE49-F238E27FC236}">
              <a16:creationId xmlns:a16="http://schemas.microsoft.com/office/drawing/2014/main" id="{00000000-0008-0000-0500-0000C0020000}"/>
            </a:ext>
          </a:extLst>
        </xdr:cNvPr>
        <xdr:cNvSpPr txBox="1">
          <a:spLocks noChangeArrowheads="1"/>
        </xdr:cNvSpPr>
      </xdr:nvSpPr>
      <xdr:spPr bwMode="auto">
        <a:xfrm>
          <a:off x="8980714" y="113769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5" name="Text Box 15">
          <a:extLst>
            <a:ext uri="{FF2B5EF4-FFF2-40B4-BE49-F238E27FC236}">
              <a16:creationId xmlns:a16="http://schemas.microsoft.com/office/drawing/2014/main" id="{00000000-0008-0000-0500-0000C1020000}"/>
            </a:ext>
          </a:extLst>
        </xdr:cNvPr>
        <xdr:cNvSpPr txBox="1">
          <a:spLocks noChangeArrowheads="1"/>
        </xdr:cNvSpPr>
      </xdr:nvSpPr>
      <xdr:spPr bwMode="auto">
        <a:xfrm>
          <a:off x="8980714" y="113769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6" name="Text Box 15">
          <a:extLst>
            <a:ext uri="{FF2B5EF4-FFF2-40B4-BE49-F238E27FC236}">
              <a16:creationId xmlns:a16="http://schemas.microsoft.com/office/drawing/2014/main" id="{00000000-0008-0000-0500-0000C2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7" name="Text Box 15">
          <a:extLst>
            <a:ext uri="{FF2B5EF4-FFF2-40B4-BE49-F238E27FC236}">
              <a16:creationId xmlns:a16="http://schemas.microsoft.com/office/drawing/2014/main" id="{00000000-0008-0000-0500-0000C3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8" name="Text Box 15">
          <a:extLst>
            <a:ext uri="{FF2B5EF4-FFF2-40B4-BE49-F238E27FC236}">
              <a16:creationId xmlns:a16="http://schemas.microsoft.com/office/drawing/2014/main" id="{00000000-0008-0000-0500-0000C4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9" name="Text Box 15">
          <a:extLst>
            <a:ext uri="{FF2B5EF4-FFF2-40B4-BE49-F238E27FC236}">
              <a16:creationId xmlns:a16="http://schemas.microsoft.com/office/drawing/2014/main" id="{00000000-0008-0000-0500-0000C5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0" name="Text Box 15">
          <a:extLst>
            <a:ext uri="{FF2B5EF4-FFF2-40B4-BE49-F238E27FC236}">
              <a16:creationId xmlns:a16="http://schemas.microsoft.com/office/drawing/2014/main" id="{00000000-0008-0000-0500-0000C6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1" name="Text Box 15">
          <a:extLst>
            <a:ext uri="{FF2B5EF4-FFF2-40B4-BE49-F238E27FC236}">
              <a16:creationId xmlns:a16="http://schemas.microsoft.com/office/drawing/2014/main" id="{00000000-0008-0000-0500-0000C7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2" name="Text Box 15">
          <a:extLst>
            <a:ext uri="{FF2B5EF4-FFF2-40B4-BE49-F238E27FC236}">
              <a16:creationId xmlns:a16="http://schemas.microsoft.com/office/drawing/2014/main" id="{00000000-0008-0000-0500-0000C8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3" name="Text Box 15">
          <a:extLst>
            <a:ext uri="{FF2B5EF4-FFF2-40B4-BE49-F238E27FC236}">
              <a16:creationId xmlns:a16="http://schemas.microsoft.com/office/drawing/2014/main" id="{00000000-0008-0000-0500-0000C9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4" name="Text Box 15">
          <a:extLst>
            <a:ext uri="{FF2B5EF4-FFF2-40B4-BE49-F238E27FC236}">
              <a16:creationId xmlns:a16="http://schemas.microsoft.com/office/drawing/2014/main" id="{00000000-0008-0000-0500-0000CA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5" name="Text Box 15">
          <a:extLst>
            <a:ext uri="{FF2B5EF4-FFF2-40B4-BE49-F238E27FC236}">
              <a16:creationId xmlns:a16="http://schemas.microsoft.com/office/drawing/2014/main" id="{00000000-0008-0000-0500-0000CB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6" name="Text Box 15">
          <a:extLst>
            <a:ext uri="{FF2B5EF4-FFF2-40B4-BE49-F238E27FC236}">
              <a16:creationId xmlns:a16="http://schemas.microsoft.com/office/drawing/2014/main" id="{00000000-0008-0000-0500-0000CC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xdr:row>
      <xdr:rowOff>504825</xdr:rowOff>
    </xdr:from>
    <xdr:ext cx="95250" cy="444014"/>
    <xdr:sp macro="" textlink="">
      <xdr:nvSpPr>
        <xdr:cNvPr id="717" name="Text Box 15">
          <a:extLst>
            <a:ext uri="{FF2B5EF4-FFF2-40B4-BE49-F238E27FC236}">
              <a16:creationId xmlns:a16="http://schemas.microsoft.com/office/drawing/2014/main" id="{00000000-0008-0000-0500-0000CD020000}"/>
            </a:ext>
          </a:extLst>
        </xdr:cNvPr>
        <xdr:cNvSpPr txBox="1">
          <a:spLocks noChangeArrowheads="1"/>
        </xdr:cNvSpPr>
      </xdr:nvSpPr>
      <xdr:spPr bwMode="auto">
        <a:xfrm>
          <a:off x="8960145" y="857892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8" name="Text Box 15">
          <a:extLst>
            <a:ext uri="{FF2B5EF4-FFF2-40B4-BE49-F238E27FC236}">
              <a16:creationId xmlns:a16="http://schemas.microsoft.com/office/drawing/2014/main" id="{00000000-0008-0000-0500-0000CE020000}"/>
            </a:ext>
          </a:extLst>
        </xdr:cNvPr>
        <xdr:cNvSpPr txBox="1">
          <a:spLocks noChangeArrowheads="1"/>
        </xdr:cNvSpPr>
      </xdr:nvSpPr>
      <xdr:spPr bwMode="auto">
        <a:xfrm>
          <a:off x="8960145" y="1042854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9" name="Text Box 15">
          <a:extLst>
            <a:ext uri="{FF2B5EF4-FFF2-40B4-BE49-F238E27FC236}">
              <a16:creationId xmlns:a16="http://schemas.microsoft.com/office/drawing/2014/main" id="{00000000-0008-0000-0500-0000CF020000}"/>
            </a:ext>
          </a:extLst>
        </xdr:cNvPr>
        <xdr:cNvSpPr txBox="1">
          <a:spLocks noChangeArrowheads="1"/>
        </xdr:cNvSpPr>
      </xdr:nvSpPr>
      <xdr:spPr bwMode="auto">
        <a:xfrm>
          <a:off x="8960145" y="1150287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0" name="Text Box 15">
          <a:extLst>
            <a:ext uri="{FF2B5EF4-FFF2-40B4-BE49-F238E27FC236}">
              <a16:creationId xmlns:a16="http://schemas.microsoft.com/office/drawing/2014/main" id="{00000000-0008-0000-0500-0000D0020000}"/>
            </a:ext>
          </a:extLst>
        </xdr:cNvPr>
        <xdr:cNvSpPr txBox="1">
          <a:spLocks noChangeArrowheads="1"/>
        </xdr:cNvSpPr>
      </xdr:nvSpPr>
      <xdr:spPr bwMode="auto">
        <a:xfrm>
          <a:off x="8960145" y="1150287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1" name="Text Box 15">
          <a:extLst>
            <a:ext uri="{FF2B5EF4-FFF2-40B4-BE49-F238E27FC236}">
              <a16:creationId xmlns:a16="http://schemas.microsoft.com/office/drawing/2014/main" id="{00000000-0008-0000-0500-0000D1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2" name="Text Box 15">
          <a:extLst>
            <a:ext uri="{FF2B5EF4-FFF2-40B4-BE49-F238E27FC236}">
              <a16:creationId xmlns:a16="http://schemas.microsoft.com/office/drawing/2014/main" id="{00000000-0008-0000-0500-0000D2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3" name="Text Box 15">
          <a:extLst>
            <a:ext uri="{FF2B5EF4-FFF2-40B4-BE49-F238E27FC236}">
              <a16:creationId xmlns:a16="http://schemas.microsoft.com/office/drawing/2014/main" id="{00000000-0008-0000-0500-0000D3020000}"/>
            </a:ext>
          </a:extLst>
        </xdr:cNvPr>
        <xdr:cNvSpPr txBox="1">
          <a:spLocks noChangeArrowheads="1"/>
        </xdr:cNvSpPr>
      </xdr:nvSpPr>
      <xdr:spPr bwMode="auto">
        <a:xfrm>
          <a:off x="8960145" y="1413886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4" name="Text Box 15">
          <a:extLst>
            <a:ext uri="{FF2B5EF4-FFF2-40B4-BE49-F238E27FC236}">
              <a16:creationId xmlns:a16="http://schemas.microsoft.com/office/drawing/2014/main" id="{00000000-0008-0000-0500-0000D4020000}"/>
            </a:ext>
          </a:extLst>
        </xdr:cNvPr>
        <xdr:cNvSpPr txBox="1">
          <a:spLocks noChangeArrowheads="1"/>
        </xdr:cNvSpPr>
      </xdr:nvSpPr>
      <xdr:spPr bwMode="auto">
        <a:xfrm>
          <a:off x="8960145" y="1413886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5" name="Text Box 15">
          <a:extLst>
            <a:ext uri="{FF2B5EF4-FFF2-40B4-BE49-F238E27FC236}">
              <a16:creationId xmlns:a16="http://schemas.microsoft.com/office/drawing/2014/main" id="{00000000-0008-0000-0500-0000D5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6" name="Text Box 15">
          <a:extLst>
            <a:ext uri="{FF2B5EF4-FFF2-40B4-BE49-F238E27FC236}">
              <a16:creationId xmlns:a16="http://schemas.microsoft.com/office/drawing/2014/main" id="{00000000-0008-0000-0500-0000D6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7" name="Text Box 15">
          <a:extLst>
            <a:ext uri="{FF2B5EF4-FFF2-40B4-BE49-F238E27FC236}">
              <a16:creationId xmlns:a16="http://schemas.microsoft.com/office/drawing/2014/main" id="{00000000-0008-0000-0500-0000D7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8" name="Text Box 15">
          <a:extLst>
            <a:ext uri="{FF2B5EF4-FFF2-40B4-BE49-F238E27FC236}">
              <a16:creationId xmlns:a16="http://schemas.microsoft.com/office/drawing/2014/main" id="{00000000-0008-0000-0500-0000D8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9" name="Text Box 15">
          <a:extLst>
            <a:ext uri="{FF2B5EF4-FFF2-40B4-BE49-F238E27FC236}">
              <a16:creationId xmlns:a16="http://schemas.microsoft.com/office/drawing/2014/main" id="{00000000-0008-0000-0500-0000D9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30" name="Text Box 15">
          <a:extLst>
            <a:ext uri="{FF2B5EF4-FFF2-40B4-BE49-F238E27FC236}">
              <a16:creationId xmlns:a16="http://schemas.microsoft.com/office/drawing/2014/main" id="{00000000-0008-0000-0500-0000DA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31" name="Text Box 15">
          <a:extLst>
            <a:ext uri="{FF2B5EF4-FFF2-40B4-BE49-F238E27FC236}">
              <a16:creationId xmlns:a16="http://schemas.microsoft.com/office/drawing/2014/main" id="{00000000-0008-0000-0500-0000DB020000}"/>
            </a:ext>
          </a:extLst>
        </xdr:cNvPr>
        <xdr:cNvSpPr txBox="1">
          <a:spLocks noChangeArrowheads="1"/>
        </xdr:cNvSpPr>
      </xdr:nvSpPr>
      <xdr:spPr bwMode="auto">
        <a:xfrm>
          <a:off x="8960145"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32" name="Text Box 16">
          <a:extLst>
            <a:ext uri="{FF2B5EF4-FFF2-40B4-BE49-F238E27FC236}">
              <a16:creationId xmlns:a16="http://schemas.microsoft.com/office/drawing/2014/main" id="{00000000-0008-0000-0500-0000DC020000}"/>
            </a:ext>
          </a:extLst>
        </xdr:cNvPr>
        <xdr:cNvSpPr txBox="1">
          <a:spLocks noChangeArrowheads="1"/>
        </xdr:cNvSpPr>
      </xdr:nvSpPr>
      <xdr:spPr bwMode="auto">
        <a:xfrm>
          <a:off x="8960145"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33" name="Text Box 17">
          <a:extLst>
            <a:ext uri="{FF2B5EF4-FFF2-40B4-BE49-F238E27FC236}">
              <a16:creationId xmlns:a16="http://schemas.microsoft.com/office/drawing/2014/main" id="{00000000-0008-0000-0500-0000DD020000}"/>
            </a:ext>
          </a:extLst>
        </xdr:cNvPr>
        <xdr:cNvSpPr txBox="1">
          <a:spLocks noChangeArrowheads="1"/>
        </xdr:cNvSpPr>
      </xdr:nvSpPr>
      <xdr:spPr bwMode="auto">
        <a:xfrm>
          <a:off x="8960145"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34" name="Text Box 18">
          <a:extLst>
            <a:ext uri="{FF2B5EF4-FFF2-40B4-BE49-F238E27FC236}">
              <a16:creationId xmlns:a16="http://schemas.microsoft.com/office/drawing/2014/main" id="{00000000-0008-0000-0500-0000DE020000}"/>
            </a:ext>
          </a:extLst>
        </xdr:cNvPr>
        <xdr:cNvSpPr txBox="1">
          <a:spLocks noChangeArrowheads="1"/>
        </xdr:cNvSpPr>
      </xdr:nvSpPr>
      <xdr:spPr bwMode="auto">
        <a:xfrm>
          <a:off x="8960145"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35" name="Text Box 19">
          <a:extLst>
            <a:ext uri="{FF2B5EF4-FFF2-40B4-BE49-F238E27FC236}">
              <a16:creationId xmlns:a16="http://schemas.microsoft.com/office/drawing/2014/main" id="{00000000-0008-0000-0500-0000DF020000}"/>
            </a:ext>
          </a:extLst>
        </xdr:cNvPr>
        <xdr:cNvSpPr txBox="1">
          <a:spLocks noChangeArrowheads="1"/>
        </xdr:cNvSpPr>
      </xdr:nvSpPr>
      <xdr:spPr bwMode="auto">
        <a:xfrm>
          <a:off x="8960145"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504825</xdr:rowOff>
    </xdr:from>
    <xdr:ext cx="95250" cy="213632"/>
    <xdr:sp macro="" textlink="">
      <xdr:nvSpPr>
        <xdr:cNvPr id="736" name="Text Box 15">
          <a:extLst>
            <a:ext uri="{FF2B5EF4-FFF2-40B4-BE49-F238E27FC236}">
              <a16:creationId xmlns:a16="http://schemas.microsoft.com/office/drawing/2014/main" id="{00000000-0008-0000-0500-0000E0020000}"/>
            </a:ext>
          </a:extLst>
        </xdr:cNvPr>
        <xdr:cNvSpPr txBox="1">
          <a:spLocks noChangeArrowheads="1"/>
        </xdr:cNvSpPr>
      </xdr:nvSpPr>
      <xdr:spPr bwMode="auto">
        <a:xfrm>
          <a:off x="8960145" y="935421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7" name="Text Box 16">
          <a:extLst>
            <a:ext uri="{FF2B5EF4-FFF2-40B4-BE49-F238E27FC236}">
              <a16:creationId xmlns:a16="http://schemas.microsoft.com/office/drawing/2014/main" id="{00000000-0008-0000-0500-0000E1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8" name="Text Box 17">
          <a:extLst>
            <a:ext uri="{FF2B5EF4-FFF2-40B4-BE49-F238E27FC236}">
              <a16:creationId xmlns:a16="http://schemas.microsoft.com/office/drawing/2014/main" id="{00000000-0008-0000-0500-0000E2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9" name="Text Box 18">
          <a:extLst>
            <a:ext uri="{FF2B5EF4-FFF2-40B4-BE49-F238E27FC236}">
              <a16:creationId xmlns:a16="http://schemas.microsoft.com/office/drawing/2014/main" id="{00000000-0008-0000-0500-0000E3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40" name="Text Box 19">
          <a:extLst>
            <a:ext uri="{FF2B5EF4-FFF2-40B4-BE49-F238E27FC236}">
              <a16:creationId xmlns:a16="http://schemas.microsoft.com/office/drawing/2014/main" id="{00000000-0008-0000-0500-0000E4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1" name="Text Box 15">
          <a:extLst>
            <a:ext uri="{FF2B5EF4-FFF2-40B4-BE49-F238E27FC236}">
              <a16:creationId xmlns:a16="http://schemas.microsoft.com/office/drawing/2014/main" id="{00000000-0008-0000-0500-0000E5020000}"/>
            </a:ext>
          </a:extLst>
        </xdr:cNvPr>
        <xdr:cNvSpPr txBox="1">
          <a:spLocks noChangeArrowheads="1"/>
        </xdr:cNvSpPr>
      </xdr:nvSpPr>
      <xdr:spPr bwMode="auto">
        <a:xfrm>
          <a:off x="8960145" y="1042854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2" name="Text Box 15">
          <a:extLst>
            <a:ext uri="{FF2B5EF4-FFF2-40B4-BE49-F238E27FC236}">
              <a16:creationId xmlns:a16="http://schemas.microsoft.com/office/drawing/2014/main" id="{00000000-0008-0000-0500-0000E6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3" name="Text Box 15">
          <a:extLst>
            <a:ext uri="{FF2B5EF4-FFF2-40B4-BE49-F238E27FC236}">
              <a16:creationId xmlns:a16="http://schemas.microsoft.com/office/drawing/2014/main" id="{00000000-0008-0000-0500-0000E7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504825</xdr:rowOff>
    </xdr:from>
    <xdr:ext cx="95250" cy="444331"/>
    <xdr:sp macro="" textlink="">
      <xdr:nvSpPr>
        <xdr:cNvPr id="744" name="Text Box 15">
          <a:extLst>
            <a:ext uri="{FF2B5EF4-FFF2-40B4-BE49-F238E27FC236}">
              <a16:creationId xmlns:a16="http://schemas.microsoft.com/office/drawing/2014/main" id="{00000000-0008-0000-0500-0000E8020000}"/>
            </a:ext>
          </a:extLst>
        </xdr:cNvPr>
        <xdr:cNvSpPr txBox="1">
          <a:spLocks noChangeArrowheads="1"/>
        </xdr:cNvSpPr>
      </xdr:nvSpPr>
      <xdr:spPr bwMode="auto">
        <a:xfrm>
          <a:off x="8960145" y="935421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45" name="Text Box 16">
          <a:extLst>
            <a:ext uri="{FF2B5EF4-FFF2-40B4-BE49-F238E27FC236}">
              <a16:creationId xmlns:a16="http://schemas.microsoft.com/office/drawing/2014/main" id="{00000000-0008-0000-0500-0000E9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46" name="Text Box 17">
          <a:extLst>
            <a:ext uri="{FF2B5EF4-FFF2-40B4-BE49-F238E27FC236}">
              <a16:creationId xmlns:a16="http://schemas.microsoft.com/office/drawing/2014/main" id="{00000000-0008-0000-0500-0000EA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47" name="Text Box 18">
          <a:extLst>
            <a:ext uri="{FF2B5EF4-FFF2-40B4-BE49-F238E27FC236}">
              <a16:creationId xmlns:a16="http://schemas.microsoft.com/office/drawing/2014/main" id="{00000000-0008-0000-0500-0000EB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48" name="Text Box 19">
          <a:extLst>
            <a:ext uri="{FF2B5EF4-FFF2-40B4-BE49-F238E27FC236}">
              <a16:creationId xmlns:a16="http://schemas.microsoft.com/office/drawing/2014/main" id="{00000000-0008-0000-0500-0000EC020000}"/>
            </a:ext>
          </a:extLst>
        </xdr:cNvPr>
        <xdr:cNvSpPr txBox="1">
          <a:spLocks noChangeArrowheads="1"/>
        </xdr:cNvSpPr>
      </xdr:nvSpPr>
      <xdr:spPr bwMode="auto">
        <a:xfrm>
          <a:off x="8960145"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9" name="Text Box 15">
          <a:extLst>
            <a:ext uri="{FF2B5EF4-FFF2-40B4-BE49-F238E27FC236}">
              <a16:creationId xmlns:a16="http://schemas.microsoft.com/office/drawing/2014/main" id="{00000000-0008-0000-0500-0000ED020000}"/>
            </a:ext>
          </a:extLst>
        </xdr:cNvPr>
        <xdr:cNvSpPr txBox="1">
          <a:spLocks noChangeArrowheads="1"/>
        </xdr:cNvSpPr>
      </xdr:nvSpPr>
      <xdr:spPr bwMode="auto">
        <a:xfrm>
          <a:off x="8960145" y="1042854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0" name="Text Box 15">
          <a:extLst>
            <a:ext uri="{FF2B5EF4-FFF2-40B4-BE49-F238E27FC236}">
              <a16:creationId xmlns:a16="http://schemas.microsoft.com/office/drawing/2014/main" id="{00000000-0008-0000-0500-0000EE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1" name="Text Box 15">
          <a:extLst>
            <a:ext uri="{FF2B5EF4-FFF2-40B4-BE49-F238E27FC236}">
              <a16:creationId xmlns:a16="http://schemas.microsoft.com/office/drawing/2014/main" id="{00000000-0008-0000-0500-0000EF020000}"/>
            </a:ext>
          </a:extLst>
        </xdr:cNvPr>
        <xdr:cNvSpPr txBox="1">
          <a:spLocks noChangeArrowheads="1"/>
        </xdr:cNvSpPr>
      </xdr:nvSpPr>
      <xdr:spPr bwMode="auto">
        <a:xfrm>
          <a:off x="8960145"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2" name="Text Box 15">
          <a:extLst>
            <a:ext uri="{FF2B5EF4-FFF2-40B4-BE49-F238E27FC236}">
              <a16:creationId xmlns:a16="http://schemas.microsoft.com/office/drawing/2014/main" id="{00000000-0008-0000-0500-0000F0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3" name="Text Box 15">
          <a:extLst>
            <a:ext uri="{FF2B5EF4-FFF2-40B4-BE49-F238E27FC236}">
              <a16:creationId xmlns:a16="http://schemas.microsoft.com/office/drawing/2014/main" id="{00000000-0008-0000-0500-0000F1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4" name="Text Box 15">
          <a:extLst>
            <a:ext uri="{FF2B5EF4-FFF2-40B4-BE49-F238E27FC236}">
              <a16:creationId xmlns:a16="http://schemas.microsoft.com/office/drawing/2014/main" id="{00000000-0008-0000-0500-0000F2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5" name="Text Box 15">
          <a:extLst>
            <a:ext uri="{FF2B5EF4-FFF2-40B4-BE49-F238E27FC236}">
              <a16:creationId xmlns:a16="http://schemas.microsoft.com/office/drawing/2014/main" id="{00000000-0008-0000-0500-0000F3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6" name="Text Box 15">
          <a:extLst>
            <a:ext uri="{FF2B5EF4-FFF2-40B4-BE49-F238E27FC236}">
              <a16:creationId xmlns:a16="http://schemas.microsoft.com/office/drawing/2014/main" id="{00000000-0008-0000-0500-0000F4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7" name="Text Box 15">
          <a:extLst>
            <a:ext uri="{FF2B5EF4-FFF2-40B4-BE49-F238E27FC236}">
              <a16:creationId xmlns:a16="http://schemas.microsoft.com/office/drawing/2014/main" id="{00000000-0008-0000-0500-0000F5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8" name="Text Box 15">
          <a:extLst>
            <a:ext uri="{FF2B5EF4-FFF2-40B4-BE49-F238E27FC236}">
              <a16:creationId xmlns:a16="http://schemas.microsoft.com/office/drawing/2014/main" id="{00000000-0008-0000-0500-0000F6020000}"/>
            </a:ext>
          </a:extLst>
        </xdr:cNvPr>
        <xdr:cNvSpPr txBox="1">
          <a:spLocks noChangeArrowheads="1"/>
        </xdr:cNvSpPr>
      </xdr:nvSpPr>
      <xdr:spPr bwMode="auto">
        <a:xfrm>
          <a:off x="8960145" y="1241572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9" name="Text Box 15">
          <a:extLst>
            <a:ext uri="{FF2B5EF4-FFF2-40B4-BE49-F238E27FC236}">
              <a16:creationId xmlns:a16="http://schemas.microsoft.com/office/drawing/2014/main" id="{00000000-0008-0000-0500-0000F7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60" name="Text Box 15">
          <a:extLst>
            <a:ext uri="{FF2B5EF4-FFF2-40B4-BE49-F238E27FC236}">
              <a16:creationId xmlns:a16="http://schemas.microsoft.com/office/drawing/2014/main" id="{00000000-0008-0000-0500-0000F8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61" name="Text Box 15">
          <a:extLst>
            <a:ext uri="{FF2B5EF4-FFF2-40B4-BE49-F238E27FC236}">
              <a16:creationId xmlns:a16="http://schemas.microsoft.com/office/drawing/2014/main" id="{00000000-0008-0000-0500-0000F9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62" name="Text Box 15">
          <a:extLst>
            <a:ext uri="{FF2B5EF4-FFF2-40B4-BE49-F238E27FC236}">
              <a16:creationId xmlns:a16="http://schemas.microsoft.com/office/drawing/2014/main" id="{00000000-0008-0000-0500-0000FA020000}"/>
            </a:ext>
          </a:extLst>
        </xdr:cNvPr>
        <xdr:cNvSpPr txBox="1">
          <a:spLocks noChangeArrowheads="1"/>
        </xdr:cNvSpPr>
      </xdr:nvSpPr>
      <xdr:spPr bwMode="auto">
        <a:xfrm>
          <a:off x="8960145"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64" name="Text Box 15">
          <a:extLst>
            <a:ext uri="{FF2B5EF4-FFF2-40B4-BE49-F238E27FC236}">
              <a16:creationId xmlns:a16="http://schemas.microsoft.com/office/drawing/2014/main" id="{00000000-0008-0000-0500-0000FC020000}"/>
            </a:ext>
          </a:extLst>
        </xdr:cNvPr>
        <xdr:cNvSpPr txBox="1">
          <a:spLocks noChangeArrowheads="1"/>
        </xdr:cNvSpPr>
      </xdr:nvSpPr>
      <xdr:spPr bwMode="auto">
        <a:xfrm>
          <a:off x="12826188" y="1042854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65" name="Text Box 15">
          <a:extLst>
            <a:ext uri="{FF2B5EF4-FFF2-40B4-BE49-F238E27FC236}">
              <a16:creationId xmlns:a16="http://schemas.microsoft.com/office/drawing/2014/main" id="{00000000-0008-0000-0500-0000FD020000}"/>
            </a:ext>
          </a:extLst>
        </xdr:cNvPr>
        <xdr:cNvSpPr txBox="1">
          <a:spLocks noChangeArrowheads="1"/>
        </xdr:cNvSpPr>
      </xdr:nvSpPr>
      <xdr:spPr bwMode="auto">
        <a:xfrm>
          <a:off x="12826188" y="1150287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66" name="Text Box 15">
          <a:extLst>
            <a:ext uri="{FF2B5EF4-FFF2-40B4-BE49-F238E27FC236}">
              <a16:creationId xmlns:a16="http://schemas.microsoft.com/office/drawing/2014/main" id="{00000000-0008-0000-0500-0000FE020000}"/>
            </a:ext>
          </a:extLst>
        </xdr:cNvPr>
        <xdr:cNvSpPr txBox="1">
          <a:spLocks noChangeArrowheads="1"/>
        </xdr:cNvSpPr>
      </xdr:nvSpPr>
      <xdr:spPr bwMode="auto">
        <a:xfrm>
          <a:off x="12826188" y="1150287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67" name="Text Box 15">
          <a:extLst>
            <a:ext uri="{FF2B5EF4-FFF2-40B4-BE49-F238E27FC236}">
              <a16:creationId xmlns:a16="http://schemas.microsoft.com/office/drawing/2014/main" id="{00000000-0008-0000-0500-0000FF020000}"/>
            </a:ext>
          </a:extLst>
        </xdr:cNvPr>
        <xdr:cNvSpPr txBox="1">
          <a:spLocks noChangeArrowheads="1"/>
        </xdr:cNvSpPr>
      </xdr:nvSpPr>
      <xdr:spPr bwMode="auto">
        <a:xfrm>
          <a:off x="12826188"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68" name="Text Box 15">
          <a:extLst>
            <a:ext uri="{FF2B5EF4-FFF2-40B4-BE49-F238E27FC236}">
              <a16:creationId xmlns:a16="http://schemas.microsoft.com/office/drawing/2014/main" id="{00000000-0008-0000-0500-000000030000}"/>
            </a:ext>
          </a:extLst>
        </xdr:cNvPr>
        <xdr:cNvSpPr txBox="1">
          <a:spLocks noChangeArrowheads="1"/>
        </xdr:cNvSpPr>
      </xdr:nvSpPr>
      <xdr:spPr bwMode="auto">
        <a:xfrm>
          <a:off x="12826188" y="1292055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69" name="Text Box 15">
          <a:extLst>
            <a:ext uri="{FF2B5EF4-FFF2-40B4-BE49-F238E27FC236}">
              <a16:creationId xmlns:a16="http://schemas.microsoft.com/office/drawing/2014/main" id="{00000000-0008-0000-0500-000001030000}"/>
            </a:ext>
          </a:extLst>
        </xdr:cNvPr>
        <xdr:cNvSpPr txBox="1">
          <a:spLocks noChangeArrowheads="1"/>
        </xdr:cNvSpPr>
      </xdr:nvSpPr>
      <xdr:spPr bwMode="auto">
        <a:xfrm>
          <a:off x="12826188" y="1413886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0" name="Text Box 15">
          <a:extLst>
            <a:ext uri="{FF2B5EF4-FFF2-40B4-BE49-F238E27FC236}">
              <a16:creationId xmlns:a16="http://schemas.microsoft.com/office/drawing/2014/main" id="{00000000-0008-0000-0500-000002030000}"/>
            </a:ext>
          </a:extLst>
        </xdr:cNvPr>
        <xdr:cNvSpPr txBox="1">
          <a:spLocks noChangeArrowheads="1"/>
        </xdr:cNvSpPr>
      </xdr:nvSpPr>
      <xdr:spPr bwMode="auto">
        <a:xfrm>
          <a:off x="12826188" y="1413886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1" name="Text Box 15">
          <a:extLst>
            <a:ext uri="{FF2B5EF4-FFF2-40B4-BE49-F238E27FC236}">
              <a16:creationId xmlns:a16="http://schemas.microsoft.com/office/drawing/2014/main" id="{00000000-0008-0000-0500-000003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2" name="Text Box 15">
          <a:extLst>
            <a:ext uri="{FF2B5EF4-FFF2-40B4-BE49-F238E27FC236}">
              <a16:creationId xmlns:a16="http://schemas.microsoft.com/office/drawing/2014/main" id="{00000000-0008-0000-0500-000004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3" name="Text Box 15">
          <a:extLst>
            <a:ext uri="{FF2B5EF4-FFF2-40B4-BE49-F238E27FC236}">
              <a16:creationId xmlns:a16="http://schemas.microsoft.com/office/drawing/2014/main" id="{00000000-0008-0000-0500-000005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4" name="Text Box 15">
          <a:extLst>
            <a:ext uri="{FF2B5EF4-FFF2-40B4-BE49-F238E27FC236}">
              <a16:creationId xmlns:a16="http://schemas.microsoft.com/office/drawing/2014/main" id="{00000000-0008-0000-0500-000006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5" name="Text Box 15">
          <a:extLst>
            <a:ext uri="{FF2B5EF4-FFF2-40B4-BE49-F238E27FC236}">
              <a16:creationId xmlns:a16="http://schemas.microsoft.com/office/drawing/2014/main" id="{00000000-0008-0000-0500-000007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6" name="Text Box 15">
          <a:extLst>
            <a:ext uri="{FF2B5EF4-FFF2-40B4-BE49-F238E27FC236}">
              <a16:creationId xmlns:a16="http://schemas.microsoft.com/office/drawing/2014/main" id="{00000000-0008-0000-0500-000008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77" name="Text Box 15">
          <a:extLst>
            <a:ext uri="{FF2B5EF4-FFF2-40B4-BE49-F238E27FC236}">
              <a16:creationId xmlns:a16="http://schemas.microsoft.com/office/drawing/2014/main" id="{00000000-0008-0000-0500-000009030000}"/>
            </a:ext>
          </a:extLst>
        </xdr:cNvPr>
        <xdr:cNvSpPr txBox="1">
          <a:spLocks noChangeArrowheads="1"/>
        </xdr:cNvSpPr>
      </xdr:nvSpPr>
      <xdr:spPr bwMode="auto">
        <a:xfrm>
          <a:off x="12826188" y="1485235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0</xdr:rowOff>
    </xdr:from>
    <xdr:ext cx="95250" cy="171450"/>
    <xdr:sp macro="" textlink="">
      <xdr:nvSpPr>
        <xdr:cNvPr id="778" name="Text Box 16">
          <a:extLst>
            <a:ext uri="{FF2B5EF4-FFF2-40B4-BE49-F238E27FC236}">
              <a16:creationId xmlns:a16="http://schemas.microsoft.com/office/drawing/2014/main" id="{00000000-0008-0000-0500-00000A030000}"/>
            </a:ext>
          </a:extLst>
        </xdr:cNvPr>
        <xdr:cNvSpPr txBox="1">
          <a:spLocks noChangeArrowheads="1"/>
        </xdr:cNvSpPr>
      </xdr:nvSpPr>
      <xdr:spPr bwMode="auto">
        <a:xfrm>
          <a:off x="12826188"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0</xdr:rowOff>
    </xdr:from>
    <xdr:ext cx="95250" cy="171450"/>
    <xdr:sp macro="" textlink="">
      <xdr:nvSpPr>
        <xdr:cNvPr id="779" name="Text Box 17">
          <a:extLst>
            <a:ext uri="{FF2B5EF4-FFF2-40B4-BE49-F238E27FC236}">
              <a16:creationId xmlns:a16="http://schemas.microsoft.com/office/drawing/2014/main" id="{00000000-0008-0000-0500-00000B030000}"/>
            </a:ext>
          </a:extLst>
        </xdr:cNvPr>
        <xdr:cNvSpPr txBox="1">
          <a:spLocks noChangeArrowheads="1"/>
        </xdr:cNvSpPr>
      </xdr:nvSpPr>
      <xdr:spPr bwMode="auto">
        <a:xfrm>
          <a:off x="12826188" y="884939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1046162</xdr:colOff>
      <xdr:row>12</xdr:row>
      <xdr:rowOff>15875</xdr:rowOff>
    </xdr:from>
    <xdr:ext cx="95250" cy="171450"/>
    <xdr:sp macro="" textlink="">
      <xdr:nvSpPr>
        <xdr:cNvPr id="780" name="Text Box 18">
          <a:extLst>
            <a:ext uri="{FF2B5EF4-FFF2-40B4-BE49-F238E27FC236}">
              <a16:creationId xmlns:a16="http://schemas.microsoft.com/office/drawing/2014/main" id="{00000000-0008-0000-0500-00000C030000}"/>
            </a:ext>
          </a:extLst>
        </xdr:cNvPr>
        <xdr:cNvSpPr txBox="1">
          <a:spLocks noChangeArrowheads="1"/>
        </xdr:cNvSpPr>
      </xdr:nvSpPr>
      <xdr:spPr bwMode="auto">
        <a:xfrm>
          <a:off x="12800012" y="4149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504825</xdr:rowOff>
    </xdr:from>
    <xdr:ext cx="95250" cy="213632"/>
    <xdr:sp macro="" textlink="">
      <xdr:nvSpPr>
        <xdr:cNvPr id="782" name="Text Box 15">
          <a:extLst>
            <a:ext uri="{FF2B5EF4-FFF2-40B4-BE49-F238E27FC236}">
              <a16:creationId xmlns:a16="http://schemas.microsoft.com/office/drawing/2014/main" id="{00000000-0008-0000-0500-00000E030000}"/>
            </a:ext>
          </a:extLst>
        </xdr:cNvPr>
        <xdr:cNvSpPr txBox="1">
          <a:spLocks noChangeArrowheads="1"/>
        </xdr:cNvSpPr>
      </xdr:nvSpPr>
      <xdr:spPr bwMode="auto">
        <a:xfrm>
          <a:off x="12826188" y="935421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783" name="Text Box 16">
          <a:extLst>
            <a:ext uri="{FF2B5EF4-FFF2-40B4-BE49-F238E27FC236}">
              <a16:creationId xmlns:a16="http://schemas.microsoft.com/office/drawing/2014/main" id="{00000000-0008-0000-0500-00000F030000}"/>
            </a:ext>
          </a:extLst>
        </xdr:cNvPr>
        <xdr:cNvSpPr txBox="1">
          <a:spLocks noChangeArrowheads="1"/>
        </xdr:cNvSpPr>
      </xdr:nvSpPr>
      <xdr:spPr bwMode="auto">
        <a:xfrm>
          <a:off x="12826188"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784" name="Text Box 17">
          <a:extLst>
            <a:ext uri="{FF2B5EF4-FFF2-40B4-BE49-F238E27FC236}">
              <a16:creationId xmlns:a16="http://schemas.microsoft.com/office/drawing/2014/main" id="{00000000-0008-0000-0500-000010030000}"/>
            </a:ext>
          </a:extLst>
        </xdr:cNvPr>
        <xdr:cNvSpPr txBox="1">
          <a:spLocks noChangeArrowheads="1"/>
        </xdr:cNvSpPr>
      </xdr:nvSpPr>
      <xdr:spPr bwMode="auto">
        <a:xfrm>
          <a:off x="12826188"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785" name="Text Box 18">
          <a:extLst>
            <a:ext uri="{FF2B5EF4-FFF2-40B4-BE49-F238E27FC236}">
              <a16:creationId xmlns:a16="http://schemas.microsoft.com/office/drawing/2014/main" id="{00000000-0008-0000-0500-000011030000}"/>
            </a:ext>
          </a:extLst>
        </xdr:cNvPr>
        <xdr:cNvSpPr txBox="1">
          <a:spLocks noChangeArrowheads="1"/>
        </xdr:cNvSpPr>
      </xdr:nvSpPr>
      <xdr:spPr bwMode="auto">
        <a:xfrm>
          <a:off x="12826188"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786" name="Text Box 19">
          <a:extLst>
            <a:ext uri="{FF2B5EF4-FFF2-40B4-BE49-F238E27FC236}">
              <a16:creationId xmlns:a16="http://schemas.microsoft.com/office/drawing/2014/main" id="{00000000-0008-0000-0500-000012030000}"/>
            </a:ext>
          </a:extLst>
        </xdr:cNvPr>
        <xdr:cNvSpPr txBox="1">
          <a:spLocks noChangeArrowheads="1"/>
        </xdr:cNvSpPr>
      </xdr:nvSpPr>
      <xdr:spPr bwMode="auto">
        <a:xfrm>
          <a:off x="12826188" y="992372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87" name="Text Box 15">
          <a:extLst>
            <a:ext uri="{FF2B5EF4-FFF2-40B4-BE49-F238E27FC236}">
              <a16:creationId xmlns:a16="http://schemas.microsoft.com/office/drawing/2014/main" id="{00000000-0008-0000-0500-000013030000}"/>
            </a:ext>
          </a:extLst>
        </xdr:cNvPr>
        <xdr:cNvSpPr txBox="1">
          <a:spLocks noChangeArrowheads="1"/>
        </xdr:cNvSpPr>
      </xdr:nvSpPr>
      <xdr:spPr bwMode="auto">
        <a:xfrm>
          <a:off x="12826188" y="10428546"/>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88" name="Text Box 15">
          <a:extLst>
            <a:ext uri="{FF2B5EF4-FFF2-40B4-BE49-F238E27FC236}">
              <a16:creationId xmlns:a16="http://schemas.microsoft.com/office/drawing/2014/main" id="{00000000-0008-0000-0500-000014030000}"/>
            </a:ext>
          </a:extLst>
        </xdr:cNvPr>
        <xdr:cNvSpPr txBox="1">
          <a:spLocks noChangeArrowheads="1"/>
        </xdr:cNvSpPr>
      </xdr:nvSpPr>
      <xdr:spPr bwMode="auto">
        <a:xfrm>
          <a:off x="12826188"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789" name="Text Box 15">
          <a:extLst>
            <a:ext uri="{FF2B5EF4-FFF2-40B4-BE49-F238E27FC236}">
              <a16:creationId xmlns:a16="http://schemas.microsoft.com/office/drawing/2014/main" id="{00000000-0008-0000-0500-000015030000}"/>
            </a:ext>
          </a:extLst>
        </xdr:cNvPr>
        <xdr:cNvSpPr txBox="1">
          <a:spLocks noChangeArrowheads="1"/>
        </xdr:cNvSpPr>
      </xdr:nvSpPr>
      <xdr:spPr bwMode="auto">
        <a:xfrm>
          <a:off x="12826188" y="1535718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2" name="Text Box 15">
          <a:extLst>
            <a:ext uri="{FF2B5EF4-FFF2-40B4-BE49-F238E27FC236}">
              <a16:creationId xmlns:a16="http://schemas.microsoft.com/office/drawing/2014/main" id="{00000000-0008-0000-0500-000018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3" name="Text Box 15">
          <a:extLst>
            <a:ext uri="{FF2B5EF4-FFF2-40B4-BE49-F238E27FC236}">
              <a16:creationId xmlns:a16="http://schemas.microsoft.com/office/drawing/2014/main" id="{00000000-0008-0000-0500-000019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4" name="Text Box 15">
          <a:extLst>
            <a:ext uri="{FF2B5EF4-FFF2-40B4-BE49-F238E27FC236}">
              <a16:creationId xmlns:a16="http://schemas.microsoft.com/office/drawing/2014/main" id="{00000000-0008-0000-0500-00001A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5" name="Text Box 15">
          <a:extLst>
            <a:ext uri="{FF2B5EF4-FFF2-40B4-BE49-F238E27FC236}">
              <a16:creationId xmlns:a16="http://schemas.microsoft.com/office/drawing/2014/main" id="{00000000-0008-0000-0500-00001B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6" name="Text Box 15">
          <a:extLst>
            <a:ext uri="{FF2B5EF4-FFF2-40B4-BE49-F238E27FC236}">
              <a16:creationId xmlns:a16="http://schemas.microsoft.com/office/drawing/2014/main" id="{00000000-0008-0000-0500-00001C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7" name="Text Box 15">
          <a:extLst>
            <a:ext uri="{FF2B5EF4-FFF2-40B4-BE49-F238E27FC236}">
              <a16:creationId xmlns:a16="http://schemas.microsoft.com/office/drawing/2014/main" id="{00000000-0008-0000-0500-00001D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8" name="Text Box 15">
          <a:extLst>
            <a:ext uri="{FF2B5EF4-FFF2-40B4-BE49-F238E27FC236}">
              <a16:creationId xmlns:a16="http://schemas.microsoft.com/office/drawing/2014/main" id="{00000000-0008-0000-0500-00001E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9" name="Text Box 15">
          <a:extLst>
            <a:ext uri="{FF2B5EF4-FFF2-40B4-BE49-F238E27FC236}">
              <a16:creationId xmlns:a16="http://schemas.microsoft.com/office/drawing/2014/main" id="{00000000-0008-0000-0500-00001F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0" name="Text Box 15">
          <a:extLst>
            <a:ext uri="{FF2B5EF4-FFF2-40B4-BE49-F238E27FC236}">
              <a16:creationId xmlns:a16="http://schemas.microsoft.com/office/drawing/2014/main" id="{00000000-0008-0000-0500-000020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1" name="Text Box 15">
          <a:extLst>
            <a:ext uri="{FF2B5EF4-FFF2-40B4-BE49-F238E27FC236}">
              <a16:creationId xmlns:a16="http://schemas.microsoft.com/office/drawing/2014/main" id="{00000000-0008-0000-0500-000021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2" name="Text Box 15">
          <a:extLst>
            <a:ext uri="{FF2B5EF4-FFF2-40B4-BE49-F238E27FC236}">
              <a16:creationId xmlns:a16="http://schemas.microsoft.com/office/drawing/2014/main" id="{00000000-0008-0000-0500-000022030000}"/>
            </a:ext>
          </a:extLst>
        </xdr:cNvPr>
        <xdr:cNvSpPr txBox="1">
          <a:spLocks noChangeArrowheads="1"/>
        </xdr:cNvSpPr>
      </xdr:nvSpPr>
      <xdr:spPr bwMode="auto">
        <a:xfrm>
          <a:off x="8953500" y="1117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3" name="Text Box 15">
          <a:extLst>
            <a:ext uri="{FF2B5EF4-FFF2-40B4-BE49-F238E27FC236}">
              <a16:creationId xmlns:a16="http://schemas.microsoft.com/office/drawing/2014/main" id="{00000000-0008-0000-0500-000023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4" name="Text Box 15">
          <a:extLst>
            <a:ext uri="{FF2B5EF4-FFF2-40B4-BE49-F238E27FC236}">
              <a16:creationId xmlns:a16="http://schemas.microsoft.com/office/drawing/2014/main" id="{00000000-0008-0000-0500-000024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5" name="Text Box 15">
          <a:extLst>
            <a:ext uri="{FF2B5EF4-FFF2-40B4-BE49-F238E27FC236}">
              <a16:creationId xmlns:a16="http://schemas.microsoft.com/office/drawing/2014/main" id="{00000000-0008-0000-0500-000025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6" name="Text Box 15">
          <a:extLst>
            <a:ext uri="{FF2B5EF4-FFF2-40B4-BE49-F238E27FC236}">
              <a16:creationId xmlns:a16="http://schemas.microsoft.com/office/drawing/2014/main" id="{00000000-0008-0000-0500-000026030000}"/>
            </a:ext>
          </a:extLst>
        </xdr:cNvPr>
        <xdr:cNvSpPr txBox="1">
          <a:spLocks noChangeArrowheads="1"/>
        </xdr:cNvSpPr>
      </xdr:nvSpPr>
      <xdr:spPr bwMode="auto">
        <a:xfrm>
          <a:off x="8953500" y="11677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7" name="Text Box 15">
          <a:extLst>
            <a:ext uri="{FF2B5EF4-FFF2-40B4-BE49-F238E27FC236}">
              <a16:creationId xmlns:a16="http://schemas.microsoft.com/office/drawing/2014/main" id="{00000000-0008-0000-0500-000027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8" name="Text Box 15">
          <a:extLst>
            <a:ext uri="{FF2B5EF4-FFF2-40B4-BE49-F238E27FC236}">
              <a16:creationId xmlns:a16="http://schemas.microsoft.com/office/drawing/2014/main" id="{00000000-0008-0000-0500-000028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9" name="Text Box 15">
          <a:extLst>
            <a:ext uri="{FF2B5EF4-FFF2-40B4-BE49-F238E27FC236}">
              <a16:creationId xmlns:a16="http://schemas.microsoft.com/office/drawing/2014/main" id="{00000000-0008-0000-0500-000029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0" name="Text Box 15">
          <a:extLst>
            <a:ext uri="{FF2B5EF4-FFF2-40B4-BE49-F238E27FC236}">
              <a16:creationId xmlns:a16="http://schemas.microsoft.com/office/drawing/2014/main" id="{00000000-0008-0000-0500-00002A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1" name="Text Box 15">
          <a:extLst>
            <a:ext uri="{FF2B5EF4-FFF2-40B4-BE49-F238E27FC236}">
              <a16:creationId xmlns:a16="http://schemas.microsoft.com/office/drawing/2014/main" id="{00000000-0008-0000-0500-00002B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2" name="Text Box 15">
          <a:extLst>
            <a:ext uri="{FF2B5EF4-FFF2-40B4-BE49-F238E27FC236}">
              <a16:creationId xmlns:a16="http://schemas.microsoft.com/office/drawing/2014/main" id="{00000000-0008-0000-0500-00002C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3" name="Text Box 15">
          <a:extLst>
            <a:ext uri="{FF2B5EF4-FFF2-40B4-BE49-F238E27FC236}">
              <a16:creationId xmlns:a16="http://schemas.microsoft.com/office/drawing/2014/main" id="{00000000-0008-0000-0500-00002D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4" name="Text Box 15">
          <a:extLst>
            <a:ext uri="{FF2B5EF4-FFF2-40B4-BE49-F238E27FC236}">
              <a16:creationId xmlns:a16="http://schemas.microsoft.com/office/drawing/2014/main" id="{00000000-0008-0000-0500-00002E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5" name="Text Box 15">
          <a:extLst>
            <a:ext uri="{FF2B5EF4-FFF2-40B4-BE49-F238E27FC236}">
              <a16:creationId xmlns:a16="http://schemas.microsoft.com/office/drawing/2014/main" id="{00000000-0008-0000-0500-00002F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6" name="Text Box 15">
          <a:extLst>
            <a:ext uri="{FF2B5EF4-FFF2-40B4-BE49-F238E27FC236}">
              <a16:creationId xmlns:a16="http://schemas.microsoft.com/office/drawing/2014/main" id="{00000000-0008-0000-0500-000030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7" name="Text Box 15">
          <a:extLst>
            <a:ext uri="{FF2B5EF4-FFF2-40B4-BE49-F238E27FC236}">
              <a16:creationId xmlns:a16="http://schemas.microsoft.com/office/drawing/2014/main" id="{00000000-0008-0000-0500-000031030000}"/>
            </a:ext>
          </a:extLst>
        </xdr:cNvPr>
        <xdr:cNvSpPr txBox="1">
          <a:spLocks noChangeArrowheads="1"/>
        </xdr:cNvSpPr>
      </xdr:nvSpPr>
      <xdr:spPr bwMode="auto">
        <a:xfrm>
          <a:off x="8942294" y="1294279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8" name="Text Box 15">
          <a:extLst>
            <a:ext uri="{FF2B5EF4-FFF2-40B4-BE49-F238E27FC236}">
              <a16:creationId xmlns:a16="http://schemas.microsoft.com/office/drawing/2014/main" id="{00000000-0008-0000-0500-000032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9" name="Text Box 15">
          <a:extLst>
            <a:ext uri="{FF2B5EF4-FFF2-40B4-BE49-F238E27FC236}">
              <a16:creationId xmlns:a16="http://schemas.microsoft.com/office/drawing/2014/main" id="{00000000-0008-0000-0500-000033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0" name="Text Box 15">
          <a:extLst>
            <a:ext uri="{FF2B5EF4-FFF2-40B4-BE49-F238E27FC236}">
              <a16:creationId xmlns:a16="http://schemas.microsoft.com/office/drawing/2014/main" id="{00000000-0008-0000-0500-000034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1" name="Text Box 15">
          <a:extLst>
            <a:ext uri="{FF2B5EF4-FFF2-40B4-BE49-F238E27FC236}">
              <a16:creationId xmlns:a16="http://schemas.microsoft.com/office/drawing/2014/main" id="{00000000-0008-0000-0500-000035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2" name="Text Box 15">
          <a:extLst>
            <a:ext uri="{FF2B5EF4-FFF2-40B4-BE49-F238E27FC236}">
              <a16:creationId xmlns:a16="http://schemas.microsoft.com/office/drawing/2014/main" id="{00000000-0008-0000-0500-000036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3" name="Text Box 15">
          <a:extLst>
            <a:ext uri="{FF2B5EF4-FFF2-40B4-BE49-F238E27FC236}">
              <a16:creationId xmlns:a16="http://schemas.microsoft.com/office/drawing/2014/main" id="{00000000-0008-0000-0500-000037030000}"/>
            </a:ext>
          </a:extLst>
        </xdr:cNvPr>
        <xdr:cNvSpPr txBox="1">
          <a:spLocks noChangeArrowheads="1"/>
        </xdr:cNvSpPr>
      </xdr:nvSpPr>
      <xdr:spPr bwMode="auto">
        <a:xfrm>
          <a:off x="8942294" y="1344761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4" name="Text Box 15">
          <a:extLst>
            <a:ext uri="{FF2B5EF4-FFF2-40B4-BE49-F238E27FC236}">
              <a16:creationId xmlns:a16="http://schemas.microsoft.com/office/drawing/2014/main" id="{00000000-0008-0000-0500-000038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5" name="Text Box 15">
          <a:extLst>
            <a:ext uri="{FF2B5EF4-FFF2-40B4-BE49-F238E27FC236}">
              <a16:creationId xmlns:a16="http://schemas.microsoft.com/office/drawing/2014/main" id="{00000000-0008-0000-0500-000039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6" name="Text Box 15">
          <a:extLst>
            <a:ext uri="{FF2B5EF4-FFF2-40B4-BE49-F238E27FC236}">
              <a16:creationId xmlns:a16="http://schemas.microsoft.com/office/drawing/2014/main" id="{00000000-0008-0000-0500-00003A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7" name="Text Box 15">
          <a:extLst>
            <a:ext uri="{FF2B5EF4-FFF2-40B4-BE49-F238E27FC236}">
              <a16:creationId xmlns:a16="http://schemas.microsoft.com/office/drawing/2014/main" id="{00000000-0008-0000-0500-00003B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8" name="Text Box 15">
          <a:extLst>
            <a:ext uri="{FF2B5EF4-FFF2-40B4-BE49-F238E27FC236}">
              <a16:creationId xmlns:a16="http://schemas.microsoft.com/office/drawing/2014/main" id="{00000000-0008-0000-0500-00003C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9" name="Text Box 15">
          <a:extLst>
            <a:ext uri="{FF2B5EF4-FFF2-40B4-BE49-F238E27FC236}">
              <a16:creationId xmlns:a16="http://schemas.microsoft.com/office/drawing/2014/main" id="{00000000-0008-0000-0500-00003D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30" name="Text Box 15">
          <a:extLst>
            <a:ext uri="{FF2B5EF4-FFF2-40B4-BE49-F238E27FC236}">
              <a16:creationId xmlns:a16="http://schemas.microsoft.com/office/drawing/2014/main" id="{00000000-0008-0000-0500-00003E030000}"/>
            </a:ext>
          </a:extLst>
        </xdr:cNvPr>
        <xdr:cNvSpPr txBox="1">
          <a:spLocks noChangeArrowheads="1"/>
        </xdr:cNvSpPr>
      </xdr:nvSpPr>
      <xdr:spPr bwMode="auto">
        <a:xfrm>
          <a:off x="8942294" y="1416423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31" name="Text Box 15">
          <a:extLst>
            <a:ext uri="{FF2B5EF4-FFF2-40B4-BE49-F238E27FC236}">
              <a16:creationId xmlns:a16="http://schemas.microsoft.com/office/drawing/2014/main" id="{00000000-0008-0000-0500-00003F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32" name="Text Box 15">
          <a:extLst>
            <a:ext uri="{FF2B5EF4-FFF2-40B4-BE49-F238E27FC236}">
              <a16:creationId xmlns:a16="http://schemas.microsoft.com/office/drawing/2014/main" id="{00000000-0008-0000-0500-000040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33" name="Text Box 15">
          <a:extLst>
            <a:ext uri="{FF2B5EF4-FFF2-40B4-BE49-F238E27FC236}">
              <a16:creationId xmlns:a16="http://schemas.microsoft.com/office/drawing/2014/main" id="{00000000-0008-0000-0500-000041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34" name="Text Box 15">
          <a:extLst>
            <a:ext uri="{FF2B5EF4-FFF2-40B4-BE49-F238E27FC236}">
              <a16:creationId xmlns:a16="http://schemas.microsoft.com/office/drawing/2014/main" id="{00000000-0008-0000-0500-000042030000}"/>
            </a:ext>
          </a:extLst>
        </xdr:cNvPr>
        <xdr:cNvSpPr txBox="1">
          <a:spLocks noChangeArrowheads="1"/>
        </xdr:cNvSpPr>
      </xdr:nvSpPr>
      <xdr:spPr bwMode="auto">
        <a:xfrm>
          <a:off x="8942294" y="1466906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36" name="Text Box 16">
          <a:extLst>
            <a:ext uri="{FF2B5EF4-FFF2-40B4-BE49-F238E27FC236}">
              <a16:creationId xmlns:a16="http://schemas.microsoft.com/office/drawing/2014/main" id="{00000000-0008-0000-0500-000044030000}"/>
            </a:ext>
          </a:extLst>
        </xdr:cNvPr>
        <xdr:cNvSpPr txBox="1">
          <a:spLocks noChangeArrowheads="1"/>
        </xdr:cNvSpPr>
      </xdr:nvSpPr>
      <xdr:spPr bwMode="auto">
        <a:xfrm>
          <a:off x="6655254" y="3955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37" name="Text Box 17">
          <a:extLst>
            <a:ext uri="{FF2B5EF4-FFF2-40B4-BE49-F238E27FC236}">
              <a16:creationId xmlns:a16="http://schemas.microsoft.com/office/drawing/2014/main" id="{00000000-0008-0000-0500-000045030000}"/>
            </a:ext>
          </a:extLst>
        </xdr:cNvPr>
        <xdr:cNvSpPr txBox="1">
          <a:spLocks noChangeArrowheads="1"/>
        </xdr:cNvSpPr>
      </xdr:nvSpPr>
      <xdr:spPr bwMode="auto">
        <a:xfrm>
          <a:off x="6655254" y="3955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38" name="Text Box 18">
          <a:extLst>
            <a:ext uri="{FF2B5EF4-FFF2-40B4-BE49-F238E27FC236}">
              <a16:creationId xmlns:a16="http://schemas.microsoft.com/office/drawing/2014/main" id="{00000000-0008-0000-0500-000046030000}"/>
            </a:ext>
          </a:extLst>
        </xdr:cNvPr>
        <xdr:cNvSpPr txBox="1">
          <a:spLocks noChangeArrowheads="1"/>
        </xdr:cNvSpPr>
      </xdr:nvSpPr>
      <xdr:spPr bwMode="auto">
        <a:xfrm>
          <a:off x="6655254" y="3955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39" name="Text Box 19">
          <a:extLst>
            <a:ext uri="{FF2B5EF4-FFF2-40B4-BE49-F238E27FC236}">
              <a16:creationId xmlns:a16="http://schemas.microsoft.com/office/drawing/2014/main" id="{00000000-0008-0000-0500-000047030000}"/>
            </a:ext>
          </a:extLst>
        </xdr:cNvPr>
        <xdr:cNvSpPr txBox="1">
          <a:spLocks noChangeArrowheads="1"/>
        </xdr:cNvSpPr>
      </xdr:nvSpPr>
      <xdr:spPr bwMode="auto">
        <a:xfrm>
          <a:off x="6655254" y="3955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1" name="Text Box 15">
          <a:extLst>
            <a:ext uri="{FF2B5EF4-FFF2-40B4-BE49-F238E27FC236}">
              <a16:creationId xmlns:a16="http://schemas.microsoft.com/office/drawing/2014/main" id="{00000000-0008-0000-0500-000049030000}"/>
            </a:ext>
          </a:extLst>
        </xdr:cNvPr>
        <xdr:cNvSpPr txBox="1">
          <a:spLocks noChangeArrowheads="1"/>
        </xdr:cNvSpPr>
      </xdr:nvSpPr>
      <xdr:spPr bwMode="auto">
        <a:xfrm>
          <a:off x="6655254" y="5031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2" name="Text Box 15">
          <a:extLst>
            <a:ext uri="{FF2B5EF4-FFF2-40B4-BE49-F238E27FC236}">
              <a16:creationId xmlns:a16="http://schemas.microsoft.com/office/drawing/2014/main" id="{00000000-0008-0000-0500-00004A030000}"/>
            </a:ext>
          </a:extLst>
        </xdr:cNvPr>
        <xdr:cNvSpPr txBox="1">
          <a:spLocks noChangeArrowheads="1"/>
        </xdr:cNvSpPr>
      </xdr:nvSpPr>
      <xdr:spPr bwMode="auto">
        <a:xfrm>
          <a:off x="6655254" y="5221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3" name="Text Box 15">
          <a:extLst>
            <a:ext uri="{FF2B5EF4-FFF2-40B4-BE49-F238E27FC236}">
              <a16:creationId xmlns:a16="http://schemas.microsoft.com/office/drawing/2014/main" id="{00000000-0008-0000-0500-00004B030000}"/>
            </a:ext>
          </a:extLst>
        </xdr:cNvPr>
        <xdr:cNvSpPr txBox="1">
          <a:spLocks noChangeArrowheads="1"/>
        </xdr:cNvSpPr>
      </xdr:nvSpPr>
      <xdr:spPr bwMode="auto">
        <a:xfrm>
          <a:off x="6655254" y="5221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4" name="Text Box 15">
          <a:extLst>
            <a:ext uri="{FF2B5EF4-FFF2-40B4-BE49-F238E27FC236}">
              <a16:creationId xmlns:a16="http://schemas.microsoft.com/office/drawing/2014/main" id="{00000000-0008-0000-0500-00004C030000}"/>
            </a:ext>
          </a:extLst>
        </xdr:cNvPr>
        <xdr:cNvSpPr txBox="1">
          <a:spLocks noChangeArrowheads="1"/>
        </xdr:cNvSpPr>
      </xdr:nvSpPr>
      <xdr:spPr bwMode="auto">
        <a:xfrm>
          <a:off x="6655254" y="5412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5" name="Text Box 15">
          <a:extLst>
            <a:ext uri="{FF2B5EF4-FFF2-40B4-BE49-F238E27FC236}">
              <a16:creationId xmlns:a16="http://schemas.microsoft.com/office/drawing/2014/main" id="{00000000-0008-0000-0500-00004D030000}"/>
            </a:ext>
          </a:extLst>
        </xdr:cNvPr>
        <xdr:cNvSpPr txBox="1">
          <a:spLocks noChangeArrowheads="1"/>
        </xdr:cNvSpPr>
      </xdr:nvSpPr>
      <xdr:spPr bwMode="auto">
        <a:xfrm>
          <a:off x="6655254" y="5412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6" name="Text Box 15">
          <a:extLst>
            <a:ext uri="{FF2B5EF4-FFF2-40B4-BE49-F238E27FC236}">
              <a16:creationId xmlns:a16="http://schemas.microsoft.com/office/drawing/2014/main" id="{00000000-0008-0000-0500-00004E030000}"/>
            </a:ext>
          </a:extLst>
        </xdr:cNvPr>
        <xdr:cNvSpPr txBox="1">
          <a:spLocks noChangeArrowheads="1"/>
        </xdr:cNvSpPr>
      </xdr:nvSpPr>
      <xdr:spPr bwMode="auto">
        <a:xfrm>
          <a:off x="6655254" y="5602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7" name="Text Box 15">
          <a:extLst>
            <a:ext uri="{FF2B5EF4-FFF2-40B4-BE49-F238E27FC236}">
              <a16:creationId xmlns:a16="http://schemas.microsoft.com/office/drawing/2014/main" id="{00000000-0008-0000-0500-00004F030000}"/>
            </a:ext>
          </a:extLst>
        </xdr:cNvPr>
        <xdr:cNvSpPr txBox="1">
          <a:spLocks noChangeArrowheads="1"/>
        </xdr:cNvSpPr>
      </xdr:nvSpPr>
      <xdr:spPr bwMode="auto">
        <a:xfrm>
          <a:off x="6655254" y="5602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8" name="Text Box 15">
          <a:extLst>
            <a:ext uri="{FF2B5EF4-FFF2-40B4-BE49-F238E27FC236}">
              <a16:creationId xmlns:a16="http://schemas.microsoft.com/office/drawing/2014/main" id="{00000000-0008-0000-0500-000050030000}"/>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9" name="Text Box 15">
          <a:extLst>
            <a:ext uri="{FF2B5EF4-FFF2-40B4-BE49-F238E27FC236}">
              <a16:creationId xmlns:a16="http://schemas.microsoft.com/office/drawing/2014/main" id="{00000000-0008-0000-0500-000051030000}"/>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0" name="Text Box 15">
          <a:extLst>
            <a:ext uri="{FF2B5EF4-FFF2-40B4-BE49-F238E27FC236}">
              <a16:creationId xmlns:a16="http://schemas.microsoft.com/office/drawing/2014/main" id="{00000000-0008-0000-0500-000052030000}"/>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1" name="Text Box 15">
          <a:extLst>
            <a:ext uri="{FF2B5EF4-FFF2-40B4-BE49-F238E27FC236}">
              <a16:creationId xmlns:a16="http://schemas.microsoft.com/office/drawing/2014/main" id="{00000000-0008-0000-0500-000053030000}"/>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2" name="Text Box 15">
          <a:extLst>
            <a:ext uri="{FF2B5EF4-FFF2-40B4-BE49-F238E27FC236}">
              <a16:creationId xmlns:a16="http://schemas.microsoft.com/office/drawing/2014/main" id="{00000000-0008-0000-0500-000054030000}"/>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3" name="Text Box 15">
          <a:extLst>
            <a:ext uri="{FF2B5EF4-FFF2-40B4-BE49-F238E27FC236}">
              <a16:creationId xmlns:a16="http://schemas.microsoft.com/office/drawing/2014/main" id="{00000000-0008-0000-0500-000055030000}"/>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4" name="Text Box 15">
          <a:extLst>
            <a:ext uri="{FF2B5EF4-FFF2-40B4-BE49-F238E27FC236}">
              <a16:creationId xmlns:a16="http://schemas.microsoft.com/office/drawing/2014/main" id="{00000000-0008-0000-0500-000056030000}"/>
            </a:ext>
          </a:extLst>
        </xdr:cNvPr>
        <xdr:cNvSpPr txBox="1">
          <a:spLocks noChangeArrowheads="1"/>
        </xdr:cNvSpPr>
      </xdr:nvSpPr>
      <xdr:spPr bwMode="auto">
        <a:xfrm>
          <a:off x="6655254" y="5606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55" name="Text Box 16">
          <a:extLst>
            <a:ext uri="{FF2B5EF4-FFF2-40B4-BE49-F238E27FC236}">
              <a16:creationId xmlns:a16="http://schemas.microsoft.com/office/drawing/2014/main" id="{00000000-0008-0000-0500-00005703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56" name="Text Box 17">
          <a:extLst>
            <a:ext uri="{FF2B5EF4-FFF2-40B4-BE49-F238E27FC236}">
              <a16:creationId xmlns:a16="http://schemas.microsoft.com/office/drawing/2014/main" id="{00000000-0008-0000-0500-00005803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57" name="Text Box 18">
          <a:extLst>
            <a:ext uri="{FF2B5EF4-FFF2-40B4-BE49-F238E27FC236}">
              <a16:creationId xmlns:a16="http://schemas.microsoft.com/office/drawing/2014/main" id="{00000000-0008-0000-0500-00005903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58" name="Text Box 19">
          <a:extLst>
            <a:ext uri="{FF2B5EF4-FFF2-40B4-BE49-F238E27FC236}">
              <a16:creationId xmlns:a16="http://schemas.microsoft.com/office/drawing/2014/main" id="{00000000-0008-0000-0500-00005A03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9" name="Text Box 15">
          <a:extLst>
            <a:ext uri="{FF2B5EF4-FFF2-40B4-BE49-F238E27FC236}">
              <a16:creationId xmlns:a16="http://schemas.microsoft.com/office/drawing/2014/main" id="{00000000-0008-0000-0500-00005B030000}"/>
            </a:ext>
          </a:extLst>
        </xdr:cNvPr>
        <xdr:cNvSpPr txBox="1">
          <a:spLocks noChangeArrowheads="1"/>
        </xdr:cNvSpPr>
      </xdr:nvSpPr>
      <xdr:spPr bwMode="auto">
        <a:xfrm>
          <a:off x="6655254" y="481375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60" name="Text Box 16">
          <a:extLst>
            <a:ext uri="{FF2B5EF4-FFF2-40B4-BE49-F238E27FC236}">
              <a16:creationId xmlns:a16="http://schemas.microsoft.com/office/drawing/2014/main" id="{00000000-0008-0000-0500-00005C030000}"/>
            </a:ext>
          </a:extLst>
        </xdr:cNvPr>
        <xdr:cNvSpPr txBox="1">
          <a:spLocks noChangeArrowheads="1"/>
        </xdr:cNvSpPr>
      </xdr:nvSpPr>
      <xdr:spPr bwMode="auto">
        <a:xfrm>
          <a:off x="6655254" y="4844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61" name="Text Box 17">
          <a:extLst>
            <a:ext uri="{FF2B5EF4-FFF2-40B4-BE49-F238E27FC236}">
              <a16:creationId xmlns:a16="http://schemas.microsoft.com/office/drawing/2014/main" id="{00000000-0008-0000-0500-00005D030000}"/>
            </a:ext>
          </a:extLst>
        </xdr:cNvPr>
        <xdr:cNvSpPr txBox="1">
          <a:spLocks noChangeArrowheads="1"/>
        </xdr:cNvSpPr>
      </xdr:nvSpPr>
      <xdr:spPr bwMode="auto">
        <a:xfrm>
          <a:off x="6655254" y="4844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62" name="Text Box 18">
          <a:extLst>
            <a:ext uri="{FF2B5EF4-FFF2-40B4-BE49-F238E27FC236}">
              <a16:creationId xmlns:a16="http://schemas.microsoft.com/office/drawing/2014/main" id="{00000000-0008-0000-0500-00005E030000}"/>
            </a:ext>
          </a:extLst>
        </xdr:cNvPr>
        <xdr:cNvSpPr txBox="1">
          <a:spLocks noChangeArrowheads="1"/>
        </xdr:cNvSpPr>
      </xdr:nvSpPr>
      <xdr:spPr bwMode="auto">
        <a:xfrm>
          <a:off x="6655254" y="4844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63" name="Text Box 19">
          <a:extLst>
            <a:ext uri="{FF2B5EF4-FFF2-40B4-BE49-F238E27FC236}">
              <a16:creationId xmlns:a16="http://schemas.microsoft.com/office/drawing/2014/main" id="{00000000-0008-0000-0500-00005F030000}"/>
            </a:ext>
          </a:extLst>
        </xdr:cNvPr>
        <xdr:cNvSpPr txBox="1">
          <a:spLocks noChangeArrowheads="1"/>
        </xdr:cNvSpPr>
      </xdr:nvSpPr>
      <xdr:spPr bwMode="auto">
        <a:xfrm>
          <a:off x="6655254" y="4844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4" name="Text Box 15">
          <a:extLst>
            <a:ext uri="{FF2B5EF4-FFF2-40B4-BE49-F238E27FC236}">
              <a16:creationId xmlns:a16="http://schemas.microsoft.com/office/drawing/2014/main" id="{00000000-0008-0000-0500-000060030000}"/>
            </a:ext>
          </a:extLst>
        </xdr:cNvPr>
        <xdr:cNvSpPr txBox="1">
          <a:spLocks noChangeArrowheads="1"/>
        </xdr:cNvSpPr>
      </xdr:nvSpPr>
      <xdr:spPr bwMode="auto">
        <a:xfrm>
          <a:off x="6655254" y="5031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5" name="Text Box 15">
          <a:extLst>
            <a:ext uri="{FF2B5EF4-FFF2-40B4-BE49-F238E27FC236}">
              <a16:creationId xmlns:a16="http://schemas.microsoft.com/office/drawing/2014/main" id="{00000000-0008-0000-0500-000061030000}"/>
            </a:ext>
          </a:extLst>
        </xdr:cNvPr>
        <xdr:cNvSpPr txBox="1">
          <a:spLocks noChangeArrowheads="1"/>
        </xdr:cNvSpPr>
      </xdr:nvSpPr>
      <xdr:spPr bwMode="auto">
        <a:xfrm>
          <a:off x="6655254" y="5793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6" name="Text Box 15">
          <a:extLst>
            <a:ext uri="{FF2B5EF4-FFF2-40B4-BE49-F238E27FC236}">
              <a16:creationId xmlns:a16="http://schemas.microsoft.com/office/drawing/2014/main" id="{00000000-0008-0000-0500-000062030000}"/>
            </a:ext>
          </a:extLst>
        </xdr:cNvPr>
        <xdr:cNvSpPr txBox="1">
          <a:spLocks noChangeArrowheads="1"/>
        </xdr:cNvSpPr>
      </xdr:nvSpPr>
      <xdr:spPr bwMode="auto">
        <a:xfrm>
          <a:off x="6655254" y="5793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7" name="Text Box 15">
          <a:extLst>
            <a:ext uri="{FF2B5EF4-FFF2-40B4-BE49-F238E27FC236}">
              <a16:creationId xmlns:a16="http://schemas.microsoft.com/office/drawing/2014/main" id="{00000000-0008-0000-0500-000063030000}"/>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8" name="Text Box 15">
          <a:extLst>
            <a:ext uri="{FF2B5EF4-FFF2-40B4-BE49-F238E27FC236}">
              <a16:creationId xmlns:a16="http://schemas.microsoft.com/office/drawing/2014/main" id="{00000000-0008-0000-0500-000064030000}"/>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9" name="Text Box 15">
          <a:extLst>
            <a:ext uri="{FF2B5EF4-FFF2-40B4-BE49-F238E27FC236}">
              <a16:creationId xmlns:a16="http://schemas.microsoft.com/office/drawing/2014/main" id="{00000000-0008-0000-0500-000065030000}"/>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0" name="Text Box 15">
          <a:extLst>
            <a:ext uri="{FF2B5EF4-FFF2-40B4-BE49-F238E27FC236}">
              <a16:creationId xmlns:a16="http://schemas.microsoft.com/office/drawing/2014/main" id="{00000000-0008-0000-0500-000066030000}"/>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1" name="Text Box 15">
          <a:extLst>
            <a:ext uri="{FF2B5EF4-FFF2-40B4-BE49-F238E27FC236}">
              <a16:creationId xmlns:a16="http://schemas.microsoft.com/office/drawing/2014/main" id="{00000000-0008-0000-0500-000067030000}"/>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2" name="Text Box 15">
          <a:extLst>
            <a:ext uri="{FF2B5EF4-FFF2-40B4-BE49-F238E27FC236}">
              <a16:creationId xmlns:a16="http://schemas.microsoft.com/office/drawing/2014/main" id="{00000000-0008-0000-0500-000068030000}"/>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3" name="Text Box 15">
          <a:extLst>
            <a:ext uri="{FF2B5EF4-FFF2-40B4-BE49-F238E27FC236}">
              <a16:creationId xmlns:a16="http://schemas.microsoft.com/office/drawing/2014/main" id="{00000000-0008-0000-0500-000069030000}"/>
            </a:ext>
          </a:extLst>
        </xdr:cNvPr>
        <xdr:cNvSpPr txBox="1">
          <a:spLocks noChangeArrowheads="1"/>
        </xdr:cNvSpPr>
      </xdr:nvSpPr>
      <xdr:spPr bwMode="auto">
        <a:xfrm>
          <a:off x="6655254" y="5796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4" name="Text Box 15">
          <a:extLst>
            <a:ext uri="{FF2B5EF4-FFF2-40B4-BE49-F238E27FC236}">
              <a16:creationId xmlns:a16="http://schemas.microsoft.com/office/drawing/2014/main" id="{00000000-0008-0000-0500-00006A030000}"/>
            </a:ext>
          </a:extLst>
        </xdr:cNvPr>
        <xdr:cNvSpPr txBox="1">
          <a:spLocks noChangeArrowheads="1"/>
        </xdr:cNvSpPr>
      </xdr:nvSpPr>
      <xdr:spPr bwMode="auto">
        <a:xfrm>
          <a:off x="6655254" y="5983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5" name="Text Box 15">
          <a:extLst>
            <a:ext uri="{FF2B5EF4-FFF2-40B4-BE49-F238E27FC236}">
              <a16:creationId xmlns:a16="http://schemas.microsoft.com/office/drawing/2014/main" id="{00000000-0008-0000-0500-00006B030000}"/>
            </a:ext>
          </a:extLst>
        </xdr:cNvPr>
        <xdr:cNvSpPr txBox="1">
          <a:spLocks noChangeArrowheads="1"/>
        </xdr:cNvSpPr>
      </xdr:nvSpPr>
      <xdr:spPr bwMode="auto">
        <a:xfrm>
          <a:off x="6655254" y="5983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6" name="Text Box 15">
          <a:extLst>
            <a:ext uri="{FF2B5EF4-FFF2-40B4-BE49-F238E27FC236}">
              <a16:creationId xmlns:a16="http://schemas.microsoft.com/office/drawing/2014/main" id="{00000000-0008-0000-0500-00006C030000}"/>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7" name="Text Box 15">
          <a:extLst>
            <a:ext uri="{FF2B5EF4-FFF2-40B4-BE49-F238E27FC236}">
              <a16:creationId xmlns:a16="http://schemas.microsoft.com/office/drawing/2014/main" id="{00000000-0008-0000-0500-00006D030000}"/>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8" name="Text Box 15">
          <a:extLst>
            <a:ext uri="{FF2B5EF4-FFF2-40B4-BE49-F238E27FC236}">
              <a16:creationId xmlns:a16="http://schemas.microsoft.com/office/drawing/2014/main" id="{00000000-0008-0000-0500-00006E030000}"/>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9" name="Text Box 15">
          <a:extLst>
            <a:ext uri="{FF2B5EF4-FFF2-40B4-BE49-F238E27FC236}">
              <a16:creationId xmlns:a16="http://schemas.microsoft.com/office/drawing/2014/main" id="{00000000-0008-0000-0500-00006F030000}"/>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0" name="Text Box 15">
          <a:extLst>
            <a:ext uri="{FF2B5EF4-FFF2-40B4-BE49-F238E27FC236}">
              <a16:creationId xmlns:a16="http://schemas.microsoft.com/office/drawing/2014/main" id="{00000000-0008-0000-0500-000070030000}"/>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1" name="Text Box 15">
          <a:extLst>
            <a:ext uri="{FF2B5EF4-FFF2-40B4-BE49-F238E27FC236}">
              <a16:creationId xmlns:a16="http://schemas.microsoft.com/office/drawing/2014/main" id="{00000000-0008-0000-0500-000071030000}"/>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2" name="Text Box 15">
          <a:extLst>
            <a:ext uri="{FF2B5EF4-FFF2-40B4-BE49-F238E27FC236}">
              <a16:creationId xmlns:a16="http://schemas.microsoft.com/office/drawing/2014/main" id="{00000000-0008-0000-0500-000072030000}"/>
            </a:ext>
          </a:extLst>
        </xdr:cNvPr>
        <xdr:cNvSpPr txBox="1">
          <a:spLocks noChangeArrowheads="1"/>
        </xdr:cNvSpPr>
      </xdr:nvSpPr>
      <xdr:spPr bwMode="auto">
        <a:xfrm>
          <a:off x="6655254" y="5987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3" name="Text Box 15">
          <a:extLst>
            <a:ext uri="{FF2B5EF4-FFF2-40B4-BE49-F238E27FC236}">
              <a16:creationId xmlns:a16="http://schemas.microsoft.com/office/drawing/2014/main" id="{00000000-0008-0000-0500-000073030000}"/>
            </a:ext>
          </a:extLst>
        </xdr:cNvPr>
        <xdr:cNvSpPr txBox="1">
          <a:spLocks noChangeArrowheads="1"/>
        </xdr:cNvSpPr>
      </xdr:nvSpPr>
      <xdr:spPr bwMode="auto">
        <a:xfrm>
          <a:off x="6655254" y="6174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4" name="Text Box 15">
          <a:extLst>
            <a:ext uri="{FF2B5EF4-FFF2-40B4-BE49-F238E27FC236}">
              <a16:creationId xmlns:a16="http://schemas.microsoft.com/office/drawing/2014/main" id="{00000000-0008-0000-0500-000074030000}"/>
            </a:ext>
          </a:extLst>
        </xdr:cNvPr>
        <xdr:cNvSpPr txBox="1">
          <a:spLocks noChangeArrowheads="1"/>
        </xdr:cNvSpPr>
      </xdr:nvSpPr>
      <xdr:spPr bwMode="auto">
        <a:xfrm>
          <a:off x="6655254" y="6174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5" name="Text Box 15">
          <a:extLst>
            <a:ext uri="{FF2B5EF4-FFF2-40B4-BE49-F238E27FC236}">
              <a16:creationId xmlns:a16="http://schemas.microsoft.com/office/drawing/2014/main" id="{00000000-0008-0000-0500-000075030000}"/>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6" name="Text Box 15">
          <a:extLst>
            <a:ext uri="{FF2B5EF4-FFF2-40B4-BE49-F238E27FC236}">
              <a16:creationId xmlns:a16="http://schemas.microsoft.com/office/drawing/2014/main" id="{00000000-0008-0000-0500-000076030000}"/>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7" name="Text Box 15">
          <a:extLst>
            <a:ext uri="{FF2B5EF4-FFF2-40B4-BE49-F238E27FC236}">
              <a16:creationId xmlns:a16="http://schemas.microsoft.com/office/drawing/2014/main" id="{00000000-0008-0000-0500-000077030000}"/>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8" name="Text Box 15">
          <a:extLst>
            <a:ext uri="{FF2B5EF4-FFF2-40B4-BE49-F238E27FC236}">
              <a16:creationId xmlns:a16="http://schemas.microsoft.com/office/drawing/2014/main" id="{00000000-0008-0000-0500-000078030000}"/>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9" name="Text Box 15">
          <a:extLst>
            <a:ext uri="{FF2B5EF4-FFF2-40B4-BE49-F238E27FC236}">
              <a16:creationId xmlns:a16="http://schemas.microsoft.com/office/drawing/2014/main" id="{00000000-0008-0000-0500-000079030000}"/>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0" name="Text Box 15">
          <a:extLst>
            <a:ext uri="{FF2B5EF4-FFF2-40B4-BE49-F238E27FC236}">
              <a16:creationId xmlns:a16="http://schemas.microsoft.com/office/drawing/2014/main" id="{00000000-0008-0000-0500-00007A030000}"/>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1" name="Text Box 15">
          <a:extLst>
            <a:ext uri="{FF2B5EF4-FFF2-40B4-BE49-F238E27FC236}">
              <a16:creationId xmlns:a16="http://schemas.microsoft.com/office/drawing/2014/main" id="{00000000-0008-0000-0500-00007B030000}"/>
            </a:ext>
          </a:extLst>
        </xdr:cNvPr>
        <xdr:cNvSpPr txBox="1">
          <a:spLocks noChangeArrowheads="1"/>
        </xdr:cNvSpPr>
      </xdr:nvSpPr>
      <xdr:spPr bwMode="auto">
        <a:xfrm>
          <a:off x="6655254" y="6177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2" name="Text Box 15">
          <a:extLst>
            <a:ext uri="{FF2B5EF4-FFF2-40B4-BE49-F238E27FC236}">
              <a16:creationId xmlns:a16="http://schemas.microsoft.com/office/drawing/2014/main" id="{00000000-0008-0000-0500-00007C030000}"/>
            </a:ext>
          </a:extLst>
        </xdr:cNvPr>
        <xdr:cNvSpPr txBox="1">
          <a:spLocks noChangeArrowheads="1"/>
        </xdr:cNvSpPr>
      </xdr:nvSpPr>
      <xdr:spPr bwMode="auto">
        <a:xfrm>
          <a:off x="6655254" y="6364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3" name="Text Box 15">
          <a:extLst>
            <a:ext uri="{FF2B5EF4-FFF2-40B4-BE49-F238E27FC236}">
              <a16:creationId xmlns:a16="http://schemas.microsoft.com/office/drawing/2014/main" id="{00000000-0008-0000-0500-00007D030000}"/>
            </a:ext>
          </a:extLst>
        </xdr:cNvPr>
        <xdr:cNvSpPr txBox="1">
          <a:spLocks noChangeArrowheads="1"/>
        </xdr:cNvSpPr>
      </xdr:nvSpPr>
      <xdr:spPr bwMode="auto">
        <a:xfrm>
          <a:off x="6655254" y="6364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4" name="Text Box 15">
          <a:extLst>
            <a:ext uri="{FF2B5EF4-FFF2-40B4-BE49-F238E27FC236}">
              <a16:creationId xmlns:a16="http://schemas.microsoft.com/office/drawing/2014/main" id="{00000000-0008-0000-0500-00007E030000}"/>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5" name="Text Box 15">
          <a:extLst>
            <a:ext uri="{FF2B5EF4-FFF2-40B4-BE49-F238E27FC236}">
              <a16:creationId xmlns:a16="http://schemas.microsoft.com/office/drawing/2014/main" id="{00000000-0008-0000-0500-00007F030000}"/>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6" name="Text Box 15">
          <a:extLst>
            <a:ext uri="{FF2B5EF4-FFF2-40B4-BE49-F238E27FC236}">
              <a16:creationId xmlns:a16="http://schemas.microsoft.com/office/drawing/2014/main" id="{00000000-0008-0000-0500-000080030000}"/>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7" name="Text Box 15">
          <a:extLst>
            <a:ext uri="{FF2B5EF4-FFF2-40B4-BE49-F238E27FC236}">
              <a16:creationId xmlns:a16="http://schemas.microsoft.com/office/drawing/2014/main" id="{00000000-0008-0000-0500-000081030000}"/>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8" name="Text Box 15">
          <a:extLst>
            <a:ext uri="{FF2B5EF4-FFF2-40B4-BE49-F238E27FC236}">
              <a16:creationId xmlns:a16="http://schemas.microsoft.com/office/drawing/2014/main" id="{00000000-0008-0000-0500-000082030000}"/>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9" name="Text Box 15">
          <a:extLst>
            <a:ext uri="{FF2B5EF4-FFF2-40B4-BE49-F238E27FC236}">
              <a16:creationId xmlns:a16="http://schemas.microsoft.com/office/drawing/2014/main" id="{00000000-0008-0000-0500-000083030000}"/>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0" name="Text Box 15">
          <a:extLst>
            <a:ext uri="{FF2B5EF4-FFF2-40B4-BE49-F238E27FC236}">
              <a16:creationId xmlns:a16="http://schemas.microsoft.com/office/drawing/2014/main" id="{00000000-0008-0000-0500-000084030000}"/>
            </a:ext>
          </a:extLst>
        </xdr:cNvPr>
        <xdr:cNvSpPr txBox="1">
          <a:spLocks noChangeArrowheads="1"/>
        </xdr:cNvSpPr>
      </xdr:nvSpPr>
      <xdr:spPr bwMode="auto">
        <a:xfrm>
          <a:off x="6655254" y="6368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1" name="Text Box 15">
          <a:extLst>
            <a:ext uri="{FF2B5EF4-FFF2-40B4-BE49-F238E27FC236}">
              <a16:creationId xmlns:a16="http://schemas.microsoft.com/office/drawing/2014/main" id="{00000000-0008-0000-0500-000085030000}"/>
            </a:ext>
          </a:extLst>
        </xdr:cNvPr>
        <xdr:cNvSpPr txBox="1">
          <a:spLocks noChangeArrowheads="1"/>
        </xdr:cNvSpPr>
      </xdr:nvSpPr>
      <xdr:spPr bwMode="auto">
        <a:xfrm>
          <a:off x="6655254" y="6555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2" name="Text Box 15">
          <a:extLst>
            <a:ext uri="{FF2B5EF4-FFF2-40B4-BE49-F238E27FC236}">
              <a16:creationId xmlns:a16="http://schemas.microsoft.com/office/drawing/2014/main" id="{00000000-0008-0000-0500-000086030000}"/>
            </a:ext>
          </a:extLst>
        </xdr:cNvPr>
        <xdr:cNvSpPr txBox="1">
          <a:spLocks noChangeArrowheads="1"/>
        </xdr:cNvSpPr>
      </xdr:nvSpPr>
      <xdr:spPr bwMode="auto">
        <a:xfrm>
          <a:off x="6655254" y="6555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3" name="Text Box 15">
          <a:extLst>
            <a:ext uri="{FF2B5EF4-FFF2-40B4-BE49-F238E27FC236}">
              <a16:creationId xmlns:a16="http://schemas.microsoft.com/office/drawing/2014/main" id="{00000000-0008-0000-0500-000087030000}"/>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4" name="Text Box 15">
          <a:extLst>
            <a:ext uri="{FF2B5EF4-FFF2-40B4-BE49-F238E27FC236}">
              <a16:creationId xmlns:a16="http://schemas.microsoft.com/office/drawing/2014/main" id="{00000000-0008-0000-0500-000088030000}"/>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5" name="Text Box 15">
          <a:extLst>
            <a:ext uri="{FF2B5EF4-FFF2-40B4-BE49-F238E27FC236}">
              <a16:creationId xmlns:a16="http://schemas.microsoft.com/office/drawing/2014/main" id="{00000000-0008-0000-0500-000089030000}"/>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6" name="Text Box 15">
          <a:extLst>
            <a:ext uri="{FF2B5EF4-FFF2-40B4-BE49-F238E27FC236}">
              <a16:creationId xmlns:a16="http://schemas.microsoft.com/office/drawing/2014/main" id="{00000000-0008-0000-0500-00008A030000}"/>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7" name="Text Box 15">
          <a:extLst>
            <a:ext uri="{FF2B5EF4-FFF2-40B4-BE49-F238E27FC236}">
              <a16:creationId xmlns:a16="http://schemas.microsoft.com/office/drawing/2014/main" id="{00000000-0008-0000-0500-00008B030000}"/>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8" name="Text Box 15">
          <a:extLst>
            <a:ext uri="{FF2B5EF4-FFF2-40B4-BE49-F238E27FC236}">
              <a16:creationId xmlns:a16="http://schemas.microsoft.com/office/drawing/2014/main" id="{00000000-0008-0000-0500-00008C030000}"/>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9" name="Text Box 15">
          <a:extLst>
            <a:ext uri="{FF2B5EF4-FFF2-40B4-BE49-F238E27FC236}">
              <a16:creationId xmlns:a16="http://schemas.microsoft.com/office/drawing/2014/main" id="{00000000-0008-0000-0500-00008D030000}"/>
            </a:ext>
          </a:extLst>
        </xdr:cNvPr>
        <xdr:cNvSpPr txBox="1">
          <a:spLocks noChangeArrowheads="1"/>
        </xdr:cNvSpPr>
      </xdr:nvSpPr>
      <xdr:spPr bwMode="auto">
        <a:xfrm>
          <a:off x="6655254" y="6558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0" name="Text Box 15">
          <a:extLst>
            <a:ext uri="{FF2B5EF4-FFF2-40B4-BE49-F238E27FC236}">
              <a16:creationId xmlns:a16="http://schemas.microsoft.com/office/drawing/2014/main" id="{00000000-0008-0000-0500-00008E030000}"/>
            </a:ext>
          </a:extLst>
        </xdr:cNvPr>
        <xdr:cNvSpPr txBox="1">
          <a:spLocks noChangeArrowheads="1"/>
        </xdr:cNvSpPr>
      </xdr:nvSpPr>
      <xdr:spPr bwMode="auto">
        <a:xfrm>
          <a:off x="6655254" y="6745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1" name="Text Box 15">
          <a:extLst>
            <a:ext uri="{FF2B5EF4-FFF2-40B4-BE49-F238E27FC236}">
              <a16:creationId xmlns:a16="http://schemas.microsoft.com/office/drawing/2014/main" id="{00000000-0008-0000-0500-00008F030000}"/>
            </a:ext>
          </a:extLst>
        </xdr:cNvPr>
        <xdr:cNvSpPr txBox="1">
          <a:spLocks noChangeArrowheads="1"/>
        </xdr:cNvSpPr>
      </xdr:nvSpPr>
      <xdr:spPr bwMode="auto">
        <a:xfrm>
          <a:off x="6655254" y="6745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2" name="Text Box 15">
          <a:extLst>
            <a:ext uri="{FF2B5EF4-FFF2-40B4-BE49-F238E27FC236}">
              <a16:creationId xmlns:a16="http://schemas.microsoft.com/office/drawing/2014/main" id="{00000000-0008-0000-0500-000090030000}"/>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3" name="Text Box 15">
          <a:extLst>
            <a:ext uri="{FF2B5EF4-FFF2-40B4-BE49-F238E27FC236}">
              <a16:creationId xmlns:a16="http://schemas.microsoft.com/office/drawing/2014/main" id="{00000000-0008-0000-0500-000091030000}"/>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4" name="Text Box 15">
          <a:extLst>
            <a:ext uri="{FF2B5EF4-FFF2-40B4-BE49-F238E27FC236}">
              <a16:creationId xmlns:a16="http://schemas.microsoft.com/office/drawing/2014/main" id="{00000000-0008-0000-0500-000092030000}"/>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5" name="Text Box 15">
          <a:extLst>
            <a:ext uri="{FF2B5EF4-FFF2-40B4-BE49-F238E27FC236}">
              <a16:creationId xmlns:a16="http://schemas.microsoft.com/office/drawing/2014/main" id="{00000000-0008-0000-0500-000093030000}"/>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6" name="Text Box 15">
          <a:extLst>
            <a:ext uri="{FF2B5EF4-FFF2-40B4-BE49-F238E27FC236}">
              <a16:creationId xmlns:a16="http://schemas.microsoft.com/office/drawing/2014/main" id="{00000000-0008-0000-0500-000094030000}"/>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7" name="Text Box 15">
          <a:extLst>
            <a:ext uri="{FF2B5EF4-FFF2-40B4-BE49-F238E27FC236}">
              <a16:creationId xmlns:a16="http://schemas.microsoft.com/office/drawing/2014/main" id="{00000000-0008-0000-0500-000095030000}"/>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8" name="Text Box 15">
          <a:extLst>
            <a:ext uri="{FF2B5EF4-FFF2-40B4-BE49-F238E27FC236}">
              <a16:creationId xmlns:a16="http://schemas.microsoft.com/office/drawing/2014/main" id="{00000000-0008-0000-0500-000096030000}"/>
            </a:ext>
          </a:extLst>
        </xdr:cNvPr>
        <xdr:cNvSpPr txBox="1">
          <a:spLocks noChangeArrowheads="1"/>
        </xdr:cNvSpPr>
      </xdr:nvSpPr>
      <xdr:spPr bwMode="auto">
        <a:xfrm>
          <a:off x="6655254" y="6749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9" name="Text Box 15">
          <a:extLst>
            <a:ext uri="{FF2B5EF4-FFF2-40B4-BE49-F238E27FC236}">
              <a16:creationId xmlns:a16="http://schemas.microsoft.com/office/drawing/2014/main" id="{00000000-0008-0000-0500-000097030000}"/>
            </a:ext>
          </a:extLst>
        </xdr:cNvPr>
        <xdr:cNvSpPr txBox="1">
          <a:spLocks noChangeArrowheads="1"/>
        </xdr:cNvSpPr>
      </xdr:nvSpPr>
      <xdr:spPr bwMode="auto">
        <a:xfrm>
          <a:off x="6655254" y="6936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0" name="Text Box 15">
          <a:extLst>
            <a:ext uri="{FF2B5EF4-FFF2-40B4-BE49-F238E27FC236}">
              <a16:creationId xmlns:a16="http://schemas.microsoft.com/office/drawing/2014/main" id="{00000000-0008-0000-0500-000098030000}"/>
            </a:ext>
          </a:extLst>
        </xdr:cNvPr>
        <xdr:cNvSpPr txBox="1">
          <a:spLocks noChangeArrowheads="1"/>
        </xdr:cNvSpPr>
      </xdr:nvSpPr>
      <xdr:spPr bwMode="auto">
        <a:xfrm>
          <a:off x="6655254" y="6936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1" name="Text Box 15">
          <a:extLst>
            <a:ext uri="{FF2B5EF4-FFF2-40B4-BE49-F238E27FC236}">
              <a16:creationId xmlns:a16="http://schemas.microsoft.com/office/drawing/2014/main" id="{00000000-0008-0000-0500-000099030000}"/>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2" name="Text Box 15">
          <a:extLst>
            <a:ext uri="{FF2B5EF4-FFF2-40B4-BE49-F238E27FC236}">
              <a16:creationId xmlns:a16="http://schemas.microsoft.com/office/drawing/2014/main" id="{00000000-0008-0000-0500-00009A030000}"/>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3" name="Text Box 15">
          <a:extLst>
            <a:ext uri="{FF2B5EF4-FFF2-40B4-BE49-F238E27FC236}">
              <a16:creationId xmlns:a16="http://schemas.microsoft.com/office/drawing/2014/main" id="{00000000-0008-0000-0500-00009B030000}"/>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4" name="Text Box 15">
          <a:extLst>
            <a:ext uri="{FF2B5EF4-FFF2-40B4-BE49-F238E27FC236}">
              <a16:creationId xmlns:a16="http://schemas.microsoft.com/office/drawing/2014/main" id="{00000000-0008-0000-0500-00009C030000}"/>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5" name="Text Box 15">
          <a:extLst>
            <a:ext uri="{FF2B5EF4-FFF2-40B4-BE49-F238E27FC236}">
              <a16:creationId xmlns:a16="http://schemas.microsoft.com/office/drawing/2014/main" id="{00000000-0008-0000-0500-00009D030000}"/>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6" name="Text Box 15">
          <a:extLst>
            <a:ext uri="{FF2B5EF4-FFF2-40B4-BE49-F238E27FC236}">
              <a16:creationId xmlns:a16="http://schemas.microsoft.com/office/drawing/2014/main" id="{00000000-0008-0000-0500-00009E030000}"/>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7" name="Text Box 15">
          <a:extLst>
            <a:ext uri="{FF2B5EF4-FFF2-40B4-BE49-F238E27FC236}">
              <a16:creationId xmlns:a16="http://schemas.microsoft.com/office/drawing/2014/main" id="{00000000-0008-0000-0500-00009F030000}"/>
            </a:ext>
          </a:extLst>
        </xdr:cNvPr>
        <xdr:cNvSpPr txBox="1">
          <a:spLocks noChangeArrowheads="1"/>
        </xdr:cNvSpPr>
      </xdr:nvSpPr>
      <xdr:spPr bwMode="auto">
        <a:xfrm>
          <a:off x="6655254" y="6939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8" name="Text Box 15">
          <a:extLst>
            <a:ext uri="{FF2B5EF4-FFF2-40B4-BE49-F238E27FC236}">
              <a16:creationId xmlns:a16="http://schemas.microsoft.com/office/drawing/2014/main" id="{00000000-0008-0000-0500-0000A0030000}"/>
            </a:ext>
          </a:extLst>
        </xdr:cNvPr>
        <xdr:cNvSpPr txBox="1">
          <a:spLocks noChangeArrowheads="1"/>
        </xdr:cNvSpPr>
      </xdr:nvSpPr>
      <xdr:spPr bwMode="auto">
        <a:xfrm>
          <a:off x="6655254" y="7126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9" name="Text Box 15">
          <a:extLst>
            <a:ext uri="{FF2B5EF4-FFF2-40B4-BE49-F238E27FC236}">
              <a16:creationId xmlns:a16="http://schemas.microsoft.com/office/drawing/2014/main" id="{00000000-0008-0000-0500-0000A1030000}"/>
            </a:ext>
          </a:extLst>
        </xdr:cNvPr>
        <xdr:cNvSpPr txBox="1">
          <a:spLocks noChangeArrowheads="1"/>
        </xdr:cNvSpPr>
      </xdr:nvSpPr>
      <xdr:spPr bwMode="auto">
        <a:xfrm>
          <a:off x="6655254" y="7126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0" name="Text Box 15">
          <a:extLst>
            <a:ext uri="{FF2B5EF4-FFF2-40B4-BE49-F238E27FC236}">
              <a16:creationId xmlns:a16="http://schemas.microsoft.com/office/drawing/2014/main" id="{00000000-0008-0000-0500-0000A2030000}"/>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1" name="Text Box 15">
          <a:extLst>
            <a:ext uri="{FF2B5EF4-FFF2-40B4-BE49-F238E27FC236}">
              <a16:creationId xmlns:a16="http://schemas.microsoft.com/office/drawing/2014/main" id="{00000000-0008-0000-0500-0000A3030000}"/>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2" name="Text Box 15">
          <a:extLst>
            <a:ext uri="{FF2B5EF4-FFF2-40B4-BE49-F238E27FC236}">
              <a16:creationId xmlns:a16="http://schemas.microsoft.com/office/drawing/2014/main" id="{00000000-0008-0000-0500-0000A4030000}"/>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3" name="Text Box 15">
          <a:extLst>
            <a:ext uri="{FF2B5EF4-FFF2-40B4-BE49-F238E27FC236}">
              <a16:creationId xmlns:a16="http://schemas.microsoft.com/office/drawing/2014/main" id="{00000000-0008-0000-0500-0000A5030000}"/>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4" name="Text Box 15">
          <a:extLst>
            <a:ext uri="{FF2B5EF4-FFF2-40B4-BE49-F238E27FC236}">
              <a16:creationId xmlns:a16="http://schemas.microsoft.com/office/drawing/2014/main" id="{00000000-0008-0000-0500-0000A6030000}"/>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5" name="Text Box 15">
          <a:extLst>
            <a:ext uri="{FF2B5EF4-FFF2-40B4-BE49-F238E27FC236}">
              <a16:creationId xmlns:a16="http://schemas.microsoft.com/office/drawing/2014/main" id="{00000000-0008-0000-0500-0000A7030000}"/>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6" name="Text Box 15">
          <a:extLst>
            <a:ext uri="{FF2B5EF4-FFF2-40B4-BE49-F238E27FC236}">
              <a16:creationId xmlns:a16="http://schemas.microsoft.com/office/drawing/2014/main" id="{00000000-0008-0000-0500-0000A8030000}"/>
            </a:ext>
          </a:extLst>
        </xdr:cNvPr>
        <xdr:cNvSpPr txBox="1">
          <a:spLocks noChangeArrowheads="1"/>
        </xdr:cNvSpPr>
      </xdr:nvSpPr>
      <xdr:spPr bwMode="auto">
        <a:xfrm>
          <a:off x="6655254" y="7130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7" name="Text Box 15">
          <a:extLst>
            <a:ext uri="{FF2B5EF4-FFF2-40B4-BE49-F238E27FC236}">
              <a16:creationId xmlns:a16="http://schemas.microsoft.com/office/drawing/2014/main" id="{00000000-0008-0000-0500-0000A9030000}"/>
            </a:ext>
          </a:extLst>
        </xdr:cNvPr>
        <xdr:cNvSpPr txBox="1">
          <a:spLocks noChangeArrowheads="1"/>
        </xdr:cNvSpPr>
      </xdr:nvSpPr>
      <xdr:spPr bwMode="auto">
        <a:xfrm>
          <a:off x="6655254" y="7317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8" name="Text Box 15">
          <a:extLst>
            <a:ext uri="{FF2B5EF4-FFF2-40B4-BE49-F238E27FC236}">
              <a16:creationId xmlns:a16="http://schemas.microsoft.com/office/drawing/2014/main" id="{00000000-0008-0000-0500-0000AA030000}"/>
            </a:ext>
          </a:extLst>
        </xdr:cNvPr>
        <xdr:cNvSpPr txBox="1">
          <a:spLocks noChangeArrowheads="1"/>
        </xdr:cNvSpPr>
      </xdr:nvSpPr>
      <xdr:spPr bwMode="auto">
        <a:xfrm>
          <a:off x="6655254" y="7317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9" name="Text Box 15">
          <a:extLst>
            <a:ext uri="{FF2B5EF4-FFF2-40B4-BE49-F238E27FC236}">
              <a16:creationId xmlns:a16="http://schemas.microsoft.com/office/drawing/2014/main" id="{00000000-0008-0000-0500-0000AB030000}"/>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0" name="Text Box 15">
          <a:extLst>
            <a:ext uri="{FF2B5EF4-FFF2-40B4-BE49-F238E27FC236}">
              <a16:creationId xmlns:a16="http://schemas.microsoft.com/office/drawing/2014/main" id="{00000000-0008-0000-0500-0000AC030000}"/>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1" name="Text Box 15">
          <a:extLst>
            <a:ext uri="{FF2B5EF4-FFF2-40B4-BE49-F238E27FC236}">
              <a16:creationId xmlns:a16="http://schemas.microsoft.com/office/drawing/2014/main" id="{00000000-0008-0000-0500-0000AD030000}"/>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2" name="Text Box 15">
          <a:extLst>
            <a:ext uri="{FF2B5EF4-FFF2-40B4-BE49-F238E27FC236}">
              <a16:creationId xmlns:a16="http://schemas.microsoft.com/office/drawing/2014/main" id="{00000000-0008-0000-0500-0000AE030000}"/>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3" name="Text Box 15">
          <a:extLst>
            <a:ext uri="{FF2B5EF4-FFF2-40B4-BE49-F238E27FC236}">
              <a16:creationId xmlns:a16="http://schemas.microsoft.com/office/drawing/2014/main" id="{00000000-0008-0000-0500-0000AF030000}"/>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4" name="Text Box 15">
          <a:extLst>
            <a:ext uri="{FF2B5EF4-FFF2-40B4-BE49-F238E27FC236}">
              <a16:creationId xmlns:a16="http://schemas.microsoft.com/office/drawing/2014/main" id="{00000000-0008-0000-0500-0000B0030000}"/>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5" name="Text Box 15">
          <a:extLst>
            <a:ext uri="{FF2B5EF4-FFF2-40B4-BE49-F238E27FC236}">
              <a16:creationId xmlns:a16="http://schemas.microsoft.com/office/drawing/2014/main" id="{00000000-0008-0000-0500-0000B1030000}"/>
            </a:ext>
          </a:extLst>
        </xdr:cNvPr>
        <xdr:cNvSpPr txBox="1">
          <a:spLocks noChangeArrowheads="1"/>
        </xdr:cNvSpPr>
      </xdr:nvSpPr>
      <xdr:spPr bwMode="auto">
        <a:xfrm>
          <a:off x="6655254" y="7320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6" name="Text Box 15">
          <a:extLst>
            <a:ext uri="{FF2B5EF4-FFF2-40B4-BE49-F238E27FC236}">
              <a16:creationId xmlns:a16="http://schemas.microsoft.com/office/drawing/2014/main" id="{00000000-0008-0000-0500-0000B2030000}"/>
            </a:ext>
          </a:extLst>
        </xdr:cNvPr>
        <xdr:cNvSpPr txBox="1">
          <a:spLocks noChangeArrowheads="1"/>
        </xdr:cNvSpPr>
      </xdr:nvSpPr>
      <xdr:spPr bwMode="auto">
        <a:xfrm>
          <a:off x="6655254" y="7507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7" name="Text Box 15">
          <a:extLst>
            <a:ext uri="{FF2B5EF4-FFF2-40B4-BE49-F238E27FC236}">
              <a16:creationId xmlns:a16="http://schemas.microsoft.com/office/drawing/2014/main" id="{00000000-0008-0000-0500-0000B3030000}"/>
            </a:ext>
          </a:extLst>
        </xdr:cNvPr>
        <xdr:cNvSpPr txBox="1">
          <a:spLocks noChangeArrowheads="1"/>
        </xdr:cNvSpPr>
      </xdr:nvSpPr>
      <xdr:spPr bwMode="auto">
        <a:xfrm>
          <a:off x="6655254" y="7507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8" name="Text Box 15">
          <a:extLst>
            <a:ext uri="{FF2B5EF4-FFF2-40B4-BE49-F238E27FC236}">
              <a16:creationId xmlns:a16="http://schemas.microsoft.com/office/drawing/2014/main" id="{00000000-0008-0000-0500-0000B4030000}"/>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9" name="Text Box 15">
          <a:extLst>
            <a:ext uri="{FF2B5EF4-FFF2-40B4-BE49-F238E27FC236}">
              <a16:creationId xmlns:a16="http://schemas.microsoft.com/office/drawing/2014/main" id="{00000000-0008-0000-0500-0000B5030000}"/>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0" name="Text Box 15">
          <a:extLst>
            <a:ext uri="{FF2B5EF4-FFF2-40B4-BE49-F238E27FC236}">
              <a16:creationId xmlns:a16="http://schemas.microsoft.com/office/drawing/2014/main" id="{00000000-0008-0000-0500-0000B6030000}"/>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1" name="Text Box 15">
          <a:extLst>
            <a:ext uri="{FF2B5EF4-FFF2-40B4-BE49-F238E27FC236}">
              <a16:creationId xmlns:a16="http://schemas.microsoft.com/office/drawing/2014/main" id="{00000000-0008-0000-0500-0000B7030000}"/>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2" name="Text Box 15">
          <a:extLst>
            <a:ext uri="{FF2B5EF4-FFF2-40B4-BE49-F238E27FC236}">
              <a16:creationId xmlns:a16="http://schemas.microsoft.com/office/drawing/2014/main" id="{00000000-0008-0000-0500-0000B8030000}"/>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3" name="Text Box 15">
          <a:extLst>
            <a:ext uri="{FF2B5EF4-FFF2-40B4-BE49-F238E27FC236}">
              <a16:creationId xmlns:a16="http://schemas.microsoft.com/office/drawing/2014/main" id="{00000000-0008-0000-0500-0000B9030000}"/>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4" name="Text Box 15">
          <a:extLst>
            <a:ext uri="{FF2B5EF4-FFF2-40B4-BE49-F238E27FC236}">
              <a16:creationId xmlns:a16="http://schemas.microsoft.com/office/drawing/2014/main" id="{00000000-0008-0000-0500-0000BA030000}"/>
            </a:ext>
          </a:extLst>
        </xdr:cNvPr>
        <xdr:cNvSpPr txBox="1">
          <a:spLocks noChangeArrowheads="1"/>
        </xdr:cNvSpPr>
      </xdr:nvSpPr>
      <xdr:spPr bwMode="auto">
        <a:xfrm>
          <a:off x="6655254" y="7511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5" name="Text Box 15">
          <a:extLst>
            <a:ext uri="{FF2B5EF4-FFF2-40B4-BE49-F238E27FC236}">
              <a16:creationId xmlns:a16="http://schemas.microsoft.com/office/drawing/2014/main" id="{00000000-0008-0000-0500-0000BB030000}"/>
            </a:ext>
          </a:extLst>
        </xdr:cNvPr>
        <xdr:cNvSpPr txBox="1">
          <a:spLocks noChangeArrowheads="1"/>
        </xdr:cNvSpPr>
      </xdr:nvSpPr>
      <xdr:spPr bwMode="auto">
        <a:xfrm>
          <a:off x="6655254" y="7698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6" name="Text Box 15">
          <a:extLst>
            <a:ext uri="{FF2B5EF4-FFF2-40B4-BE49-F238E27FC236}">
              <a16:creationId xmlns:a16="http://schemas.microsoft.com/office/drawing/2014/main" id="{00000000-0008-0000-0500-0000BC030000}"/>
            </a:ext>
          </a:extLst>
        </xdr:cNvPr>
        <xdr:cNvSpPr txBox="1">
          <a:spLocks noChangeArrowheads="1"/>
        </xdr:cNvSpPr>
      </xdr:nvSpPr>
      <xdr:spPr bwMode="auto">
        <a:xfrm>
          <a:off x="6655254" y="7698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7" name="Text Box 15">
          <a:extLst>
            <a:ext uri="{FF2B5EF4-FFF2-40B4-BE49-F238E27FC236}">
              <a16:creationId xmlns:a16="http://schemas.microsoft.com/office/drawing/2014/main" id="{00000000-0008-0000-0500-0000BD030000}"/>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8" name="Text Box 15">
          <a:extLst>
            <a:ext uri="{FF2B5EF4-FFF2-40B4-BE49-F238E27FC236}">
              <a16:creationId xmlns:a16="http://schemas.microsoft.com/office/drawing/2014/main" id="{00000000-0008-0000-0500-0000BE030000}"/>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9" name="Text Box 15">
          <a:extLst>
            <a:ext uri="{FF2B5EF4-FFF2-40B4-BE49-F238E27FC236}">
              <a16:creationId xmlns:a16="http://schemas.microsoft.com/office/drawing/2014/main" id="{00000000-0008-0000-0500-0000BF030000}"/>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0" name="Text Box 15">
          <a:extLst>
            <a:ext uri="{FF2B5EF4-FFF2-40B4-BE49-F238E27FC236}">
              <a16:creationId xmlns:a16="http://schemas.microsoft.com/office/drawing/2014/main" id="{00000000-0008-0000-0500-0000C0030000}"/>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1" name="Text Box 15">
          <a:extLst>
            <a:ext uri="{FF2B5EF4-FFF2-40B4-BE49-F238E27FC236}">
              <a16:creationId xmlns:a16="http://schemas.microsoft.com/office/drawing/2014/main" id="{00000000-0008-0000-0500-0000C1030000}"/>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2" name="Text Box 15">
          <a:extLst>
            <a:ext uri="{FF2B5EF4-FFF2-40B4-BE49-F238E27FC236}">
              <a16:creationId xmlns:a16="http://schemas.microsoft.com/office/drawing/2014/main" id="{00000000-0008-0000-0500-0000C2030000}"/>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3" name="Text Box 15">
          <a:extLst>
            <a:ext uri="{FF2B5EF4-FFF2-40B4-BE49-F238E27FC236}">
              <a16:creationId xmlns:a16="http://schemas.microsoft.com/office/drawing/2014/main" id="{00000000-0008-0000-0500-0000C3030000}"/>
            </a:ext>
          </a:extLst>
        </xdr:cNvPr>
        <xdr:cNvSpPr txBox="1">
          <a:spLocks noChangeArrowheads="1"/>
        </xdr:cNvSpPr>
      </xdr:nvSpPr>
      <xdr:spPr bwMode="auto">
        <a:xfrm>
          <a:off x="6655254" y="7701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4" name="Text Box 15">
          <a:extLst>
            <a:ext uri="{FF2B5EF4-FFF2-40B4-BE49-F238E27FC236}">
              <a16:creationId xmlns:a16="http://schemas.microsoft.com/office/drawing/2014/main" id="{00000000-0008-0000-0500-0000C4030000}"/>
            </a:ext>
          </a:extLst>
        </xdr:cNvPr>
        <xdr:cNvSpPr txBox="1">
          <a:spLocks noChangeArrowheads="1"/>
        </xdr:cNvSpPr>
      </xdr:nvSpPr>
      <xdr:spPr bwMode="auto">
        <a:xfrm>
          <a:off x="6655254" y="7888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5" name="Text Box 15">
          <a:extLst>
            <a:ext uri="{FF2B5EF4-FFF2-40B4-BE49-F238E27FC236}">
              <a16:creationId xmlns:a16="http://schemas.microsoft.com/office/drawing/2014/main" id="{00000000-0008-0000-0500-0000C5030000}"/>
            </a:ext>
          </a:extLst>
        </xdr:cNvPr>
        <xdr:cNvSpPr txBox="1">
          <a:spLocks noChangeArrowheads="1"/>
        </xdr:cNvSpPr>
      </xdr:nvSpPr>
      <xdr:spPr bwMode="auto">
        <a:xfrm>
          <a:off x="6655254" y="7888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6" name="Text Box 15">
          <a:extLst>
            <a:ext uri="{FF2B5EF4-FFF2-40B4-BE49-F238E27FC236}">
              <a16:creationId xmlns:a16="http://schemas.microsoft.com/office/drawing/2014/main" id="{00000000-0008-0000-0500-0000C6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7" name="Text Box 15">
          <a:extLst>
            <a:ext uri="{FF2B5EF4-FFF2-40B4-BE49-F238E27FC236}">
              <a16:creationId xmlns:a16="http://schemas.microsoft.com/office/drawing/2014/main" id="{00000000-0008-0000-0500-0000C7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8" name="Text Box 15">
          <a:extLst>
            <a:ext uri="{FF2B5EF4-FFF2-40B4-BE49-F238E27FC236}">
              <a16:creationId xmlns:a16="http://schemas.microsoft.com/office/drawing/2014/main" id="{00000000-0008-0000-0500-0000C8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9" name="Text Box 15">
          <a:extLst>
            <a:ext uri="{FF2B5EF4-FFF2-40B4-BE49-F238E27FC236}">
              <a16:creationId xmlns:a16="http://schemas.microsoft.com/office/drawing/2014/main" id="{00000000-0008-0000-0500-0000C9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0" name="Text Box 15">
          <a:extLst>
            <a:ext uri="{FF2B5EF4-FFF2-40B4-BE49-F238E27FC236}">
              <a16:creationId xmlns:a16="http://schemas.microsoft.com/office/drawing/2014/main" id="{00000000-0008-0000-0500-0000CA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1" name="Text Box 15">
          <a:extLst>
            <a:ext uri="{FF2B5EF4-FFF2-40B4-BE49-F238E27FC236}">
              <a16:creationId xmlns:a16="http://schemas.microsoft.com/office/drawing/2014/main" id="{00000000-0008-0000-0500-0000CB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2" name="Text Box 15">
          <a:extLst>
            <a:ext uri="{FF2B5EF4-FFF2-40B4-BE49-F238E27FC236}">
              <a16:creationId xmlns:a16="http://schemas.microsoft.com/office/drawing/2014/main" id="{00000000-0008-0000-0500-0000CC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3" name="Text Box 15">
          <a:extLst>
            <a:ext uri="{FF2B5EF4-FFF2-40B4-BE49-F238E27FC236}">
              <a16:creationId xmlns:a16="http://schemas.microsoft.com/office/drawing/2014/main" id="{00000000-0008-0000-0500-0000CD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4" name="Text Box 15">
          <a:extLst>
            <a:ext uri="{FF2B5EF4-FFF2-40B4-BE49-F238E27FC236}">
              <a16:creationId xmlns:a16="http://schemas.microsoft.com/office/drawing/2014/main" id="{00000000-0008-0000-0500-0000CE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5" name="Text Box 15">
          <a:extLst>
            <a:ext uri="{FF2B5EF4-FFF2-40B4-BE49-F238E27FC236}">
              <a16:creationId xmlns:a16="http://schemas.microsoft.com/office/drawing/2014/main" id="{00000000-0008-0000-0500-0000CF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6" name="Text Box 15">
          <a:extLst>
            <a:ext uri="{FF2B5EF4-FFF2-40B4-BE49-F238E27FC236}">
              <a16:creationId xmlns:a16="http://schemas.microsoft.com/office/drawing/2014/main" id="{00000000-0008-0000-0500-0000D0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7" name="Text Box 15">
          <a:extLst>
            <a:ext uri="{FF2B5EF4-FFF2-40B4-BE49-F238E27FC236}">
              <a16:creationId xmlns:a16="http://schemas.microsoft.com/office/drawing/2014/main" id="{00000000-0008-0000-0500-0000D1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8" name="Text Box 15">
          <a:extLst>
            <a:ext uri="{FF2B5EF4-FFF2-40B4-BE49-F238E27FC236}">
              <a16:creationId xmlns:a16="http://schemas.microsoft.com/office/drawing/2014/main" id="{00000000-0008-0000-0500-0000D2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9" name="Text Box 15">
          <a:extLst>
            <a:ext uri="{FF2B5EF4-FFF2-40B4-BE49-F238E27FC236}">
              <a16:creationId xmlns:a16="http://schemas.microsoft.com/office/drawing/2014/main" id="{00000000-0008-0000-0500-0000D3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0" name="Text Box 15">
          <a:extLst>
            <a:ext uri="{FF2B5EF4-FFF2-40B4-BE49-F238E27FC236}">
              <a16:creationId xmlns:a16="http://schemas.microsoft.com/office/drawing/2014/main" id="{00000000-0008-0000-0500-0000D4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1" name="Text Box 15">
          <a:extLst>
            <a:ext uri="{FF2B5EF4-FFF2-40B4-BE49-F238E27FC236}">
              <a16:creationId xmlns:a16="http://schemas.microsoft.com/office/drawing/2014/main" id="{00000000-0008-0000-0500-0000D5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2" name="Text Box 15">
          <a:extLst>
            <a:ext uri="{FF2B5EF4-FFF2-40B4-BE49-F238E27FC236}">
              <a16:creationId xmlns:a16="http://schemas.microsoft.com/office/drawing/2014/main" id="{00000000-0008-0000-0500-0000D6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3" name="Text Box 15">
          <a:extLst>
            <a:ext uri="{FF2B5EF4-FFF2-40B4-BE49-F238E27FC236}">
              <a16:creationId xmlns:a16="http://schemas.microsoft.com/office/drawing/2014/main" id="{00000000-0008-0000-0500-0000D7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4" name="Text Box 15">
          <a:extLst>
            <a:ext uri="{FF2B5EF4-FFF2-40B4-BE49-F238E27FC236}">
              <a16:creationId xmlns:a16="http://schemas.microsoft.com/office/drawing/2014/main" id="{00000000-0008-0000-0500-0000D8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5" name="Text Box 15">
          <a:extLst>
            <a:ext uri="{FF2B5EF4-FFF2-40B4-BE49-F238E27FC236}">
              <a16:creationId xmlns:a16="http://schemas.microsoft.com/office/drawing/2014/main" id="{00000000-0008-0000-0500-0000D9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6" name="Text Box 15">
          <a:extLst>
            <a:ext uri="{FF2B5EF4-FFF2-40B4-BE49-F238E27FC236}">
              <a16:creationId xmlns:a16="http://schemas.microsoft.com/office/drawing/2014/main" id="{00000000-0008-0000-0500-0000DA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7" name="Text Box 15">
          <a:extLst>
            <a:ext uri="{FF2B5EF4-FFF2-40B4-BE49-F238E27FC236}">
              <a16:creationId xmlns:a16="http://schemas.microsoft.com/office/drawing/2014/main" id="{00000000-0008-0000-0500-0000DB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8" name="Text Box 15">
          <a:extLst>
            <a:ext uri="{FF2B5EF4-FFF2-40B4-BE49-F238E27FC236}">
              <a16:creationId xmlns:a16="http://schemas.microsoft.com/office/drawing/2014/main" id="{00000000-0008-0000-0500-0000DC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9" name="Text Box 15">
          <a:extLst>
            <a:ext uri="{FF2B5EF4-FFF2-40B4-BE49-F238E27FC236}">
              <a16:creationId xmlns:a16="http://schemas.microsoft.com/office/drawing/2014/main" id="{00000000-0008-0000-0500-0000DD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0" name="Text Box 15">
          <a:extLst>
            <a:ext uri="{FF2B5EF4-FFF2-40B4-BE49-F238E27FC236}">
              <a16:creationId xmlns:a16="http://schemas.microsoft.com/office/drawing/2014/main" id="{00000000-0008-0000-0500-0000DE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1" name="Text Box 15">
          <a:extLst>
            <a:ext uri="{FF2B5EF4-FFF2-40B4-BE49-F238E27FC236}">
              <a16:creationId xmlns:a16="http://schemas.microsoft.com/office/drawing/2014/main" id="{00000000-0008-0000-0500-0000DF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2" name="Text Box 15">
          <a:extLst>
            <a:ext uri="{FF2B5EF4-FFF2-40B4-BE49-F238E27FC236}">
              <a16:creationId xmlns:a16="http://schemas.microsoft.com/office/drawing/2014/main" id="{00000000-0008-0000-0500-0000E0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3" name="Text Box 15">
          <a:extLst>
            <a:ext uri="{FF2B5EF4-FFF2-40B4-BE49-F238E27FC236}">
              <a16:creationId xmlns:a16="http://schemas.microsoft.com/office/drawing/2014/main" id="{00000000-0008-0000-0500-0000E1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4" name="Text Box 15">
          <a:extLst>
            <a:ext uri="{FF2B5EF4-FFF2-40B4-BE49-F238E27FC236}">
              <a16:creationId xmlns:a16="http://schemas.microsoft.com/office/drawing/2014/main" id="{00000000-0008-0000-0500-0000E2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5" name="Text Box 15">
          <a:extLst>
            <a:ext uri="{FF2B5EF4-FFF2-40B4-BE49-F238E27FC236}">
              <a16:creationId xmlns:a16="http://schemas.microsoft.com/office/drawing/2014/main" id="{00000000-0008-0000-0500-0000E3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6" name="Text Box 15">
          <a:extLst>
            <a:ext uri="{FF2B5EF4-FFF2-40B4-BE49-F238E27FC236}">
              <a16:creationId xmlns:a16="http://schemas.microsoft.com/office/drawing/2014/main" id="{00000000-0008-0000-0500-0000E4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7" name="Text Box 15">
          <a:extLst>
            <a:ext uri="{FF2B5EF4-FFF2-40B4-BE49-F238E27FC236}">
              <a16:creationId xmlns:a16="http://schemas.microsoft.com/office/drawing/2014/main" id="{00000000-0008-0000-0500-0000E5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8" name="Text Box 15">
          <a:extLst>
            <a:ext uri="{FF2B5EF4-FFF2-40B4-BE49-F238E27FC236}">
              <a16:creationId xmlns:a16="http://schemas.microsoft.com/office/drawing/2014/main" id="{00000000-0008-0000-0500-0000E6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9" name="Text Box 15">
          <a:extLst>
            <a:ext uri="{FF2B5EF4-FFF2-40B4-BE49-F238E27FC236}">
              <a16:creationId xmlns:a16="http://schemas.microsoft.com/office/drawing/2014/main" id="{00000000-0008-0000-0500-0000E7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0" name="Text Box 15">
          <a:extLst>
            <a:ext uri="{FF2B5EF4-FFF2-40B4-BE49-F238E27FC236}">
              <a16:creationId xmlns:a16="http://schemas.microsoft.com/office/drawing/2014/main" id="{00000000-0008-0000-0500-0000E8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1" name="Text Box 15">
          <a:extLst>
            <a:ext uri="{FF2B5EF4-FFF2-40B4-BE49-F238E27FC236}">
              <a16:creationId xmlns:a16="http://schemas.microsoft.com/office/drawing/2014/main" id="{00000000-0008-0000-0500-0000E9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2" name="Text Box 15">
          <a:extLst>
            <a:ext uri="{FF2B5EF4-FFF2-40B4-BE49-F238E27FC236}">
              <a16:creationId xmlns:a16="http://schemas.microsoft.com/office/drawing/2014/main" id="{00000000-0008-0000-0500-0000EA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3" name="Text Box 15">
          <a:extLst>
            <a:ext uri="{FF2B5EF4-FFF2-40B4-BE49-F238E27FC236}">
              <a16:creationId xmlns:a16="http://schemas.microsoft.com/office/drawing/2014/main" id="{00000000-0008-0000-0500-0000EB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4" name="Text Box 15">
          <a:extLst>
            <a:ext uri="{FF2B5EF4-FFF2-40B4-BE49-F238E27FC236}">
              <a16:creationId xmlns:a16="http://schemas.microsoft.com/office/drawing/2014/main" id="{00000000-0008-0000-0500-0000EC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5" name="Text Box 15">
          <a:extLst>
            <a:ext uri="{FF2B5EF4-FFF2-40B4-BE49-F238E27FC236}">
              <a16:creationId xmlns:a16="http://schemas.microsoft.com/office/drawing/2014/main" id="{00000000-0008-0000-0500-0000ED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6" name="Text Box 15">
          <a:extLst>
            <a:ext uri="{FF2B5EF4-FFF2-40B4-BE49-F238E27FC236}">
              <a16:creationId xmlns:a16="http://schemas.microsoft.com/office/drawing/2014/main" id="{00000000-0008-0000-0500-0000EE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7" name="Text Box 15">
          <a:extLst>
            <a:ext uri="{FF2B5EF4-FFF2-40B4-BE49-F238E27FC236}">
              <a16:creationId xmlns:a16="http://schemas.microsoft.com/office/drawing/2014/main" id="{00000000-0008-0000-0500-0000EF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8" name="Text Box 15">
          <a:extLst>
            <a:ext uri="{FF2B5EF4-FFF2-40B4-BE49-F238E27FC236}">
              <a16:creationId xmlns:a16="http://schemas.microsoft.com/office/drawing/2014/main" id="{00000000-0008-0000-0500-0000F0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9" name="Text Box 15">
          <a:extLst>
            <a:ext uri="{FF2B5EF4-FFF2-40B4-BE49-F238E27FC236}">
              <a16:creationId xmlns:a16="http://schemas.microsoft.com/office/drawing/2014/main" id="{00000000-0008-0000-0500-0000F1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0" name="Text Box 15">
          <a:extLst>
            <a:ext uri="{FF2B5EF4-FFF2-40B4-BE49-F238E27FC236}">
              <a16:creationId xmlns:a16="http://schemas.microsoft.com/office/drawing/2014/main" id="{00000000-0008-0000-0500-0000F2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1" name="Text Box 15">
          <a:extLst>
            <a:ext uri="{FF2B5EF4-FFF2-40B4-BE49-F238E27FC236}">
              <a16:creationId xmlns:a16="http://schemas.microsoft.com/office/drawing/2014/main" id="{00000000-0008-0000-0500-0000F3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2" name="Text Box 15">
          <a:extLst>
            <a:ext uri="{FF2B5EF4-FFF2-40B4-BE49-F238E27FC236}">
              <a16:creationId xmlns:a16="http://schemas.microsoft.com/office/drawing/2014/main" id="{00000000-0008-0000-0500-0000F4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3" name="Text Box 15">
          <a:extLst>
            <a:ext uri="{FF2B5EF4-FFF2-40B4-BE49-F238E27FC236}">
              <a16:creationId xmlns:a16="http://schemas.microsoft.com/office/drawing/2014/main" id="{00000000-0008-0000-0500-0000F5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4" name="Text Box 15">
          <a:extLst>
            <a:ext uri="{FF2B5EF4-FFF2-40B4-BE49-F238E27FC236}">
              <a16:creationId xmlns:a16="http://schemas.microsoft.com/office/drawing/2014/main" id="{00000000-0008-0000-0500-0000F6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5" name="Text Box 15">
          <a:extLst>
            <a:ext uri="{FF2B5EF4-FFF2-40B4-BE49-F238E27FC236}">
              <a16:creationId xmlns:a16="http://schemas.microsoft.com/office/drawing/2014/main" id="{00000000-0008-0000-0500-0000F7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6" name="Text Box 15">
          <a:extLst>
            <a:ext uri="{FF2B5EF4-FFF2-40B4-BE49-F238E27FC236}">
              <a16:creationId xmlns:a16="http://schemas.microsoft.com/office/drawing/2014/main" id="{00000000-0008-0000-0500-0000F8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7" name="Text Box 15">
          <a:extLst>
            <a:ext uri="{FF2B5EF4-FFF2-40B4-BE49-F238E27FC236}">
              <a16:creationId xmlns:a16="http://schemas.microsoft.com/office/drawing/2014/main" id="{00000000-0008-0000-0500-0000F9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8" name="Text Box 15">
          <a:extLst>
            <a:ext uri="{FF2B5EF4-FFF2-40B4-BE49-F238E27FC236}">
              <a16:creationId xmlns:a16="http://schemas.microsoft.com/office/drawing/2014/main" id="{00000000-0008-0000-0500-0000FA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9" name="Text Box 15">
          <a:extLst>
            <a:ext uri="{FF2B5EF4-FFF2-40B4-BE49-F238E27FC236}">
              <a16:creationId xmlns:a16="http://schemas.microsoft.com/office/drawing/2014/main" id="{00000000-0008-0000-0500-0000FB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0" name="Text Box 15">
          <a:extLst>
            <a:ext uri="{FF2B5EF4-FFF2-40B4-BE49-F238E27FC236}">
              <a16:creationId xmlns:a16="http://schemas.microsoft.com/office/drawing/2014/main" id="{00000000-0008-0000-0500-0000FC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1" name="Text Box 15">
          <a:extLst>
            <a:ext uri="{FF2B5EF4-FFF2-40B4-BE49-F238E27FC236}">
              <a16:creationId xmlns:a16="http://schemas.microsoft.com/office/drawing/2014/main" id="{00000000-0008-0000-0500-0000FD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2" name="Text Box 15">
          <a:extLst>
            <a:ext uri="{FF2B5EF4-FFF2-40B4-BE49-F238E27FC236}">
              <a16:creationId xmlns:a16="http://schemas.microsoft.com/office/drawing/2014/main" id="{00000000-0008-0000-0500-0000FE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3" name="Text Box 15">
          <a:extLst>
            <a:ext uri="{FF2B5EF4-FFF2-40B4-BE49-F238E27FC236}">
              <a16:creationId xmlns:a16="http://schemas.microsoft.com/office/drawing/2014/main" id="{00000000-0008-0000-0500-0000FF03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4" name="Text Box 15">
          <a:extLst>
            <a:ext uri="{FF2B5EF4-FFF2-40B4-BE49-F238E27FC236}">
              <a16:creationId xmlns:a16="http://schemas.microsoft.com/office/drawing/2014/main" id="{00000000-0008-0000-0500-00000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5" name="Text Box 15">
          <a:extLst>
            <a:ext uri="{FF2B5EF4-FFF2-40B4-BE49-F238E27FC236}">
              <a16:creationId xmlns:a16="http://schemas.microsoft.com/office/drawing/2014/main" id="{00000000-0008-0000-0500-00000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6" name="Text Box 15">
          <a:extLst>
            <a:ext uri="{FF2B5EF4-FFF2-40B4-BE49-F238E27FC236}">
              <a16:creationId xmlns:a16="http://schemas.microsoft.com/office/drawing/2014/main" id="{00000000-0008-0000-0500-00000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7" name="Text Box 15">
          <a:extLst>
            <a:ext uri="{FF2B5EF4-FFF2-40B4-BE49-F238E27FC236}">
              <a16:creationId xmlns:a16="http://schemas.microsoft.com/office/drawing/2014/main" id="{00000000-0008-0000-0500-00000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8" name="Text Box 15">
          <a:extLst>
            <a:ext uri="{FF2B5EF4-FFF2-40B4-BE49-F238E27FC236}">
              <a16:creationId xmlns:a16="http://schemas.microsoft.com/office/drawing/2014/main" id="{00000000-0008-0000-0500-00000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9" name="Text Box 15">
          <a:extLst>
            <a:ext uri="{FF2B5EF4-FFF2-40B4-BE49-F238E27FC236}">
              <a16:creationId xmlns:a16="http://schemas.microsoft.com/office/drawing/2014/main" id="{00000000-0008-0000-0500-00000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0" name="Text Box 15">
          <a:extLst>
            <a:ext uri="{FF2B5EF4-FFF2-40B4-BE49-F238E27FC236}">
              <a16:creationId xmlns:a16="http://schemas.microsoft.com/office/drawing/2014/main" id="{00000000-0008-0000-0500-00000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1" name="Text Box 15">
          <a:extLst>
            <a:ext uri="{FF2B5EF4-FFF2-40B4-BE49-F238E27FC236}">
              <a16:creationId xmlns:a16="http://schemas.microsoft.com/office/drawing/2014/main" id="{00000000-0008-0000-0500-00000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2" name="Text Box 15">
          <a:extLst>
            <a:ext uri="{FF2B5EF4-FFF2-40B4-BE49-F238E27FC236}">
              <a16:creationId xmlns:a16="http://schemas.microsoft.com/office/drawing/2014/main" id="{00000000-0008-0000-0500-00000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3" name="Text Box 15">
          <a:extLst>
            <a:ext uri="{FF2B5EF4-FFF2-40B4-BE49-F238E27FC236}">
              <a16:creationId xmlns:a16="http://schemas.microsoft.com/office/drawing/2014/main" id="{00000000-0008-0000-0500-00000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4" name="Text Box 15">
          <a:extLst>
            <a:ext uri="{FF2B5EF4-FFF2-40B4-BE49-F238E27FC236}">
              <a16:creationId xmlns:a16="http://schemas.microsoft.com/office/drawing/2014/main" id="{00000000-0008-0000-0500-00000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5" name="Text Box 15">
          <a:extLst>
            <a:ext uri="{FF2B5EF4-FFF2-40B4-BE49-F238E27FC236}">
              <a16:creationId xmlns:a16="http://schemas.microsoft.com/office/drawing/2014/main" id="{00000000-0008-0000-0500-00000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6" name="Text Box 15">
          <a:extLst>
            <a:ext uri="{FF2B5EF4-FFF2-40B4-BE49-F238E27FC236}">
              <a16:creationId xmlns:a16="http://schemas.microsoft.com/office/drawing/2014/main" id="{00000000-0008-0000-0500-00000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7" name="Text Box 15">
          <a:extLst>
            <a:ext uri="{FF2B5EF4-FFF2-40B4-BE49-F238E27FC236}">
              <a16:creationId xmlns:a16="http://schemas.microsoft.com/office/drawing/2014/main" id="{00000000-0008-0000-0500-00000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8" name="Text Box 15">
          <a:extLst>
            <a:ext uri="{FF2B5EF4-FFF2-40B4-BE49-F238E27FC236}">
              <a16:creationId xmlns:a16="http://schemas.microsoft.com/office/drawing/2014/main" id="{00000000-0008-0000-0500-00000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9" name="Text Box 15">
          <a:extLst>
            <a:ext uri="{FF2B5EF4-FFF2-40B4-BE49-F238E27FC236}">
              <a16:creationId xmlns:a16="http://schemas.microsoft.com/office/drawing/2014/main" id="{00000000-0008-0000-0500-00000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0" name="Text Box 15">
          <a:extLst>
            <a:ext uri="{FF2B5EF4-FFF2-40B4-BE49-F238E27FC236}">
              <a16:creationId xmlns:a16="http://schemas.microsoft.com/office/drawing/2014/main" id="{00000000-0008-0000-0500-00001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1" name="Text Box 15">
          <a:extLst>
            <a:ext uri="{FF2B5EF4-FFF2-40B4-BE49-F238E27FC236}">
              <a16:creationId xmlns:a16="http://schemas.microsoft.com/office/drawing/2014/main" id="{00000000-0008-0000-0500-00001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2" name="Text Box 15">
          <a:extLst>
            <a:ext uri="{FF2B5EF4-FFF2-40B4-BE49-F238E27FC236}">
              <a16:creationId xmlns:a16="http://schemas.microsoft.com/office/drawing/2014/main" id="{00000000-0008-0000-0500-00001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3" name="Text Box 15">
          <a:extLst>
            <a:ext uri="{FF2B5EF4-FFF2-40B4-BE49-F238E27FC236}">
              <a16:creationId xmlns:a16="http://schemas.microsoft.com/office/drawing/2014/main" id="{00000000-0008-0000-0500-00001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4" name="Text Box 15">
          <a:extLst>
            <a:ext uri="{FF2B5EF4-FFF2-40B4-BE49-F238E27FC236}">
              <a16:creationId xmlns:a16="http://schemas.microsoft.com/office/drawing/2014/main" id="{00000000-0008-0000-0500-00001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5" name="Text Box 15">
          <a:extLst>
            <a:ext uri="{FF2B5EF4-FFF2-40B4-BE49-F238E27FC236}">
              <a16:creationId xmlns:a16="http://schemas.microsoft.com/office/drawing/2014/main" id="{00000000-0008-0000-0500-00001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6" name="Text Box 15">
          <a:extLst>
            <a:ext uri="{FF2B5EF4-FFF2-40B4-BE49-F238E27FC236}">
              <a16:creationId xmlns:a16="http://schemas.microsoft.com/office/drawing/2014/main" id="{00000000-0008-0000-0500-00001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7" name="Text Box 15">
          <a:extLst>
            <a:ext uri="{FF2B5EF4-FFF2-40B4-BE49-F238E27FC236}">
              <a16:creationId xmlns:a16="http://schemas.microsoft.com/office/drawing/2014/main" id="{00000000-0008-0000-0500-00001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8" name="Text Box 15">
          <a:extLst>
            <a:ext uri="{FF2B5EF4-FFF2-40B4-BE49-F238E27FC236}">
              <a16:creationId xmlns:a16="http://schemas.microsoft.com/office/drawing/2014/main" id="{00000000-0008-0000-0500-00001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9" name="Text Box 15">
          <a:extLst>
            <a:ext uri="{FF2B5EF4-FFF2-40B4-BE49-F238E27FC236}">
              <a16:creationId xmlns:a16="http://schemas.microsoft.com/office/drawing/2014/main" id="{00000000-0008-0000-0500-00001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0" name="Text Box 15">
          <a:extLst>
            <a:ext uri="{FF2B5EF4-FFF2-40B4-BE49-F238E27FC236}">
              <a16:creationId xmlns:a16="http://schemas.microsoft.com/office/drawing/2014/main" id="{00000000-0008-0000-0500-00001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1" name="Text Box 15">
          <a:extLst>
            <a:ext uri="{FF2B5EF4-FFF2-40B4-BE49-F238E27FC236}">
              <a16:creationId xmlns:a16="http://schemas.microsoft.com/office/drawing/2014/main" id="{00000000-0008-0000-0500-00001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2" name="Text Box 15">
          <a:extLst>
            <a:ext uri="{FF2B5EF4-FFF2-40B4-BE49-F238E27FC236}">
              <a16:creationId xmlns:a16="http://schemas.microsoft.com/office/drawing/2014/main" id="{00000000-0008-0000-0500-00001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3" name="Text Box 15">
          <a:extLst>
            <a:ext uri="{FF2B5EF4-FFF2-40B4-BE49-F238E27FC236}">
              <a16:creationId xmlns:a16="http://schemas.microsoft.com/office/drawing/2014/main" id="{00000000-0008-0000-0500-00001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4" name="Text Box 15">
          <a:extLst>
            <a:ext uri="{FF2B5EF4-FFF2-40B4-BE49-F238E27FC236}">
              <a16:creationId xmlns:a16="http://schemas.microsoft.com/office/drawing/2014/main" id="{00000000-0008-0000-0500-00001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5" name="Text Box 15">
          <a:extLst>
            <a:ext uri="{FF2B5EF4-FFF2-40B4-BE49-F238E27FC236}">
              <a16:creationId xmlns:a16="http://schemas.microsoft.com/office/drawing/2014/main" id="{00000000-0008-0000-0500-00001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6" name="Text Box 15">
          <a:extLst>
            <a:ext uri="{FF2B5EF4-FFF2-40B4-BE49-F238E27FC236}">
              <a16:creationId xmlns:a16="http://schemas.microsoft.com/office/drawing/2014/main" id="{00000000-0008-0000-0500-00002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7" name="Text Box 15">
          <a:extLst>
            <a:ext uri="{FF2B5EF4-FFF2-40B4-BE49-F238E27FC236}">
              <a16:creationId xmlns:a16="http://schemas.microsoft.com/office/drawing/2014/main" id="{00000000-0008-0000-0500-00002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8" name="Text Box 15">
          <a:extLst>
            <a:ext uri="{FF2B5EF4-FFF2-40B4-BE49-F238E27FC236}">
              <a16:creationId xmlns:a16="http://schemas.microsoft.com/office/drawing/2014/main" id="{00000000-0008-0000-0500-00002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9" name="Text Box 15">
          <a:extLst>
            <a:ext uri="{FF2B5EF4-FFF2-40B4-BE49-F238E27FC236}">
              <a16:creationId xmlns:a16="http://schemas.microsoft.com/office/drawing/2014/main" id="{00000000-0008-0000-0500-00002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0" name="Text Box 15">
          <a:extLst>
            <a:ext uri="{FF2B5EF4-FFF2-40B4-BE49-F238E27FC236}">
              <a16:creationId xmlns:a16="http://schemas.microsoft.com/office/drawing/2014/main" id="{00000000-0008-0000-0500-00002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1" name="Text Box 15">
          <a:extLst>
            <a:ext uri="{FF2B5EF4-FFF2-40B4-BE49-F238E27FC236}">
              <a16:creationId xmlns:a16="http://schemas.microsoft.com/office/drawing/2014/main" id="{00000000-0008-0000-0500-00002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2" name="Text Box 15">
          <a:extLst>
            <a:ext uri="{FF2B5EF4-FFF2-40B4-BE49-F238E27FC236}">
              <a16:creationId xmlns:a16="http://schemas.microsoft.com/office/drawing/2014/main" id="{00000000-0008-0000-0500-00002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3" name="Text Box 15">
          <a:extLst>
            <a:ext uri="{FF2B5EF4-FFF2-40B4-BE49-F238E27FC236}">
              <a16:creationId xmlns:a16="http://schemas.microsoft.com/office/drawing/2014/main" id="{00000000-0008-0000-0500-00002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4" name="Text Box 15">
          <a:extLst>
            <a:ext uri="{FF2B5EF4-FFF2-40B4-BE49-F238E27FC236}">
              <a16:creationId xmlns:a16="http://schemas.microsoft.com/office/drawing/2014/main" id="{00000000-0008-0000-0500-00002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5" name="Text Box 15">
          <a:extLst>
            <a:ext uri="{FF2B5EF4-FFF2-40B4-BE49-F238E27FC236}">
              <a16:creationId xmlns:a16="http://schemas.microsoft.com/office/drawing/2014/main" id="{00000000-0008-0000-0500-00002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6" name="Text Box 15">
          <a:extLst>
            <a:ext uri="{FF2B5EF4-FFF2-40B4-BE49-F238E27FC236}">
              <a16:creationId xmlns:a16="http://schemas.microsoft.com/office/drawing/2014/main" id="{00000000-0008-0000-0500-00002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7" name="Text Box 15">
          <a:extLst>
            <a:ext uri="{FF2B5EF4-FFF2-40B4-BE49-F238E27FC236}">
              <a16:creationId xmlns:a16="http://schemas.microsoft.com/office/drawing/2014/main" id="{00000000-0008-0000-0500-00002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8" name="Text Box 15">
          <a:extLst>
            <a:ext uri="{FF2B5EF4-FFF2-40B4-BE49-F238E27FC236}">
              <a16:creationId xmlns:a16="http://schemas.microsoft.com/office/drawing/2014/main" id="{00000000-0008-0000-0500-00002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9" name="Text Box 15">
          <a:extLst>
            <a:ext uri="{FF2B5EF4-FFF2-40B4-BE49-F238E27FC236}">
              <a16:creationId xmlns:a16="http://schemas.microsoft.com/office/drawing/2014/main" id="{00000000-0008-0000-0500-00002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0" name="Text Box 15">
          <a:extLst>
            <a:ext uri="{FF2B5EF4-FFF2-40B4-BE49-F238E27FC236}">
              <a16:creationId xmlns:a16="http://schemas.microsoft.com/office/drawing/2014/main" id="{00000000-0008-0000-0500-00002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1" name="Text Box 15">
          <a:extLst>
            <a:ext uri="{FF2B5EF4-FFF2-40B4-BE49-F238E27FC236}">
              <a16:creationId xmlns:a16="http://schemas.microsoft.com/office/drawing/2014/main" id="{00000000-0008-0000-0500-00002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2" name="Text Box 15">
          <a:extLst>
            <a:ext uri="{FF2B5EF4-FFF2-40B4-BE49-F238E27FC236}">
              <a16:creationId xmlns:a16="http://schemas.microsoft.com/office/drawing/2014/main" id="{00000000-0008-0000-0500-00003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3" name="Text Box 15">
          <a:extLst>
            <a:ext uri="{FF2B5EF4-FFF2-40B4-BE49-F238E27FC236}">
              <a16:creationId xmlns:a16="http://schemas.microsoft.com/office/drawing/2014/main" id="{00000000-0008-0000-0500-00003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4" name="Text Box 15">
          <a:extLst>
            <a:ext uri="{FF2B5EF4-FFF2-40B4-BE49-F238E27FC236}">
              <a16:creationId xmlns:a16="http://schemas.microsoft.com/office/drawing/2014/main" id="{00000000-0008-0000-0500-00003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5" name="Text Box 15">
          <a:extLst>
            <a:ext uri="{FF2B5EF4-FFF2-40B4-BE49-F238E27FC236}">
              <a16:creationId xmlns:a16="http://schemas.microsoft.com/office/drawing/2014/main" id="{00000000-0008-0000-0500-00003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6" name="Text Box 15">
          <a:extLst>
            <a:ext uri="{FF2B5EF4-FFF2-40B4-BE49-F238E27FC236}">
              <a16:creationId xmlns:a16="http://schemas.microsoft.com/office/drawing/2014/main" id="{00000000-0008-0000-0500-00003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7" name="Text Box 15">
          <a:extLst>
            <a:ext uri="{FF2B5EF4-FFF2-40B4-BE49-F238E27FC236}">
              <a16:creationId xmlns:a16="http://schemas.microsoft.com/office/drawing/2014/main" id="{00000000-0008-0000-0500-00003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8" name="Text Box 15">
          <a:extLst>
            <a:ext uri="{FF2B5EF4-FFF2-40B4-BE49-F238E27FC236}">
              <a16:creationId xmlns:a16="http://schemas.microsoft.com/office/drawing/2014/main" id="{00000000-0008-0000-0500-00003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9" name="Text Box 15">
          <a:extLst>
            <a:ext uri="{FF2B5EF4-FFF2-40B4-BE49-F238E27FC236}">
              <a16:creationId xmlns:a16="http://schemas.microsoft.com/office/drawing/2014/main" id="{00000000-0008-0000-0500-00003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0" name="Text Box 15">
          <a:extLst>
            <a:ext uri="{FF2B5EF4-FFF2-40B4-BE49-F238E27FC236}">
              <a16:creationId xmlns:a16="http://schemas.microsoft.com/office/drawing/2014/main" id="{00000000-0008-0000-0500-00003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1" name="Text Box 15">
          <a:extLst>
            <a:ext uri="{FF2B5EF4-FFF2-40B4-BE49-F238E27FC236}">
              <a16:creationId xmlns:a16="http://schemas.microsoft.com/office/drawing/2014/main" id="{00000000-0008-0000-0500-00003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2" name="Text Box 15">
          <a:extLst>
            <a:ext uri="{FF2B5EF4-FFF2-40B4-BE49-F238E27FC236}">
              <a16:creationId xmlns:a16="http://schemas.microsoft.com/office/drawing/2014/main" id="{00000000-0008-0000-0500-00003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3" name="Text Box 15">
          <a:extLst>
            <a:ext uri="{FF2B5EF4-FFF2-40B4-BE49-F238E27FC236}">
              <a16:creationId xmlns:a16="http://schemas.microsoft.com/office/drawing/2014/main" id="{00000000-0008-0000-0500-00003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4" name="Text Box 15">
          <a:extLst>
            <a:ext uri="{FF2B5EF4-FFF2-40B4-BE49-F238E27FC236}">
              <a16:creationId xmlns:a16="http://schemas.microsoft.com/office/drawing/2014/main" id="{00000000-0008-0000-0500-00003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5" name="Text Box 15">
          <a:extLst>
            <a:ext uri="{FF2B5EF4-FFF2-40B4-BE49-F238E27FC236}">
              <a16:creationId xmlns:a16="http://schemas.microsoft.com/office/drawing/2014/main" id="{00000000-0008-0000-0500-00003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6" name="Text Box 15">
          <a:extLst>
            <a:ext uri="{FF2B5EF4-FFF2-40B4-BE49-F238E27FC236}">
              <a16:creationId xmlns:a16="http://schemas.microsoft.com/office/drawing/2014/main" id="{00000000-0008-0000-0500-00003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7" name="Text Box 15">
          <a:extLst>
            <a:ext uri="{FF2B5EF4-FFF2-40B4-BE49-F238E27FC236}">
              <a16:creationId xmlns:a16="http://schemas.microsoft.com/office/drawing/2014/main" id="{00000000-0008-0000-0500-00003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8" name="Text Box 15">
          <a:extLst>
            <a:ext uri="{FF2B5EF4-FFF2-40B4-BE49-F238E27FC236}">
              <a16:creationId xmlns:a16="http://schemas.microsoft.com/office/drawing/2014/main" id="{00000000-0008-0000-0500-00004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9" name="Text Box 15">
          <a:extLst>
            <a:ext uri="{FF2B5EF4-FFF2-40B4-BE49-F238E27FC236}">
              <a16:creationId xmlns:a16="http://schemas.microsoft.com/office/drawing/2014/main" id="{00000000-0008-0000-0500-00004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0" name="Text Box 15">
          <a:extLst>
            <a:ext uri="{FF2B5EF4-FFF2-40B4-BE49-F238E27FC236}">
              <a16:creationId xmlns:a16="http://schemas.microsoft.com/office/drawing/2014/main" id="{00000000-0008-0000-0500-00004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1" name="Text Box 15">
          <a:extLst>
            <a:ext uri="{FF2B5EF4-FFF2-40B4-BE49-F238E27FC236}">
              <a16:creationId xmlns:a16="http://schemas.microsoft.com/office/drawing/2014/main" id="{00000000-0008-0000-0500-00004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2" name="Text Box 15">
          <a:extLst>
            <a:ext uri="{FF2B5EF4-FFF2-40B4-BE49-F238E27FC236}">
              <a16:creationId xmlns:a16="http://schemas.microsoft.com/office/drawing/2014/main" id="{00000000-0008-0000-0500-00004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3" name="Text Box 15">
          <a:extLst>
            <a:ext uri="{FF2B5EF4-FFF2-40B4-BE49-F238E27FC236}">
              <a16:creationId xmlns:a16="http://schemas.microsoft.com/office/drawing/2014/main" id="{00000000-0008-0000-0500-00004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4" name="Text Box 15">
          <a:extLst>
            <a:ext uri="{FF2B5EF4-FFF2-40B4-BE49-F238E27FC236}">
              <a16:creationId xmlns:a16="http://schemas.microsoft.com/office/drawing/2014/main" id="{00000000-0008-0000-0500-00004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5" name="Text Box 15">
          <a:extLst>
            <a:ext uri="{FF2B5EF4-FFF2-40B4-BE49-F238E27FC236}">
              <a16:creationId xmlns:a16="http://schemas.microsoft.com/office/drawing/2014/main" id="{00000000-0008-0000-0500-00004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6" name="Text Box 15">
          <a:extLst>
            <a:ext uri="{FF2B5EF4-FFF2-40B4-BE49-F238E27FC236}">
              <a16:creationId xmlns:a16="http://schemas.microsoft.com/office/drawing/2014/main" id="{00000000-0008-0000-0500-00004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7" name="Text Box 15">
          <a:extLst>
            <a:ext uri="{FF2B5EF4-FFF2-40B4-BE49-F238E27FC236}">
              <a16:creationId xmlns:a16="http://schemas.microsoft.com/office/drawing/2014/main" id="{00000000-0008-0000-0500-00004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8" name="Text Box 15">
          <a:extLst>
            <a:ext uri="{FF2B5EF4-FFF2-40B4-BE49-F238E27FC236}">
              <a16:creationId xmlns:a16="http://schemas.microsoft.com/office/drawing/2014/main" id="{00000000-0008-0000-0500-00004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9" name="Text Box 15">
          <a:extLst>
            <a:ext uri="{FF2B5EF4-FFF2-40B4-BE49-F238E27FC236}">
              <a16:creationId xmlns:a16="http://schemas.microsoft.com/office/drawing/2014/main" id="{00000000-0008-0000-0500-00004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0" name="Text Box 15">
          <a:extLst>
            <a:ext uri="{FF2B5EF4-FFF2-40B4-BE49-F238E27FC236}">
              <a16:creationId xmlns:a16="http://schemas.microsoft.com/office/drawing/2014/main" id="{00000000-0008-0000-0500-00004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1" name="Text Box 15">
          <a:extLst>
            <a:ext uri="{FF2B5EF4-FFF2-40B4-BE49-F238E27FC236}">
              <a16:creationId xmlns:a16="http://schemas.microsoft.com/office/drawing/2014/main" id="{00000000-0008-0000-0500-00004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2" name="Text Box 15">
          <a:extLst>
            <a:ext uri="{FF2B5EF4-FFF2-40B4-BE49-F238E27FC236}">
              <a16:creationId xmlns:a16="http://schemas.microsoft.com/office/drawing/2014/main" id="{00000000-0008-0000-0500-00004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3" name="Text Box 15">
          <a:extLst>
            <a:ext uri="{FF2B5EF4-FFF2-40B4-BE49-F238E27FC236}">
              <a16:creationId xmlns:a16="http://schemas.microsoft.com/office/drawing/2014/main" id="{00000000-0008-0000-0500-00004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4" name="Text Box 15">
          <a:extLst>
            <a:ext uri="{FF2B5EF4-FFF2-40B4-BE49-F238E27FC236}">
              <a16:creationId xmlns:a16="http://schemas.microsoft.com/office/drawing/2014/main" id="{00000000-0008-0000-0500-00005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5" name="Text Box 15">
          <a:extLst>
            <a:ext uri="{FF2B5EF4-FFF2-40B4-BE49-F238E27FC236}">
              <a16:creationId xmlns:a16="http://schemas.microsoft.com/office/drawing/2014/main" id="{00000000-0008-0000-0500-00005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6" name="Text Box 15">
          <a:extLst>
            <a:ext uri="{FF2B5EF4-FFF2-40B4-BE49-F238E27FC236}">
              <a16:creationId xmlns:a16="http://schemas.microsoft.com/office/drawing/2014/main" id="{00000000-0008-0000-0500-00005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7" name="Text Box 15">
          <a:extLst>
            <a:ext uri="{FF2B5EF4-FFF2-40B4-BE49-F238E27FC236}">
              <a16:creationId xmlns:a16="http://schemas.microsoft.com/office/drawing/2014/main" id="{00000000-0008-0000-0500-00005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8" name="Text Box 15">
          <a:extLst>
            <a:ext uri="{FF2B5EF4-FFF2-40B4-BE49-F238E27FC236}">
              <a16:creationId xmlns:a16="http://schemas.microsoft.com/office/drawing/2014/main" id="{00000000-0008-0000-0500-00005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9" name="Text Box 15">
          <a:extLst>
            <a:ext uri="{FF2B5EF4-FFF2-40B4-BE49-F238E27FC236}">
              <a16:creationId xmlns:a16="http://schemas.microsoft.com/office/drawing/2014/main" id="{00000000-0008-0000-0500-00005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0" name="Text Box 15">
          <a:extLst>
            <a:ext uri="{FF2B5EF4-FFF2-40B4-BE49-F238E27FC236}">
              <a16:creationId xmlns:a16="http://schemas.microsoft.com/office/drawing/2014/main" id="{00000000-0008-0000-0500-00005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1" name="Text Box 15">
          <a:extLst>
            <a:ext uri="{FF2B5EF4-FFF2-40B4-BE49-F238E27FC236}">
              <a16:creationId xmlns:a16="http://schemas.microsoft.com/office/drawing/2014/main" id="{00000000-0008-0000-0500-00005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2" name="Text Box 15">
          <a:extLst>
            <a:ext uri="{FF2B5EF4-FFF2-40B4-BE49-F238E27FC236}">
              <a16:creationId xmlns:a16="http://schemas.microsoft.com/office/drawing/2014/main" id="{00000000-0008-0000-0500-00005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3" name="Text Box 15">
          <a:extLst>
            <a:ext uri="{FF2B5EF4-FFF2-40B4-BE49-F238E27FC236}">
              <a16:creationId xmlns:a16="http://schemas.microsoft.com/office/drawing/2014/main" id="{00000000-0008-0000-0500-00005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4" name="Text Box 15">
          <a:extLst>
            <a:ext uri="{FF2B5EF4-FFF2-40B4-BE49-F238E27FC236}">
              <a16:creationId xmlns:a16="http://schemas.microsoft.com/office/drawing/2014/main" id="{00000000-0008-0000-0500-00005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5" name="Text Box 15">
          <a:extLst>
            <a:ext uri="{FF2B5EF4-FFF2-40B4-BE49-F238E27FC236}">
              <a16:creationId xmlns:a16="http://schemas.microsoft.com/office/drawing/2014/main" id="{00000000-0008-0000-0500-00005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6" name="Text Box 15">
          <a:extLst>
            <a:ext uri="{FF2B5EF4-FFF2-40B4-BE49-F238E27FC236}">
              <a16:creationId xmlns:a16="http://schemas.microsoft.com/office/drawing/2014/main" id="{00000000-0008-0000-0500-00005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7" name="Text Box 15">
          <a:extLst>
            <a:ext uri="{FF2B5EF4-FFF2-40B4-BE49-F238E27FC236}">
              <a16:creationId xmlns:a16="http://schemas.microsoft.com/office/drawing/2014/main" id="{00000000-0008-0000-0500-00005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8" name="Text Box 15">
          <a:extLst>
            <a:ext uri="{FF2B5EF4-FFF2-40B4-BE49-F238E27FC236}">
              <a16:creationId xmlns:a16="http://schemas.microsoft.com/office/drawing/2014/main" id="{00000000-0008-0000-0500-00005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9" name="Text Box 15">
          <a:extLst>
            <a:ext uri="{FF2B5EF4-FFF2-40B4-BE49-F238E27FC236}">
              <a16:creationId xmlns:a16="http://schemas.microsoft.com/office/drawing/2014/main" id="{00000000-0008-0000-0500-00005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0" name="Text Box 15">
          <a:extLst>
            <a:ext uri="{FF2B5EF4-FFF2-40B4-BE49-F238E27FC236}">
              <a16:creationId xmlns:a16="http://schemas.microsoft.com/office/drawing/2014/main" id="{00000000-0008-0000-0500-00006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1" name="Text Box 15">
          <a:extLst>
            <a:ext uri="{FF2B5EF4-FFF2-40B4-BE49-F238E27FC236}">
              <a16:creationId xmlns:a16="http://schemas.microsoft.com/office/drawing/2014/main" id="{00000000-0008-0000-0500-00006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2" name="Text Box 15">
          <a:extLst>
            <a:ext uri="{FF2B5EF4-FFF2-40B4-BE49-F238E27FC236}">
              <a16:creationId xmlns:a16="http://schemas.microsoft.com/office/drawing/2014/main" id="{00000000-0008-0000-0500-00006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3" name="Text Box 15">
          <a:extLst>
            <a:ext uri="{FF2B5EF4-FFF2-40B4-BE49-F238E27FC236}">
              <a16:creationId xmlns:a16="http://schemas.microsoft.com/office/drawing/2014/main" id="{00000000-0008-0000-0500-00006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4" name="Text Box 15">
          <a:extLst>
            <a:ext uri="{FF2B5EF4-FFF2-40B4-BE49-F238E27FC236}">
              <a16:creationId xmlns:a16="http://schemas.microsoft.com/office/drawing/2014/main" id="{00000000-0008-0000-0500-00006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5" name="Text Box 15">
          <a:extLst>
            <a:ext uri="{FF2B5EF4-FFF2-40B4-BE49-F238E27FC236}">
              <a16:creationId xmlns:a16="http://schemas.microsoft.com/office/drawing/2014/main" id="{00000000-0008-0000-0500-00006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6" name="Text Box 15">
          <a:extLst>
            <a:ext uri="{FF2B5EF4-FFF2-40B4-BE49-F238E27FC236}">
              <a16:creationId xmlns:a16="http://schemas.microsoft.com/office/drawing/2014/main" id="{00000000-0008-0000-0500-00006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7" name="Text Box 15">
          <a:extLst>
            <a:ext uri="{FF2B5EF4-FFF2-40B4-BE49-F238E27FC236}">
              <a16:creationId xmlns:a16="http://schemas.microsoft.com/office/drawing/2014/main" id="{00000000-0008-0000-0500-00006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8" name="Text Box 15">
          <a:extLst>
            <a:ext uri="{FF2B5EF4-FFF2-40B4-BE49-F238E27FC236}">
              <a16:creationId xmlns:a16="http://schemas.microsoft.com/office/drawing/2014/main" id="{00000000-0008-0000-0500-00006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9" name="Text Box 15">
          <a:extLst>
            <a:ext uri="{FF2B5EF4-FFF2-40B4-BE49-F238E27FC236}">
              <a16:creationId xmlns:a16="http://schemas.microsoft.com/office/drawing/2014/main" id="{00000000-0008-0000-0500-00006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0" name="Text Box 15">
          <a:extLst>
            <a:ext uri="{FF2B5EF4-FFF2-40B4-BE49-F238E27FC236}">
              <a16:creationId xmlns:a16="http://schemas.microsoft.com/office/drawing/2014/main" id="{00000000-0008-0000-0500-00006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1" name="Text Box 15">
          <a:extLst>
            <a:ext uri="{FF2B5EF4-FFF2-40B4-BE49-F238E27FC236}">
              <a16:creationId xmlns:a16="http://schemas.microsoft.com/office/drawing/2014/main" id="{00000000-0008-0000-0500-00006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2" name="Text Box 15">
          <a:extLst>
            <a:ext uri="{FF2B5EF4-FFF2-40B4-BE49-F238E27FC236}">
              <a16:creationId xmlns:a16="http://schemas.microsoft.com/office/drawing/2014/main" id="{00000000-0008-0000-0500-00006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3" name="Text Box 15">
          <a:extLst>
            <a:ext uri="{FF2B5EF4-FFF2-40B4-BE49-F238E27FC236}">
              <a16:creationId xmlns:a16="http://schemas.microsoft.com/office/drawing/2014/main" id="{00000000-0008-0000-0500-00006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4" name="Text Box 15">
          <a:extLst>
            <a:ext uri="{FF2B5EF4-FFF2-40B4-BE49-F238E27FC236}">
              <a16:creationId xmlns:a16="http://schemas.microsoft.com/office/drawing/2014/main" id="{00000000-0008-0000-0500-00006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5" name="Text Box 15">
          <a:extLst>
            <a:ext uri="{FF2B5EF4-FFF2-40B4-BE49-F238E27FC236}">
              <a16:creationId xmlns:a16="http://schemas.microsoft.com/office/drawing/2014/main" id="{00000000-0008-0000-0500-00006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6" name="Text Box 15">
          <a:extLst>
            <a:ext uri="{FF2B5EF4-FFF2-40B4-BE49-F238E27FC236}">
              <a16:creationId xmlns:a16="http://schemas.microsoft.com/office/drawing/2014/main" id="{00000000-0008-0000-0500-00007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7" name="Text Box 15">
          <a:extLst>
            <a:ext uri="{FF2B5EF4-FFF2-40B4-BE49-F238E27FC236}">
              <a16:creationId xmlns:a16="http://schemas.microsoft.com/office/drawing/2014/main" id="{00000000-0008-0000-0500-00007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8" name="Text Box 15">
          <a:extLst>
            <a:ext uri="{FF2B5EF4-FFF2-40B4-BE49-F238E27FC236}">
              <a16:creationId xmlns:a16="http://schemas.microsoft.com/office/drawing/2014/main" id="{00000000-0008-0000-0500-00007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9" name="Text Box 15">
          <a:extLst>
            <a:ext uri="{FF2B5EF4-FFF2-40B4-BE49-F238E27FC236}">
              <a16:creationId xmlns:a16="http://schemas.microsoft.com/office/drawing/2014/main" id="{00000000-0008-0000-0500-00007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0" name="Text Box 15">
          <a:extLst>
            <a:ext uri="{FF2B5EF4-FFF2-40B4-BE49-F238E27FC236}">
              <a16:creationId xmlns:a16="http://schemas.microsoft.com/office/drawing/2014/main" id="{00000000-0008-0000-0500-00007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1" name="Text Box 15">
          <a:extLst>
            <a:ext uri="{FF2B5EF4-FFF2-40B4-BE49-F238E27FC236}">
              <a16:creationId xmlns:a16="http://schemas.microsoft.com/office/drawing/2014/main" id="{00000000-0008-0000-0500-00007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2" name="Text Box 15">
          <a:extLst>
            <a:ext uri="{FF2B5EF4-FFF2-40B4-BE49-F238E27FC236}">
              <a16:creationId xmlns:a16="http://schemas.microsoft.com/office/drawing/2014/main" id="{00000000-0008-0000-0500-00007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3" name="Text Box 15">
          <a:extLst>
            <a:ext uri="{FF2B5EF4-FFF2-40B4-BE49-F238E27FC236}">
              <a16:creationId xmlns:a16="http://schemas.microsoft.com/office/drawing/2014/main" id="{00000000-0008-0000-0500-00007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4" name="Text Box 15">
          <a:extLst>
            <a:ext uri="{FF2B5EF4-FFF2-40B4-BE49-F238E27FC236}">
              <a16:creationId xmlns:a16="http://schemas.microsoft.com/office/drawing/2014/main" id="{00000000-0008-0000-0500-00007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5" name="Text Box 15">
          <a:extLst>
            <a:ext uri="{FF2B5EF4-FFF2-40B4-BE49-F238E27FC236}">
              <a16:creationId xmlns:a16="http://schemas.microsoft.com/office/drawing/2014/main" id="{00000000-0008-0000-0500-00007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6" name="Text Box 15">
          <a:extLst>
            <a:ext uri="{FF2B5EF4-FFF2-40B4-BE49-F238E27FC236}">
              <a16:creationId xmlns:a16="http://schemas.microsoft.com/office/drawing/2014/main" id="{00000000-0008-0000-0500-00007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7" name="Text Box 15">
          <a:extLst>
            <a:ext uri="{FF2B5EF4-FFF2-40B4-BE49-F238E27FC236}">
              <a16:creationId xmlns:a16="http://schemas.microsoft.com/office/drawing/2014/main" id="{00000000-0008-0000-0500-00007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8" name="Text Box 15">
          <a:extLst>
            <a:ext uri="{FF2B5EF4-FFF2-40B4-BE49-F238E27FC236}">
              <a16:creationId xmlns:a16="http://schemas.microsoft.com/office/drawing/2014/main" id="{00000000-0008-0000-0500-00007C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9" name="Text Box 15">
          <a:extLst>
            <a:ext uri="{FF2B5EF4-FFF2-40B4-BE49-F238E27FC236}">
              <a16:creationId xmlns:a16="http://schemas.microsoft.com/office/drawing/2014/main" id="{00000000-0008-0000-0500-00007D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0" name="Text Box 15">
          <a:extLst>
            <a:ext uri="{FF2B5EF4-FFF2-40B4-BE49-F238E27FC236}">
              <a16:creationId xmlns:a16="http://schemas.microsoft.com/office/drawing/2014/main" id="{00000000-0008-0000-0500-00007E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1" name="Text Box 15">
          <a:extLst>
            <a:ext uri="{FF2B5EF4-FFF2-40B4-BE49-F238E27FC236}">
              <a16:creationId xmlns:a16="http://schemas.microsoft.com/office/drawing/2014/main" id="{00000000-0008-0000-0500-00007F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2" name="Text Box 15">
          <a:extLst>
            <a:ext uri="{FF2B5EF4-FFF2-40B4-BE49-F238E27FC236}">
              <a16:creationId xmlns:a16="http://schemas.microsoft.com/office/drawing/2014/main" id="{00000000-0008-0000-0500-000080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3" name="Text Box 15">
          <a:extLst>
            <a:ext uri="{FF2B5EF4-FFF2-40B4-BE49-F238E27FC236}">
              <a16:creationId xmlns:a16="http://schemas.microsoft.com/office/drawing/2014/main" id="{00000000-0008-0000-0500-000081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4" name="Text Box 15">
          <a:extLst>
            <a:ext uri="{FF2B5EF4-FFF2-40B4-BE49-F238E27FC236}">
              <a16:creationId xmlns:a16="http://schemas.microsoft.com/office/drawing/2014/main" id="{00000000-0008-0000-0500-000082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5" name="Text Box 15">
          <a:extLst>
            <a:ext uri="{FF2B5EF4-FFF2-40B4-BE49-F238E27FC236}">
              <a16:creationId xmlns:a16="http://schemas.microsoft.com/office/drawing/2014/main" id="{00000000-0008-0000-0500-000083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6" name="Text Box 15">
          <a:extLst>
            <a:ext uri="{FF2B5EF4-FFF2-40B4-BE49-F238E27FC236}">
              <a16:creationId xmlns:a16="http://schemas.microsoft.com/office/drawing/2014/main" id="{00000000-0008-0000-0500-000084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7" name="Text Box 15">
          <a:extLst>
            <a:ext uri="{FF2B5EF4-FFF2-40B4-BE49-F238E27FC236}">
              <a16:creationId xmlns:a16="http://schemas.microsoft.com/office/drawing/2014/main" id="{00000000-0008-0000-0500-000085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8" name="Text Box 15">
          <a:extLst>
            <a:ext uri="{FF2B5EF4-FFF2-40B4-BE49-F238E27FC236}">
              <a16:creationId xmlns:a16="http://schemas.microsoft.com/office/drawing/2014/main" id="{00000000-0008-0000-0500-000086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9" name="Text Box 15">
          <a:extLst>
            <a:ext uri="{FF2B5EF4-FFF2-40B4-BE49-F238E27FC236}">
              <a16:creationId xmlns:a16="http://schemas.microsoft.com/office/drawing/2014/main" id="{00000000-0008-0000-0500-000087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0" name="Text Box 15">
          <a:extLst>
            <a:ext uri="{FF2B5EF4-FFF2-40B4-BE49-F238E27FC236}">
              <a16:creationId xmlns:a16="http://schemas.microsoft.com/office/drawing/2014/main" id="{00000000-0008-0000-0500-000088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1" name="Text Box 15">
          <a:extLst>
            <a:ext uri="{FF2B5EF4-FFF2-40B4-BE49-F238E27FC236}">
              <a16:creationId xmlns:a16="http://schemas.microsoft.com/office/drawing/2014/main" id="{00000000-0008-0000-0500-000089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2" name="Text Box 15">
          <a:extLst>
            <a:ext uri="{FF2B5EF4-FFF2-40B4-BE49-F238E27FC236}">
              <a16:creationId xmlns:a16="http://schemas.microsoft.com/office/drawing/2014/main" id="{00000000-0008-0000-0500-00008A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3" name="Text Box 15">
          <a:extLst>
            <a:ext uri="{FF2B5EF4-FFF2-40B4-BE49-F238E27FC236}">
              <a16:creationId xmlns:a16="http://schemas.microsoft.com/office/drawing/2014/main" id="{00000000-0008-0000-0500-00008B040000}"/>
            </a:ext>
          </a:extLst>
        </xdr:cNvPr>
        <xdr:cNvSpPr txBox="1">
          <a:spLocks noChangeArrowheads="1"/>
        </xdr:cNvSpPr>
      </xdr:nvSpPr>
      <xdr:spPr bwMode="auto">
        <a:xfrm>
          <a:off x="6655254" y="78921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5" name="Text Box 15">
          <a:extLst>
            <a:ext uri="{FF2B5EF4-FFF2-40B4-BE49-F238E27FC236}">
              <a16:creationId xmlns:a16="http://schemas.microsoft.com/office/drawing/2014/main" id="{00000000-0008-0000-0500-00008D040000}"/>
            </a:ext>
          </a:extLst>
        </xdr:cNvPr>
        <xdr:cNvSpPr txBox="1">
          <a:spLocks noChangeArrowheads="1"/>
        </xdr:cNvSpPr>
      </xdr:nvSpPr>
      <xdr:spPr bwMode="auto">
        <a:xfrm>
          <a:off x="6655254" y="481375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6" name="Text Box 15">
          <a:extLst>
            <a:ext uri="{FF2B5EF4-FFF2-40B4-BE49-F238E27FC236}">
              <a16:creationId xmlns:a16="http://schemas.microsoft.com/office/drawing/2014/main" id="{00000000-0008-0000-0500-00008E040000}"/>
            </a:ext>
          </a:extLst>
        </xdr:cNvPr>
        <xdr:cNvSpPr txBox="1">
          <a:spLocks noChangeArrowheads="1"/>
        </xdr:cNvSpPr>
      </xdr:nvSpPr>
      <xdr:spPr bwMode="auto">
        <a:xfrm>
          <a:off x="6655254" y="5031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7" name="Text Box 15">
          <a:extLst>
            <a:ext uri="{FF2B5EF4-FFF2-40B4-BE49-F238E27FC236}">
              <a16:creationId xmlns:a16="http://schemas.microsoft.com/office/drawing/2014/main" id="{00000000-0008-0000-0500-00008F040000}"/>
            </a:ext>
          </a:extLst>
        </xdr:cNvPr>
        <xdr:cNvSpPr txBox="1">
          <a:spLocks noChangeArrowheads="1"/>
        </xdr:cNvSpPr>
      </xdr:nvSpPr>
      <xdr:spPr bwMode="auto">
        <a:xfrm>
          <a:off x="6655254" y="5031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8" name="Text Box 15">
          <a:extLst>
            <a:ext uri="{FF2B5EF4-FFF2-40B4-BE49-F238E27FC236}">
              <a16:creationId xmlns:a16="http://schemas.microsoft.com/office/drawing/2014/main" id="{00000000-0008-0000-0500-000090040000}"/>
            </a:ext>
          </a:extLst>
        </xdr:cNvPr>
        <xdr:cNvSpPr txBox="1">
          <a:spLocks noChangeArrowheads="1"/>
        </xdr:cNvSpPr>
      </xdr:nvSpPr>
      <xdr:spPr bwMode="auto">
        <a:xfrm>
          <a:off x="6655254" y="5221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9" name="Text Box 15">
          <a:extLst>
            <a:ext uri="{FF2B5EF4-FFF2-40B4-BE49-F238E27FC236}">
              <a16:creationId xmlns:a16="http://schemas.microsoft.com/office/drawing/2014/main" id="{00000000-0008-0000-0500-000091040000}"/>
            </a:ext>
          </a:extLst>
        </xdr:cNvPr>
        <xdr:cNvSpPr txBox="1">
          <a:spLocks noChangeArrowheads="1"/>
        </xdr:cNvSpPr>
      </xdr:nvSpPr>
      <xdr:spPr bwMode="auto">
        <a:xfrm>
          <a:off x="6655254" y="5221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0" name="Text Box 15">
          <a:extLst>
            <a:ext uri="{FF2B5EF4-FFF2-40B4-BE49-F238E27FC236}">
              <a16:creationId xmlns:a16="http://schemas.microsoft.com/office/drawing/2014/main" id="{00000000-0008-0000-0500-000092040000}"/>
            </a:ext>
          </a:extLst>
        </xdr:cNvPr>
        <xdr:cNvSpPr txBox="1">
          <a:spLocks noChangeArrowheads="1"/>
        </xdr:cNvSpPr>
      </xdr:nvSpPr>
      <xdr:spPr bwMode="auto">
        <a:xfrm>
          <a:off x="6655254" y="5412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1" name="Text Box 15">
          <a:extLst>
            <a:ext uri="{FF2B5EF4-FFF2-40B4-BE49-F238E27FC236}">
              <a16:creationId xmlns:a16="http://schemas.microsoft.com/office/drawing/2014/main" id="{00000000-0008-0000-0500-000093040000}"/>
            </a:ext>
          </a:extLst>
        </xdr:cNvPr>
        <xdr:cNvSpPr txBox="1">
          <a:spLocks noChangeArrowheads="1"/>
        </xdr:cNvSpPr>
      </xdr:nvSpPr>
      <xdr:spPr bwMode="auto">
        <a:xfrm>
          <a:off x="6655254" y="54124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2" name="Text Box 15">
          <a:extLst>
            <a:ext uri="{FF2B5EF4-FFF2-40B4-BE49-F238E27FC236}">
              <a16:creationId xmlns:a16="http://schemas.microsoft.com/office/drawing/2014/main" id="{00000000-0008-0000-0500-000094040000}"/>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3" name="Text Box 15">
          <a:extLst>
            <a:ext uri="{FF2B5EF4-FFF2-40B4-BE49-F238E27FC236}">
              <a16:creationId xmlns:a16="http://schemas.microsoft.com/office/drawing/2014/main" id="{00000000-0008-0000-0500-000095040000}"/>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4" name="Text Box 15">
          <a:extLst>
            <a:ext uri="{FF2B5EF4-FFF2-40B4-BE49-F238E27FC236}">
              <a16:creationId xmlns:a16="http://schemas.microsoft.com/office/drawing/2014/main" id="{00000000-0008-0000-0500-000096040000}"/>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5" name="Text Box 15">
          <a:extLst>
            <a:ext uri="{FF2B5EF4-FFF2-40B4-BE49-F238E27FC236}">
              <a16:creationId xmlns:a16="http://schemas.microsoft.com/office/drawing/2014/main" id="{00000000-0008-0000-0500-000097040000}"/>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6" name="Text Box 15">
          <a:extLst>
            <a:ext uri="{FF2B5EF4-FFF2-40B4-BE49-F238E27FC236}">
              <a16:creationId xmlns:a16="http://schemas.microsoft.com/office/drawing/2014/main" id="{00000000-0008-0000-0500-000098040000}"/>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7" name="Text Box 15">
          <a:extLst>
            <a:ext uri="{FF2B5EF4-FFF2-40B4-BE49-F238E27FC236}">
              <a16:creationId xmlns:a16="http://schemas.microsoft.com/office/drawing/2014/main" id="{00000000-0008-0000-0500-000099040000}"/>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78" name="Text Box 15">
          <a:extLst>
            <a:ext uri="{FF2B5EF4-FFF2-40B4-BE49-F238E27FC236}">
              <a16:creationId xmlns:a16="http://schemas.microsoft.com/office/drawing/2014/main" id="{00000000-0008-0000-0500-00009A040000}"/>
            </a:ext>
          </a:extLst>
        </xdr:cNvPr>
        <xdr:cNvSpPr txBox="1">
          <a:spLocks noChangeArrowheads="1"/>
        </xdr:cNvSpPr>
      </xdr:nvSpPr>
      <xdr:spPr bwMode="auto">
        <a:xfrm>
          <a:off x="6655254" y="541564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1179" name="Text Box 16">
          <a:extLst>
            <a:ext uri="{FF2B5EF4-FFF2-40B4-BE49-F238E27FC236}">
              <a16:creationId xmlns:a16="http://schemas.microsoft.com/office/drawing/2014/main" id="{00000000-0008-0000-0500-00009B040000}"/>
            </a:ext>
          </a:extLst>
        </xdr:cNvPr>
        <xdr:cNvSpPr txBox="1">
          <a:spLocks noChangeArrowheads="1"/>
        </xdr:cNvSpPr>
      </xdr:nvSpPr>
      <xdr:spPr bwMode="auto">
        <a:xfrm>
          <a:off x="6655254" y="39551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84" name="Text Box 16">
          <a:extLst>
            <a:ext uri="{FF2B5EF4-FFF2-40B4-BE49-F238E27FC236}">
              <a16:creationId xmlns:a16="http://schemas.microsoft.com/office/drawing/2014/main" id="{00000000-0008-0000-0500-0000A004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85" name="Text Box 17">
          <a:extLst>
            <a:ext uri="{FF2B5EF4-FFF2-40B4-BE49-F238E27FC236}">
              <a16:creationId xmlns:a16="http://schemas.microsoft.com/office/drawing/2014/main" id="{00000000-0008-0000-0500-0000A104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86" name="Text Box 18">
          <a:extLst>
            <a:ext uri="{FF2B5EF4-FFF2-40B4-BE49-F238E27FC236}">
              <a16:creationId xmlns:a16="http://schemas.microsoft.com/office/drawing/2014/main" id="{00000000-0008-0000-0500-0000A204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87" name="Text Box 19">
          <a:extLst>
            <a:ext uri="{FF2B5EF4-FFF2-40B4-BE49-F238E27FC236}">
              <a16:creationId xmlns:a16="http://schemas.microsoft.com/office/drawing/2014/main" id="{00000000-0008-0000-0500-0000A3040000}"/>
            </a:ext>
          </a:extLst>
        </xdr:cNvPr>
        <xdr:cNvSpPr txBox="1">
          <a:spLocks noChangeArrowheads="1"/>
        </xdr:cNvSpPr>
      </xdr:nvSpPr>
      <xdr:spPr bwMode="auto">
        <a:xfrm>
          <a:off x="6655254" y="4308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88" name="Text Box 15">
          <a:extLst>
            <a:ext uri="{FF2B5EF4-FFF2-40B4-BE49-F238E27FC236}">
              <a16:creationId xmlns:a16="http://schemas.microsoft.com/office/drawing/2014/main" id="{00000000-0008-0000-0500-0000A4040000}"/>
            </a:ext>
          </a:extLst>
        </xdr:cNvPr>
        <xdr:cNvSpPr txBox="1">
          <a:spLocks noChangeArrowheads="1"/>
        </xdr:cNvSpPr>
      </xdr:nvSpPr>
      <xdr:spPr bwMode="auto">
        <a:xfrm>
          <a:off x="6655254" y="4813754"/>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89" name="Text Box 15">
          <a:extLst>
            <a:ext uri="{FF2B5EF4-FFF2-40B4-BE49-F238E27FC236}">
              <a16:creationId xmlns:a16="http://schemas.microsoft.com/office/drawing/2014/main" id="{00000000-0008-0000-0500-0000A5040000}"/>
            </a:ext>
          </a:extLst>
        </xdr:cNvPr>
        <xdr:cNvSpPr txBox="1">
          <a:spLocks noChangeArrowheads="1"/>
        </xdr:cNvSpPr>
      </xdr:nvSpPr>
      <xdr:spPr bwMode="auto">
        <a:xfrm>
          <a:off x="6655254" y="56029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1" name="Text Box 16">
          <a:extLst>
            <a:ext uri="{FF2B5EF4-FFF2-40B4-BE49-F238E27FC236}">
              <a16:creationId xmlns:a16="http://schemas.microsoft.com/office/drawing/2014/main" id="{00000000-0008-0000-0500-0000A7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2" name="Text Box 17">
          <a:extLst>
            <a:ext uri="{FF2B5EF4-FFF2-40B4-BE49-F238E27FC236}">
              <a16:creationId xmlns:a16="http://schemas.microsoft.com/office/drawing/2014/main" id="{00000000-0008-0000-0500-0000A8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3" name="Text Box 18">
          <a:extLst>
            <a:ext uri="{FF2B5EF4-FFF2-40B4-BE49-F238E27FC236}">
              <a16:creationId xmlns:a16="http://schemas.microsoft.com/office/drawing/2014/main" id="{00000000-0008-0000-0500-0000A9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4" name="Text Box 19">
          <a:extLst>
            <a:ext uri="{FF2B5EF4-FFF2-40B4-BE49-F238E27FC236}">
              <a16:creationId xmlns:a16="http://schemas.microsoft.com/office/drawing/2014/main" id="{00000000-0008-0000-0500-0000AA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35713"/>
    <xdr:sp macro="" textlink="">
      <xdr:nvSpPr>
        <xdr:cNvPr id="1195" name="Text Box 15">
          <a:extLst>
            <a:ext uri="{FF2B5EF4-FFF2-40B4-BE49-F238E27FC236}">
              <a16:creationId xmlns:a16="http://schemas.microsoft.com/office/drawing/2014/main" id="{00000000-0008-0000-0500-0000AB040000}"/>
            </a:ext>
          </a:extLst>
        </xdr:cNvPr>
        <xdr:cNvSpPr txBox="1">
          <a:spLocks noChangeArrowheads="1"/>
        </xdr:cNvSpPr>
      </xdr:nvSpPr>
      <xdr:spPr bwMode="auto">
        <a:xfrm>
          <a:off x="3079750" y="4479925"/>
          <a:ext cx="95250" cy="4357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6" name="Text Box 16">
          <a:extLst>
            <a:ext uri="{FF2B5EF4-FFF2-40B4-BE49-F238E27FC236}">
              <a16:creationId xmlns:a16="http://schemas.microsoft.com/office/drawing/2014/main" id="{00000000-0008-0000-0500-0000AC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7" name="Text Box 17">
          <a:extLst>
            <a:ext uri="{FF2B5EF4-FFF2-40B4-BE49-F238E27FC236}">
              <a16:creationId xmlns:a16="http://schemas.microsoft.com/office/drawing/2014/main" id="{00000000-0008-0000-0500-0000AD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8" name="Text Box 18">
          <a:extLst>
            <a:ext uri="{FF2B5EF4-FFF2-40B4-BE49-F238E27FC236}">
              <a16:creationId xmlns:a16="http://schemas.microsoft.com/office/drawing/2014/main" id="{00000000-0008-0000-0500-0000AE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99" name="Text Box 19">
          <a:extLst>
            <a:ext uri="{FF2B5EF4-FFF2-40B4-BE49-F238E27FC236}">
              <a16:creationId xmlns:a16="http://schemas.microsoft.com/office/drawing/2014/main" id="{00000000-0008-0000-0500-0000AF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1034143</xdr:colOff>
      <xdr:row>127</xdr:row>
      <xdr:rowOff>0</xdr:rowOff>
    </xdr:from>
    <xdr:ext cx="95250" cy="213632"/>
    <xdr:sp macro="" textlink="">
      <xdr:nvSpPr>
        <xdr:cNvPr id="1200" name="Text Box 15">
          <a:extLst>
            <a:ext uri="{FF2B5EF4-FFF2-40B4-BE49-F238E27FC236}">
              <a16:creationId xmlns:a16="http://schemas.microsoft.com/office/drawing/2014/main" id="{00000000-0008-0000-0500-0000B0040000}"/>
            </a:ext>
          </a:extLst>
        </xdr:cNvPr>
        <xdr:cNvSpPr txBox="1">
          <a:spLocks noChangeArrowheads="1"/>
        </xdr:cNvSpPr>
      </xdr:nvSpPr>
      <xdr:spPr bwMode="auto">
        <a:xfrm>
          <a:off x="3999593" y="480468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01" name="Text Box 16">
          <a:extLst>
            <a:ext uri="{FF2B5EF4-FFF2-40B4-BE49-F238E27FC236}">
              <a16:creationId xmlns:a16="http://schemas.microsoft.com/office/drawing/2014/main" id="{00000000-0008-0000-0500-0000B1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02" name="Text Box 17">
          <a:extLst>
            <a:ext uri="{FF2B5EF4-FFF2-40B4-BE49-F238E27FC236}">
              <a16:creationId xmlns:a16="http://schemas.microsoft.com/office/drawing/2014/main" id="{00000000-0008-0000-0500-0000B2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03" name="Text Box 18">
          <a:extLst>
            <a:ext uri="{FF2B5EF4-FFF2-40B4-BE49-F238E27FC236}">
              <a16:creationId xmlns:a16="http://schemas.microsoft.com/office/drawing/2014/main" id="{00000000-0008-0000-0500-0000B3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04" name="Text Box 19">
          <a:extLst>
            <a:ext uri="{FF2B5EF4-FFF2-40B4-BE49-F238E27FC236}">
              <a16:creationId xmlns:a16="http://schemas.microsoft.com/office/drawing/2014/main" id="{00000000-0008-0000-0500-0000B4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05" name="Text Box 16">
          <a:extLst>
            <a:ext uri="{FF2B5EF4-FFF2-40B4-BE49-F238E27FC236}">
              <a16:creationId xmlns:a16="http://schemas.microsoft.com/office/drawing/2014/main" id="{00000000-0008-0000-0500-0000B5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06" name="Text Box 17">
          <a:extLst>
            <a:ext uri="{FF2B5EF4-FFF2-40B4-BE49-F238E27FC236}">
              <a16:creationId xmlns:a16="http://schemas.microsoft.com/office/drawing/2014/main" id="{00000000-0008-0000-0500-0000B6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07" name="Text Box 18">
          <a:extLst>
            <a:ext uri="{FF2B5EF4-FFF2-40B4-BE49-F238E27FC236}">
              <a16:creationId xmlns:a16="http://schemas.microsoft.com/office/drawing/2014/main" id="{00000000-0008-0000-0500-0000B7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08" name="Text Box 19">
          <a:extLst>
            <a:ext uri="{FF2B5EF4-FFF2-40B4-BE49-F238E27FC236}">
              <a16:creationId xmlns:a16="http://schemas.microsoft.com/office/drawing/2014/main" id="{00000000-0008-0000-0500-0000B8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442269"/>
    <xdr:sp macro="" textlink="">
      <xdr:nvSpPr>
        <xdr:cNvPr id="1209" name="Text Box 15">
          <a:extLst>
            <a:ext uri="{FF2B5EF4-FFF2-40B4-BE49-F238E27FC236}">
              <a16:creationId xmlns:a16="http://schemas.microsoft.com/office/drawing/2014/main" id="{00000000-0008-0000-0500-0000B9040000}"/>
            </a:ext>
          </a:extLst>
        </xdr:cNvPr>
        <xdr:cNvSpPr txBox="1">
          <a:spLocks noChangeArrowheads="1"/>
        </xdr:cNvSpPr>
      </xdr:nvSpPr>
      <xdr:spPr bwMode="auto">
        <a:xfrm>
          <a:off x="7585075" y="44799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0" name="Text Box 16">
          <a:extLst>
            <a:ext uri="{FF2B5EF4-FFF2-40B4-BE49-F238E27FC236}">
              <a16:creationId xmlns:a16="http://schemas.microsoft.com/office/drawing/2014/main" id="{00000000-0008-0000-0500-0000BA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1" name="Text Box 17">
          <a:extLst>
            <a:ext uri="{FF2B5EF4-FFF2-40B4-BE49-F238E27FC236}">
              <a16:creationId xmlns:a16="http://schemas.microsoft.com/office/drawing/2014/main" id="{00000000-0008-0000-0500-0000BB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2" name="Text Box 18">
          <a:extLst>
            <a:ext uri="{FF2B5EF4-FFF2-40B4-BE49-F238E27FC236}">
              <a16:creationId xmlns:a16="http://schemas.microsoft.com/office/drawing/2014/main" id="{00000000-0008-0000-0500-0000BC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3" name="Text Box 19">
          <a:extLst>
            <a:ext uri="{FF2B5EF4-FFF2-40B4-BE49-F238E27FC236}">
              <a16:creationId xmlns:a16="http://schemas.microsoft.com/office/drawing/2014/main" id="{00000000-0008-0000-0500-0000BD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214" name="Text Box 15">
          <a:extLst>
            <a:ext uri="{FF2B5EF4-FFF2-40B4-BE49-F238E27FC236}">
              <a16:creationId xmlns:a16="http://schemas.microsoft.com/office/drawing/2014/main" id="{00000000-0008-0000-0500-0000BE040000}"/>
            </a:ext>
          </a:extLst>
        </xdr:cNvPr>
        <xdr:cNvSpPr txBox="1">
          <a:spLocks noChangeArrowheads="1"/>
        </xdr:cNvSpPr>
      </xdr:nvSpPr>
      <xdr:spPr bwMode="auto">
        <a:xfrm>
          <a:off x="7585075"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5" name="Text Box 16">
          <a:extLst>
            <a:ext uri="{FF2B5EF4-FFF2-40B4-BE49-F238E27FC236}">
              <a16:creationId xmlns:a16="http://schemas.microsoft.com/office/drawing/2014/main" id="{00000000-0008-0000-0500-0000BF040000}"/>
            </a:ext>
          </a:extLst>
        </xdr:cNvPr>
        <xdr:cNvSpPr txBox="1">
          <a:spLocks noChangeArrowheads="1"/>
        </xdr:cNvSpPr>
      </xdr:nvSpPr>
      <xdr:spPr bwMode="auto">
        <a:xfrm>
          <a:off x="7585075"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6" name="Text Box 17">
          <a:extLst>
            <a:ext uri="{FF2B5EF4-FFF2-40B4-BE49-F238E27FC236}">
              <a16:creationId xmlns:a16="http://schemas.microsoft.com/office/drawing/2014/main" id="{00000000-0008-0000-0500-0000C0040000}"/>
            </a:ext>
          </a:extLst>
        </xdr:cNvPr>
        <xdr:cNvSpPr txBox="1">
          <a:spLocks noChangeArrowheads="1"/>
        </xdr:cNvSpPr>
      </xdr:nvSpPr>
      <xdr:spPr bwMode="auto">
        <a:xfrm>
          <a:off x="7585075"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7" name="Text Box 18">
          <a:extLst>
            <a:ext uri="{FF2B5EF4-FFF2-40B4-BE49-F238E27FC236}">
              <a16:creationId xmlns:a16="http://schemas.microsoft.com/office/drawing/2014/main" id="{00000000-0008-0000-0500-0000C1040000}"/>
            </a:ext>
          </a:extLst>
        </xdr:cNvPr>
        <xdr:cNvSpPr txBox="1">
          <a:spLocks noChangeArrowheads="1"/>
        </xdr:cNvSpPr>
      </xdr:nvSpPr>
      <xdr:spPr bwMode="auto">
        <a:xfrm>
          <a:off x="7585075"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18" name="Text Box 19">
          <a:extLst>
            <a:ext uri="{FF2B5EF4-FFF2-40B4-BE49-F238E27FC236}">
              <a16:creationId xmlns:a16="http://schemas.microsoft.com/office/drawing/2014/main" id="{00000000-0008-0000-0500-0000C2040000}"/>
            </a:ext>
          </a:extLst>
        </xdr:cNvPr>
        <xdr:cNvSpPr txBox="1">
          <a:spLocks noChangeArrowheads="1"/>
        </xdr:cNvSpPr>
      </xdr:nvSpPr>
      <xdr:spPr bwMode="auto">
        <a:xfrm>
          <a:off x="7585075"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19" name="Text Box 16">
          <a:extLst>
            <a:ext uri="{FF2B5EF4-FFF2-40B4-BE49-F238E27FC236}">
              <a16:creationId xmlns:a16="http://schemas.microsoft.com/office/drawing/2014/main" id="{00000000-0008-0000-0500-0000C3040000}"/>
            </a:ext>
          </a:extLst>
        </xdr:cNvPr>
        <xdr:cNvSpPr txBox="1">
          <a:spLocks noChangeArrowheads="1"/>
        </xdr:cNvSpPr>
      </xdr:nvSpPr>
      <xdr:spPr bwMode="auto">
        <a:xfrm>
          <a:off x="4565650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0" name="Text Box 17">
          <a:extLst>
            <a:ext uri="{FF2B5EF4-FFF2-40B4-BE49-F238E27FC236}">
              <a16:creationId xmlns:a16="http://schemas.microsoft.com/office/drawing/2014/main" id="{00000000-0008-0000-0500-0000C4040000}"/>
            </a:ext>
          </a:extLst>
        </xdr:cNvPr>
        <xdr:cNvSpPr txBox="1">
          <a:spLocks noChangeArrowheads="1"/>
        </xdr:cNvSpPr>
      </xdr:nvSpPr>
      <xdr:spPr bwMode="auto">
        <a:xfrm>
          <a:off x="4565650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1" name="Text Box 18">
          <a:extLst>
            <a:ext uri="{FF2B5EF4-FFF2-40B4-BE49-F238E27FC236}">
              <a16:creationId xmlns:a16="http://schemas.microsoft.com/office/drawing/2014/main" id="{00000000-0008-0000-0500-0000C5040000}"/>
            </a:ext>
          </a:extLst>
        </xdr:cNvPr>
        <xdr:cNvSpPr txBox="1">
          <a:spLocks noChangeArrowheads="1"/>
        </xdr:cNvSpPr>
      </xdr:nvSpPr>
      <xdr:spPr bwMode="auto">
        <a:xfrm>
          <a:off x="4565650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2" name="Text Box 19">
          <a:extLst>
            <a:ext uri="{FF2B5EF4-FFF2-40B4-BE49-F238E27FC236}">
              <a16:creationId xmlns:a16="http://schemas.microsoft.com/office/drawing/2014/main" id="{00000000-0008-0000-0500-0000C6040000}"/>
            </a:ext>
          </a:extLst>
        </xdr:cNvPr>
        <xdr:cNvSpPr txBox="1">
          <a:spLocks noChangeArrowheads="1"/>
        </xdr:cNvSpPr>
      </xdr:nvSpPr>
      <xdr:spPr bwMode="auto">
        <a:xfrm>
          <a:off x="4565650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442269"/>
    <xdr:sp macro="" textlink="">
      <xdr:nvSpPr>
        <xdr:cNvPr id="1223" name="Text Box 15">
          <a:extLst>
            <a:ext uri="{FF2B5EF4-FFF2-40B4-BE49-F238E27FC236}">
              <a16:creationId xmlns:a16="http://schemas.microsoft.com/office/drawing/2014/main" id="{00000000-0008-0000-0500-0000C7040000}"/>
            </a:ext>
          </a:extLst>
        </xdr:cNvPr>
        <xdr:cNvSpPr txBox="1">
          <a:spLocks noChangeArrowheads="1"/>
        </xdr:cNvSpPr>
      </xdr:nvSpPr>
      <xdr:spPr bwMode="auto">
        <a:xfrm>
          <a:off x="45656500" y="44799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4" name="Text Box 16">
          <a:extLst>
            <a:ext uri="{FF2B5EF4-FFF2-40B4-BE49-F238E27FC236}">
              <a16:creationId xmlns:a16="http://schemas.microsoft.com/office/drawing/2014/main" id="{00000000-0008-0000-0500-0000C8040000}"/>
            </a:ext>
          </a:extLst>
        </xdr:cNvPr>
        <xdr:cNvSpPr txBox="1">
          <a:spLocks noChangeArrowheads="1"/>
        </xdr:cNvSpPr>
      </xdr:nvSpPr>
      <xdr:spPr bwMode="auto">
        <a:xfrm>
          <a:off x="4565650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5" name="Text Box 17">
          <a:extLst>
            <a:ext uri="{FF2B5EF4-FFF2-40B4-BE49-F238E27FC236}">
              <a16:creationId xmlns:a16="http://schemas.microsoft.com/office/drawing/2014/main" id="{00000000-0008-0000-0500-0000C9040000}"/>
            </a:ext>
          </a:extLst>
        </xdr:cNvPr>
        <xdr:cNvSpPr txBox="1">
          <a:spLocks noChangeArrowheads="1"/>
        </xdr:cNvSpPr>
      </xdr:nvSpPr>
      <xdr:spPr bwMode="auto">
        <a:xfrm>
          <a:off x="4565650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6" name="Text Box 18">
          <a:extLst>
            <a:ext uri="{FF2B5EF4-FFF2-40B4-BE49-F238E27FC236}">
              <a16:creationId xmlns:a16="http://schemas.microsoft.com/office/drawing/2014/main" id="{00000000-0008-0000-0500-0000CA040000}"/>
            </a:ext>
          </a:extLst>
        </xdr:cNvPr>
        <xdr:cNvSpPr txBox="1">
          <a:spLocks noChangeArrowheads="1"/>
        </xdr:cNvSpPr>
      </xdr:nvSpPr>
      <xdr:spPr bwMode="auto">
        <a:xfrm>
          <a:off x="4565650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7" name="Text Box 19">
          <a:extLst>
            <a:ext uri="{FF2B5EF4-FFF2-40B4-BE49-F238E27FC236}">
              <a16:creationId xmlns:a16="http://schemas.microsoft.com/office/drawing/2014/main" id="{00000000-0008-0000-0500-0000CB040000}"/>
            </a:ext>
          </a:extLst>
        </xdr:cNvPr>
        <xdr:cNvSpPr txBox="1">
          <a:spLocks noChangeArrowheads="1"/>
        </xdr:cNvSpPr>
      </xdr:nvSpPr>
      <xdr:spPr bwMode="auto">
        <a:xfrm>
          <a:off x="4565650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1228" name="Text Box 15">
          <a:extLst>
            <a:ext uri="{FF2B5EF4-FFF2-40B4-BE49-F238E27FC236}">
              <a16:creationId xmlns:a16="http://schemas.microsoft.com/office/drawing/2014/main" id="{00000000-0008-0000-0500-0000CC040000}"/>
            </a:ext>
          </a:extLst>
        </xdr:cNvPr>
        <xdr:cNvSpPr txBox="1">
          <a:spLocks noChangeArrowheads="1"/>
        </xdr:cNvSpPr>
      </xdr:nvSpPr>
      <xdr:spPr bwMode="auto">
        <a:xfrm>
          <a:off x="4565650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29" name="Text Box 16">
          <a:extLst>
            <a:ext uri="{FF2B5EF4-FFF2-40B4-BE49-F238E27FC236}">
              <a16:creationId xmlns:a16="http://schemas.microsoft.com/office/drawing/2014/main" id="{00000000-0008-0000-0500-0000CD040000}"/>
            </a:ext>
          </a:extLst>
        </xdr:cNvPr>
        <xdr:cNvSpPr txBox="1">
          <a:spLocks noChangeArrowheads="1"/>
        </xdr:cNvSpPr>
      </xdr:nvSpPr>
      <xdr:spPr bwMode="auto">
        <a:xfrm>
          <a:off x="4565650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30" name="Text Box 17">
          <a:extLst>
            <a:ext uri="{FF2B5EF4-FFF2-40B4-BE49-F238E27FC236}">
              <a16:creationId xmlns:a16="http://schemas.microsoft.com/office/drawing/2014/main" id="{00000000-0008-0000-0500-0000CE040000}"/>
            </a:ext>
          </a:extLst>
        </xdr:cNvPr>
        <xdr:cNvSpPr txBox="1">
          <a:spLocks noChangeArrowheads="1"/>
        </xdr:cNvSpPr>
      </xdr:nvSpPr>
      <xdr:spPr bwMode="auto">
        <a:xfrm>
          <a:off x="4565650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31" name="Text Box 18">
          <a:extLst>
            <a:ext uri="{FF2B5EF4-FFF2-40B4-BE49-F238E27FC236}">
              <a16:creationId xmlns:a16="http://schemas.microsoft.com/office/drawing/2014/main" id="{00000000-0008-0000-0500-0000CF040000}"/>
            </a:ext>
          </a:extLst>
        </xdr:cNvPr>
        <xdr:cNvSpPr txBox="1">
          <a:spLocks noChangeArrowheads="1"/>
        </xdr:cNvSpPr>
      </xdr:nvSpPr>
      <xdr:spPr bwMode="auto">
        <a:xfrm>
          <a:off x="4565650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32" name="Text Box 19">
          <a:extLst>
            <a:ext uri="{FF2B5EF4-FFF2-40B4-BE49-F238E27FC236}">
              <a16:creationId xmlns:a16="http://schemas.microsoft.com/office/drawing/2014/main" id="{00000000-0008-0000-0500-0000D0040000}"/>
            </a:ext>
          </a:extLst>
        </xdr:cNvPr>
        <xdr:cNvSpPr txBox="1">
          <a:spLocks noChangeArrowheads="1"/>
        </xdr:cNvSpPr>
      </xdr:nvSpPr>
      <xdr:spPr bwMode="auto">
        <a:xfrm>
          <a:off x="4565650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33" name="Text Box 16">
          <a:extLst>
            <a:ext uri="{FF2B5EF4-FFF2-40B4-BE49-F238E27FC236}">
              <a16:creationId xmlns:a16="http://schemas.microsoft.com/office/drawing/2014/main" id="{00000000-0008-0000-0500-0000D1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34" name="Text Box 17">
          <a:extLst>
            <a:ext uri="{FF2B5EF4-FFF2-40B4-BE49-F238E27FC236}">
              <a16:creationId xmlns:a16="http://schemas.microsoft.com/office/drawing/2014/main" id="{00000000-0008-0000-0500-0000D2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35" name="Text Box 18">
          <a:extLst>
            <a:ext uri="{FF2B5EF4-FFF2-40B4-BE49-F238E27FC236}">
              <a16:creationId xmlns:a16="http://schemas.microsoft.com/office/drawing/2014/main" id="{00000000-0008-0000-0500-0000D3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36" name="Text Box 19">
          <a:extLst>
            <a:ext uri="{FF2B5EF4-FFF2-40B4-BE49-F238E27FC236}">
              <a16:creationId xmlns:a16="http://schemas.microsoft.com/office/drawing/2014/main" id="{00000000-0008-0000-0500-0000D4040000}"/>
            </a:ext>
          </a:extLst>
        </xdr:cNvPr>
        <xdr:cNvSpPr txBox="1">
          <a:spLocks noChangeArrowheads="1"/>
        </xdr:cNvSpPr>
      </xdr:nvSpPr>
      <xdr:spPr bwMode="auto">
        <a:xfrm>
          <a:off x="30797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237" name="Text Box 15">
          <a:extLst>
            <a:ext uri="{FF2B5EF4-FFF2-40B4-BE49-F238E27FC236}">
              <a16:creationId xmlns:a16="http://schemas.microsoft.com/office/drawing/2014/main" id="{00000000-0008-0000-0500-0000D5040000}"/>
            </a:ext>
          </a:extLst>
        </xdr:cNvPr>
        <xdr:cNvSpPr txBox="1">
          <a:spLocks noChangeArrowheads="1"/>
        </xdr:cNvSpPr>
      </xdr:nvSpPr>
      <xdr:spPr bwMode="auto">
        <a:xfrm>
          <a:off x="3079750" y="40925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38" name="Text Box 15">
          <a:extLst>
            <a:ext uri="{FF2B5EF4-FFF2-40B4-BE49-F238E27FC236}">
              <a16:creationId xmlns:a16="http://schemas.microsoft.com/office/drawing/2014/main" id="{00000000-0008-0000-0500-0000D6040000}"/>
            </a:ext>
          </a:extLst>
        </xdr:cNvPr>
        <xdr:cNvSpPr txBox="1">
          <a:spLocks noChangeArrowheads="1"/>
        </xdr:cNvSpPr>
      </xdr:nvSpPr>
      <xdr:spPr bwMode="auto">
        <a:xfrm>
          <a:off x="30797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39" name="Text Box 16">
          <a:extLst>
            <a:ext uri="{FF2B5EF4-FFF2-40B4-BE49-F238E27FC236}">
              <a16:creationId xmlns:a16="http://schemas.microsoft.com/office/drawing/2014/main" id="{00000000-0008-0000-0500-0000D7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40" name="Text Box 17">
          <a:extLst>
            <a:ext uri="{FF2B5EF4-FFF2-40B4-BE49-F238E27FC236}">
              <a16:creationId xmlns:a16="http://schemas.microsoft.com/office/drawing/2014/main" id="{00000000-0008-0000-0500-0000D8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41" name="Text Box 18">
          <a:extLst>
            <a:ext uri="{FF2B5EF4-FFF2-40B4-BE49-F238E27FC236}">
              <a16:creationId xmlns:a16="http://schemas.microsoft.com/office/drawing/2014/main" id="{00000000-0008-0000-0500-0000D9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42" name="Text Box 19">
          <a:extLst>
            <a:ext uri="{FF2B5EF4-FFF2-40B4-BE49-F238E27FC236}">
              <a16:creationId xmlns:a16="http://schemas.microsoft.com/office/drawing/2014/main" id="{00000000-0008-0000-0500-0000DA040000}"/>
            </a:ext>
          </a:extLst>
        </xdr:cNvPr>
        <xdr:cNvSpPr txBox="1">
          <a:spLocks noChangeArrowheads="1"/>
        </xdr:cNvSpPr>
      </xdr:nvSpPr>
      <xdr:spPr bwMode="auto">
        <a:xfrm>
          <a:off x="30797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43" name="Text Box 15">
          <a:extLst>
            <a:ext uri="{FF2B5EF4-FFF2-40B4-BE49-F238E27FC236}">
              <a16:creationId xmlns:a16="http://schemas.microsoft.com/office/drawing/2014/main" id="{00000000-0008-0000-0500-0000DB040000}"/>
            </a:ext>
          </a:extLst>
        </xdr:cNvPr>
        <xdr:cNvSpPr txBox="1">
          <a:spLocks noChangeArrowheads="1"/>
        </xdr:cNvSpPr>
      </xdr:nvSpPr>
      <xdr:spPr bwMode="auto">
        <a:xfrm>
          <a:off x="3079750" y="4479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44" name="Text Box 16">
          <a:extLst>
            <a:ext uri="{FF2B5EF4-FFF2-40B4-BE49-F238E27FC236}">
              <a16:creationId xmlns:a16="http://schemas.microsoft.com/office/drawing/2014/main" id="{00000000-0008-0000-0500-0000DC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45" name="Text Box 17">
          <a:extLst>
            <a:ext uri="{FF2B5EF4-FFF2-40B4-BE49-F238E27FC236}">
              <a16:creationId xmlns:a16="http://schemas.microsoft.com/office/drawing/2014/main" id="{00000000-0008-0000-0500-0000DD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46" name="Text Box 18">
          <a:extLst>
            <a:ext uri="{FF2B5EF4-FFF2-40B4-BE49-F238E27FC236}">
              <a16:creationId xmlns:a16="http://schemas.microsoft.com/office/drawing/2014/main" id="{00000000-0008-0000-0500-0000DE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47" name="Text Box 19">
          <a:extLst>
            <a:ext uri="{FF2B5EF4-FFF2-40B4-BE49-F238E27FC236}">
              <a16:creationId xmlns:a16="http://schemas.microsoft.com/office/drawing/2014/main" id="{00000000-0008-0000-0500-0000DF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48" name="Text Box 15">
          <a:extLst>
            <a:ext uri="{FF2B5EF4-FFF2-40B4-BE49-F238E27FC236}">
              <a16:creationId xmlns:a16="http://schemas.microsoft.com/office/drawing/2014/main" id="{00000000-0008-0000-0500-0000E0040000}"/>
            </a:ext>
          </a:extLst>
        </xdr:cNvPr>
        <xdr:cNvSpPr txBox="1">
          <a:spLocks noChangeArrowheads="1"/>
        </xdr:cNvSpPr>
      </xdr:nvSpPr>
      <xdr:spPr bwMode="auto">
        <a:xfrm>
          <a:off x="30797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331"/>
    <xdr:sp macro="" textlink="">
      <xdr:nvSpPr>
        <xdr:cNvPr id="1249" name="Text Box 15">
          <a:extLst>
            <a:ext uri="{FF2B5EF4-FFF2-40B4-BE49-F238E27FC236}">
              <a16:creationId xmlns:a16="http://schemas.microsoft.com/office/drawing/2014/main" id="{00000000-0008-0000-0500-0000E1040000}"/>
            </a:ext>
          </a:extLst>
        </xdr:cNvPr>
        <xdr:cNvSpPr txBox="1">
          <a:spLocks noChangeArrowheads="1"/>
        </xdr:cNvSpPr>
      </xdr:nvSpPr>
      <xdr:spPr bwMode="auto">
        <a:xfrm>
          <a:off x="3079750" y="4479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50" name="Text Box 16">
          <a:extLst>
            <a:ext uri="{FF2B5EF4-FFF2-40B4-BE49-F238E27FC236}">
              <a16:creationId xmlns:a16="http://schemas.microsoft.com/office/drawing/2014/main" id="{00000000-0008-0000-0500-0000E2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51" name="Text Box 17">
          <a:extLst>
            <a:ext uri="{FF2B5EF4-FFF2-40B4-BE49-F238E27FC236}">
              <a16:creationId xmlns:a16="http://schemas.microsoft.com/office/drawing/2014/main" id="{00000000-0008-0000-0500-0000E3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52" name="Text Box 18">
          <a:extLst>
            <a:ext uri="{FF2B5EF4-FFF2-40B4-BE49-F238E27FC236}">
              <a16:creationId xmlns:a16="http://schemas.microsoft.com/office/drawing/2014/main" id="{00000000-0008-0000-0500-0000E4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53" name="Text Box 19">
          <a:extLst>
            <a:ext uri="{FF2B5EF4-FFF2-40B4-BE49-F238E27FC236}">
              <a16:creationId xmlns:a16="http://schemas.microsoft.com/office/drawing/2014/main" id="{00000000-0008-0000-0500-0000E5040000}"/>
            </a:ext>
          </a:extLst>
        </xdr:cNvPr>
        <xdr:cNvSpPr txBox="1">
          <a:spLocks noChangeArrowheads="1"/>
        </xdr:cNvSpPr>
      </xdr:nvSpPr>
      <xdr:spPr bwMode="auto">
        <a:xfrm>
          <a:off x="30797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54" name="Text Box 15">
          <a:extLst>
            <a:ext uri="{FF2B5EF4-FFF2-40B4-BE49-F238E27FC236}">
              <a16:creationId xmlns:a16="http://schemas.microsoft.com/office/drawing/2014/main" id="{00000000-0008-0000-0500-0000E6040000}"/>
            </a:ext>
          </a:extLst>
        </xdr:cNvPr>
        <xdr:cNvSpPr txBox="1">
          <a:spLocks noChangeArrowheads="1"/>
        </xdr:cNvSpPr>
      </xdr:nvSpPr>
      <xdr:spPr bwMode="auto">
        <a:xfrm>
          <a:off x="30797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442269"/>
    <xdr:sp macro="" textlink="">
      <xdr:nvSpPr>
        <xdr:cNvPr id="1255" name="Text Box 15">
          <a:extLst>
            <a:ext uri="{FF2B5EF4-FFF2-40B4-BE49-F238E27FC236}">
              <a16:creationId xmlns:a16="http://schemas.microsoft.com/office/drawing/2014/main" id="{00000000-0008-0000-0500-0000E7040000}"/>
            </a:ext>
          </a:extLst>
        </xdr:cNvPr>
        <xdr:cNvSpPr txBox="1">
          <a:spLocks noChangeArrowheads="1"/>
        </xdr:cNvSpPr>
      </xdr:nvSpPr>
      <xdr:spPr bwMode="auto">
        <a:xfrm>
          <a:off x="7585075" y="40925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256" name="Text Box 15">
          <a:extLst>
            <a:ext uri="{FF2B5EF4-FFF2-40B4-BE49-F238E27FC236}">
              <a16:creationId xmlns:a16="http://schemas.microsoft.com/office/drawing/2014/main" id="{00000000-0008-0000-0500-0000E8040000}"/>
            </a:ext>
          </a:extLst>
        </xdr:cNvPr>
        <xdr:cNvSpPr txBox="1">
          <a:spLocks noChangeArrowheads="1"/>
        </xdr:cNvSpPr>
      </xdr:nvSpPr>
      <xdr:spPr bwMode="auto">
        <a:xfrm>
          <a:off x="7585075"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57" name="Text Box 16">
          <a:extLst>
            <a:ext uri="{FF2B5EF4-FFF2-40B4-BE49-F238E27FC236}">
              <a16:creationId xmlns:a16="http://schemas.microsoft.com/office/drawing/2014/main" id="{00000000-0008-0000-0500-0000E9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58" name="Text Box 17">
          <a:extLst>
            <a:ext uri="{FF2B5EF4-FFF2-40B4-BE49-F238E27FC236}">
              <a16:creationId xmlns:a16="http://schemas.microsoft.com/office/drawing/2014/main" id="{00000000-0008-0000-0500-0000EA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59" name="Text Box 18">
          <a:extLst>
            <a:ext uri="{FF2B5EF4-FFF2-40B4-BE49-F238E27FC236}">
              <a16:creationId xmlns:a16="http://schemas.microsoft.com/office/drawing/2014/main" id="{00000000-0008-0000-0500-0000EB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60" name="Text Box 19">
          <a:extLst>
            <a:ext uri="{FF2B5EF4-FFF2-40B4-BE49-F238E27FC236}">
              <a16:creationId xmlns:a16="http://schemas.microsoft.com/office/drawing/2014/main" id="{00000000-0008-0000-0500-0000EC040000}"/>
            </a:ext>
          </a:extLst>
        </xdr:cNvPr>
        <xdr:cNvSpPr txBox="1">
          <a:spLocks noChangeArrowheads="1"/>
        </xdr:cNvSpPr>
      </xdr:nvSpPr>
      <xdr:spPr bwMode="auto">
        <a:xfrm>
          <a:off x="7585075"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261" name="Text Box 15">
          <a:extLst>
            <a:ext uri="{FF2B5EF4-FFF2-40B4-BE49-F238E27FC236}">
              <a16:creationId xmlns:a16="http://schemas.microsoft.com/office/drawing/2014/main" id="{00000000-0008-0000-0500-0000ED040000}"/>
            </a:ext>
          </a:extLst>
        </xdr:cNvPr>
        <xdr:cNvSpPr txBox="1">
          <a:spLocks noChangeArrowheads="1"/>
        </xdr:cNvSpPr>
      </xdr:nvSpPr>
      <xdr:spPr bwMode="auto">
        <a:xfrm>
          <a:off x="7585075" y="4479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62" name="Text Box 16">
          <a:extLst>
            <a:ext uri="{FF2B5EF4-FFF2-40B4-BE49-F238E27FC236}">
              <a16:creationId xmlns:a16="http://schemas.microsoft.com/office/drawing/2014/main" id="{00000000-0008-0000-0500-0000EE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63" name="Text Box 17">
          <a:extLst>
            <a:ext uri="{FF2B5EF4-FFF2-40B4-BE49-F238E27FC236}">
              <a16:creationId xmlns:a16="http://schemas.microsoft.com/office/drawing/2014/main" id="{00000000-0008-0000-0500-0000EF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64" name="Text Box 18">
          <a:extLst>
            <a:ext uri="{FF2B5EF4-FFF2-40B4-BE49-F238E27FC236}">
              <a16:creationId xmlns:a16="http://schemas.microsoft.com/office/drawing/2014/main" id="{00000000-0008-0000-0500-0000F0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65" name="Text Box 19">
          <a:extLst>
            <a:ext uri="{FF2B5EF4-FFF2-40B4-BE49-F238E27FC236}">
              <a16:creationId xmlns:a16="http://schemas.microsoft.com/office/drawing/2014/main" id="{00000000-0008-0000-0500-0000F1040000}"/>
            </a:ext>
          </a:extLst>
        </xdr:cNvPr>
        <xdr:cNvSpPr txBox="1">
          <a:spLocks noChangeArrowheads="1"/>
        </xdr:cNvSpPr>
      </xdr:nvSpPr>
      <xdr:spPr bwMode="auto">
        <a:xfrm>
          <a:off x="7585075"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266" name="Text Box 15">
          <a:extLst>
            <a:ext uri="{FF2B5EF4-FFF2-40B4-BE49-F238E27FC236}">
              <a16:creationId xmlns:a16="http://schemas.microsoft.com/office/drawing/2014/main" id="{00000000-0008-0000-0500-0000F2040000}"/>
            </a:ext>
          </a:extLst>
        </xdr:cNvPr>
        <xdr:cNvSpPr txBox="1">
          <a:spLocks noChangeArrowheads="1"/>
        </xdr:cNvSpPr>
      </xdr:nvSpPr>
      <xdr:spPr bwMode="auto">
        <a:xfrm>
          <a:off x="7585075"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7" name="Text Box 16">
          <a:extLst>
            <a:ext uri="{FF2B5EF4-FFF2-40B4-BE49-F238E27FC236}">
              <a16:creationId xmlns:a16="http://schemas.microsoft.com/office/drawing/2014/main" id="{00000000-0008-0000-0500-0000F304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8" name="Text Box 17">
          <a:extLst>
            <a:ext uri="{FF2B5EF4-FFF2-40B4-BE49-F238E27FC236}">
              <a16:creationId xmlns:a16="http://schemas.microsoft.com/office/drawing/2014/main" id="{00000000-0008-0000-0500-0000F404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9" name="Text Box 18">
          <a:extLst>
            <a:ext uri="{FF2B5EF4-FFF2-40B4-BE49-F238E27FC236}">
              <a16:creationId xmlns:a16="http://schemas.microsoft.com/office/drawing/2014/main" id="{00000000-0008-0000-0500-0000F504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0" name="Text Box 19">
          <a:extLst>
            <a:ext uri="{FF2B5EF4-FFF2-40B4-BE49-F238E27FC236}">
              <a16:creationId xmlns:a16="http://schemas.microsoft.com/office/drawing/2014/main" id="{00000000-0008-0000-0500-0000F604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271" name="Text Box 15">
          <a:extLst>
            <a:ext uri="{FF2B5EF4-FFF2-40B4-BE49-F238E27FC236}">
              <a16:creationId xmlns:a16="http://schemas.microsoft.com/office/drawing/2014/main" id="{00000000-0008-0000-0500-0000F7040000}"/>
            </a:ext>
          </a:extLst>
        </xdr:cNvPr>
        <xdr:cNvSpPr txBox="1">
          <a:spLocks noChangeArrowheads="1"/>
        </xdr:cNvSpPr>
      </xdr:nvSpPr>
      <xdr:spPr bwMode="auto">
        <a:xfrm>
          <a:off x="9582150" y="44799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2" name="Text Box 16">
          <a:extLst>
            <a:ext uri="{FF2B5EF4-FFF2-40B4-BE49-F238E27FC236}">
              <a16:creationId xmlns:a16="http://schemas.microsoft.com/office/drawing/2014/main" id="{00000000-0008-0000-0500-0000F804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3" name="Text Box 17">
          <a:extLst>
            <a:ext uri="{FF2B5EF4-FFF2-40B4-BE49-F238E27FC236}">
              <a16:creationId xmlns:a16="http://schemas.microsoft.com/office/drawing/2014/main" id="{00000000-0008-0000-0500-0000F904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4" name="Text Box 18">
          <a:extLst>
            <a:ext uri="{FF2B5EF4-FFF2-40B4-BE49-F238E27FC236}">
              <a16:creationId xmlns:a16="http://schemas.microsoft.com/office/drawing/2014/main" id="{00000000-0008-0000-0500-0000FA04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5" name="Text Box 19">
          <a:extLst>
            <a:ext uri="{FF2B5EF4-FFF2-40B4-BE49-F238E27FC236}">
              <a16:creationId xmlns:a16="http://schemas.microsoft.com/office/drawing/2014/main" id="{00000000-0008-0000-0500-0000FB04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76" name="Text Box 15">
          <a:extLst>
            <a:ext uri="{FF2B5EF4-FFF2-40B4-BE49-F238E27FC236}">
              <a16:creationId xmlns:a16="http://schemas.microsoft.com/office/drawing/2014/main" id="{00000000-0008-0000-0500-0000FC040000}"/>
            </a:ext>
          </a:extLst>
        </xdr:cNvPr>
        <xdr:cNvSpPr txBox="1">
          <a:spLocks noChangeArrowheads="1"/>
        </xdr:cNvSpPr>
      </xdr:nvSpPr>
      <xdr:spPr bwMode="auto">
        <a:xfrm>
          <a:off x="95821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7" name="Text Box 16">
          <a:extLst>
            <a:ext uri="{FF2B5EF4-FFF2-40B4-BE49-F238E27FC236}">
              <a16:creationId xmlns:a16="http://schemas.microsoft.com/office/drawing/2014/main" id="{00000000-0008-0000-0500-0000FD040000}"/>
            </a:ext>
          </a:extLst>
        </xdr:cNvPr>
        <xdr:cNvSpPr txBox="1">
          <a:spLocks noChangeArrowheads="1"/>
        </xdr:cNvSpPr>
      </xdr:nvSpPr>
      <xdr:spPr bwMode="auto">
        <a:xfrm>
          <a:off x="95821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8" name="Text Box 17">
          <a:extLst>
            <a:ext uri="{FF2B5EF4-FFF2-40B4-BE49-F238E27FC236}">
              <a16:creationId xmlns:a16="http://schemas.microsoft.com/office/drawing/2014/main" id="{00000000-0008-0000-0500-0000FE040000}"/>
            </a:ext>
          </a:extLst>
        </xdr:cNvPr>
        <xdr:cNvSpPr txBox="1">
          <a:spLocks noChangeArrowheads="1"/>
        </xdr:cNvSpPr>
      </xdr:nvSpPr>
      <xdr:spPr bwMode="auto">
        <a:xfrm>
          <a:off x="95821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79" name="Text Box 18">
          <a:extLst>
            <a:ext uri="{FF2B5EF4-FFF2-40B4-BE49-F238E27FC236}">
              <a16:creationId xmlns:a16="http://schemas.microsoft.com/office/drawing/2014/main" id="{00000000-0008-0000-0500-0000FF040000}"/>
            </a:ext>
          </a:extLst>
        </xdr:cNvPr>
        <xdr:cNvSpPr txBox="1">
          <a:spLocks noChangeArrowheads="1"/>
        </xdr:cNvSpPr>
      </xdr:nvSpPr>
      <xdr:spPr bwMode="auto">
        <a:xfrm>
          <a:off x="95821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80" name="Text Box 19">
          <a:extLst>
            <a:ext uri="{FF2B5EF4-FFF2-40B4-BE49-F238E27FC236}">
              <a16:creationId xmlns:a16="http://schemas.microsoft.com/office/drawing/2014/main" id="{00000000-0008-0000-0500-000000050000}"/>
            </a:ext>
          </a:extLst>
        </xdr:cNvPr>
        <xdr:cNvSpPr txBox="1">
          <a:spLocks noChangeArrowheads="1"/>
        </xdr:cNvSpPr>
      </xdr:nvSpPr>
      <xdr:spPr bwMode="auto">
        <a:xfrm>
          <a:off x="9582150" y="5016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281" name="Text Box 15">
          <a:extLst>
            <a:ext uri="{FF2B5EF4-FFF2-40B4-BE49-F238E27FC236}">
              <a16:creationId xmlns:a16="http://schemas.microsoft.com/office/drawing/2014/main" id="{00000000-0008-0000-0500-000001050000}"/>
            </a:ext>
          </a:extLst>
        </xdr:cNvPr>
        <xdr:cNvSpPr txBox="1">
          <a:spLocks noChangeArrowheads="1"/>
        </xdr:cNvSpPr>
      </xdr:nvSpPr>
      <xdr:spPr bwMode="auto">
        <a:xfrm>
          <a:off x="9582150" y="40925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82" name="Text Box 15">
          <a:extLst>
            <a:ext uri="{FF2B5EF4-FFF2-40B4-BE49-F238E27FC236}">
              <a16:creationId xmlns:a16="http://schemas.microsoft.com/office/drawing/2014/main" id="{00000000-0008-0000-0500-000002050000}"/>
            </a:ext>
          </a:extLst>
        </xdr:cNvPr>
        <xdr:cNvSpPr txBox="1">
          <a:spLocks noChangeArrowheads="1"/>
        </xdr:cNvSpPr>
      </xdr:nvSpPr>
      <xdr:spPr bwMode="auto">
        <a:xfrm>
          <a:off x="95821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83" name="Text Box 16">
          <a:extLst>
            <a:ext uri="{FF2B5EF4-FFF2-40B4-BE49-F238E27FC236}">
              <a16:creationId xmlns:a16="http://schemas.microsoft.com/office/drawing/2014/main" id="{00000000-0008-0000-0500-00000305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84" name="Text Box 17">
          <a:extLst>
            <a:ext uri="{FF2B5EF4-FFF2-40B4-BE49-F238E27FC236}">
              <a16:creationId xmlns:a16="http://schemas.microsoft.com/office/drawing/2014/main" id="{00000000-0008-0000-0500-00000405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85" name="Text Box 18">
          <a:extLst>
            <a:ext uri="{FF2B5EF4-FFF2-40B4-BE49-F238E27FC236}">
              <a16:creationId xmlns:a16="http://schemas.microsoft.com/office/drawing/2014/main" id="{00000000-0008-0000-0500-00000505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86" name="Text Box 19">
          <a:extLst>
            <a:ext uri="{FF2B5EF4-FFF2-40B4-BE49-F238E27FC236}">
              <a16:creationId xmlns:a16="http://schemas.microsoft.com/office/drawing/2014/main" id="{00000000-0008-0000-0500-000006050000}"/>
            </a:ext>
          </a:extLst>
        </xdr:cNvPr>
        <xdr:cNvSpPr txBox="1">
          <a:spLocks noChangeArrowheads="1"/>
        </xdr:cNvSpPr>
      </xdr:nvSpPr>
      <xdr:spPr bwMode="auto">
        <a:xfrm>
          <a:off x="9582150" y="4127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87" name="Text Box 15">
          <a:extLst>
            <a:ext uri="{FF2B5EF4-FFF2-40B4-BE49-F238E27FC236}">
              <a16:creationId xmlns:a16="http://schemas.microsoft.com/office/drawing/2014/main" id="{00000000-0008-0000-0500-000007050000}"/>
            </a:ext>
          </a:extLst>
        </xdr:cNvPr>
        <xdr:cNvSpPr txBox="1">
          <a:spLocks noChangeArrowheads="1"/>
        </xdr:cNvSpPr>
      </xdr:nvSpPr>
      <xdr:spPr bwMode="auto">
        <a:xfrm>
          <a:off x="9582150" y="4479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88" name="Text Box 16">
          <a:extLst>
            <a:ext uri="{FF2B5EF4-FFF2-40B4-BE49-F238E27FC236}">
              <a16:creationId xmlns:a16="http://schemas.microsoft.com/office/drawing/2014/main" id="{00000000-0008-0000-0500-00000805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89" name="Text Box 17">
          <a:extLst>
            <a:ext uri="{FF2B5EF4-FFF2-40B4-BE49-F238E27FC236}">
              <a16:creationId xmlns:a16="http://schemas.microsoft.com/office/drawing/2014/main" id="{00000000-0008-0000-0500-00000905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90" name="Text Box 18">
          <a:extLst>
            <a:ext uri="{FF2B5EF4-FFF2-40B4-BE49-F238E27FC236}">
              <a16:creationId xmlns:a16="http://schemas.microsoft.com/office/drawing/2014/main" id="{00000000-0008-0000-0500-00000A05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91" name="Text Box 19">
          <a:extLst>
            <a:ext uri="{FF2B5EF4-FFF2-40B4-BE49-F238E27FC236}">
              <a16:creationId xmlns:a16="http://schemas.microsoft.com/office/drawing/2014/main" id="{00000000-0008-0000-0500-00000B050000}"/>
            </a:ext>
          </a:extLst>
        </xdr:cNvPr>
        <xdr:cNvSpPr txBox="1">
          <a:spLocks noChangeArrowheads="1"/>
        </xdr:cNvSpPr>
      </xdr:nvSpPr>
      <xdr:spPr bwMode="auto">
        <a:xfrm>
          <a:off x="9582150" y="4476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92" name="Text Box 15">
          <a:extLst>
            <a:ext uri="{FF2B5EF4-FFF2-40B4-BE49-F238E27FC236}">
              <a16:creationId xmlns:a16="http://schemas.microsoft.com/office/drawing/2014/main" id="{00000000-0008-0000-0500-00000C050000}"/>
            </a:ext>
          </a:extLst>
        </xdr:cNvPr>
        <xdr:cNvSpPr txBox="1">
          <a:spLocks noChangeArrowheads="1"/>
        </xdr:cNvSpPr>
      </xdr:nvSpPr>
      <xdr:spPr bwMode="auto">
        <a:xfrm>
          <a:off x="9582150" y="4981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93" name="Text Box 16">
          <a:extLst>
            <a:ext uri="{FF2B5EF4-FFF2-40B4-BE49-F238E27FC236}">
              <a16:creationId xmlns:a16="http://schemas.microsoft.com/office/drawing/2014/main" id="{00000000-0008-0000-0500-00000D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94" name="Text Box 17">
          <a:extLst>
            <a:ext uri="{FF2B5EF4-FFF2-40B4-BE49-F238E27FC236}">
              <a16:creationId xmlns:a16="http://schemas.microsoft.com/office/drawing/2014/main" id="{00000000-0008-0000-0500-00000E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95" name="Text Box 18">
          <a:extLst>
            <a:ext uri="{FF2B5EF4-FFF2-40B4-BE49-F238E27FC236}">
              <a16:creationId xmlns:a16="http://schemas.microsoft.com/office/drawing/2014/main" id="{00000000-0008-0000-0500-00000F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96" name="Text Box 19">
          <a:extLst>
            <a:ext uri="{FF2B5EF4-FFF2-40B4-BE49-F238E27FC236}">
              <a16:creationId xmlns:a16="http://schemas.microsoft.com/office/drawing/2014/main" id="{00000000-0008-0000-0500-000010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97" name="Text Box 16">
          <a:extLst>
            <a:ext uri="{FF2B5EF4-FFF2-40B4-BE49-F238E27FC236}">
              <a16:creationId xmlns:a16="http://schemas.microsoft.com/office/drawing/2014/main" id="{00000000-0008-0000-0500-000011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98" name="Text Box 17">
          <a:extLst>
            <a:ext uri="{FF2B5EF4-FFF2-40B4-BE49-F238E27FC236}">
              <a16:creationId xmlns:a16="http://schemas.microsoft.com/office/drawing/2014/main" id="{00000000-0008-0000-0500-000012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299" name="Text Box 18">
          <a:extLst>
            <a:ext uri="{FF2B5EF4-FFF2-40B4-BE49-F238E27FC236}">
              <a16:creationId xmlns:a16="http://schemas.microsoft.com/office/drawing/2014/main" id="{00000000-0008-0000-0500-000013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00" name="Text Box 19">
          <a:extLst>
            <a:ext uri="{FF2B5EF4-FFF2-40B4-BE49-F238E27FC236}">
              <a16:creationId xmlns:a16="http://schemas.microsoft.com/office/drawing/2014/main" id="{00000000-0008-0000-0500-000014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01" name="Text Box 16">
          <a:extLst>
            <a:ext uri="{FF2B5EF4-FFF2-40B4-BE49-F238E27FC236}">
              <a16:creationId xmlns:a16="http://schemas.microsoft.com/office/drawing/2014/main" id="{00000000-0008-0000-0500-000015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02" name="Text Box 17">
          <a:extLst>
            <a:ext uri="{FF2B5EF4-FFF2-40B4-BE49-F238E27FC236}">
              <a16:creationId xmlns:a16="http://schemas.microsoft.com/office/drawing/2014/main" id="{00000000-0008-0000-0500-000016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03" name="Text Box 18">
          <a:extLst>
            <a:ext uri="{FF2B5EF4-FFF2-40B4-BE49-F238E27FC236}">
              <a16:creationId xmlns:a16="http://schemas.microsoft.com/office/drawing/2014/main" id="{00000000-0008-0000-0500-000017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04" name="Text Box 19">
          <a:extLst>
            <a:ext uri="{FF2B5EF4-FFF2-40B4-BE49-F238E27FC236}">
              <a16:creationId xmlns:a16="http://schemas.microsoft.com/office/drawing/2014/main" id="{00000000-0008-0000-0500-000018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305" name="Text Box 15">
          <a:extLst>
            <a:ext uri="{FF2B5EF4-FFF2-40B4-BE49-F238E27FC236}">
              <a16:creationId xmlns:a16="http://schemas.microsoft.com/office/drawing/2014/main" id="{00000000-0008-0000-0500-000019050000}"/>
            </a:ext>
          </a:extLst>
        </xdr:cNvPr>
        <xdr:cNvSpPr txBox="1">
          <a:spLocks noChangeArrowheads="1"/>
        </xdr:cNvSpPr>
      </xdr:nvSpPr>
      <xdr:spPr bwMode="auto">
        <a:xfrm>
          <a:off x="3710214" y="41152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6" name="Text Box 16">
          <a:extLst>
            <a:ext uri="{FF2B5EF4-FFF2-40B4-BE49-F238E27FC236}">
              <a16:creationId xmlns:a16="http://schemas.microsoft.com/office/drawing/2014/main" id="{00000000-0008-0000-0500-00001A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7" name="Text Box 17">
          <a:extLst>
            <a:ext uri="{FF2B5EF4-FFF2-40B4-BE49-F238E27FC236}">
              <a16:creationId xmlns:a16="http://schemas.microsoft.com/office/drawing/2014/main" id="{00000000-0008-0000-0500-00001B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8" name="Text Box 18">
          <a:extLst>
            <a:ext uri="{FF2B5EF4-FFF2-40B4-BE49-F238E27FC236}">
              <a16:creationId xmlns:a16="http://schemas.microsoft.com/office/drawing/2014/main" id="{00000000-0008-0000-0500-00001C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9" name="Text Box 19">
          <a:extLst>
            <a:ext uri="{FF2B5EF4-FFF2-40B4-BE49-F238E27FC236}">
              <a16:creationId xmlns:a16="http://schemas.microsoft.com/office/drawing/2014/main" id="{00000000-0008-0000-0500-00001D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10" name="Text Box 15">
          <a:extLst>
            <a:ext uri="{FF2B5EF4-FFF2-40B4-BE49-F238E27FC236}">
              <a16:creationId xmlns:a16="http://schemas.microsoft.com/office/drawing/2014/main" id="{00000000-0008-0000-0500-00001E050000}"/>
            </a:ext>
          </a:extLst>
        </xdr:cNvPr>
        <xdr:cNvSpPr txBox="1">
          <a:spLocks noChangeArrowheads="1"/>
        </xdr:cNvSpPr>
      </xdr:nvSpPr>
      <xdr:spPr bwMode="auto">
        <a:xfrm>
          <a:off x="3710214" y="44980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442269"/>
    <xdr:sp macro="" textlink="">
      <xdr:nvSpPr>
        <xdr:cNvPr id="1311" name="Text Box 15">
          <a:extLst>
            <a:ext uri="{FF2B5EF4-FFF2-40B4-BE49-F238E27FC236}">
              <a16:creationId xmlns:a16="http://schemas.microsoft.com/office/drawing/2014/main" id="{00000000-0008-0000-0500-00001F050000}"/>
            </a:ext>
          </a:extLst>
        </xdr:cNvPr>
        <xdr:cNvSpPr txBox="1">
          <a:spLocks noChangeArrowheads="1"/>
        </xdr:cNvSpPr>
      </xdr:nvSpPr>
      <xdr:spPr bwMode="auto">
        <a:xfrm>
          <a:off x="6773182"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12" name="Text Box 16">
          <a:extLst>
            <a:ext uri="{FF2B5EF4-FFF2-40B4-BE49-F238E27FC236}">
              <a16:creationId xmlns:a16="http://schemas.microsoft.com/office/drawing/2014/main" id="{00000000-0008-0000-0500-000020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13" name="Text Box 17">
          <a:extLst>
            <a:ext uri="{FF2B5EF4-FFF2-40B4-BE49-F238E27FC236}">
              <a16:creationId xmlns:a16="http://schemas.microsoft.com/office/drawing/2014/main" id="{00000000-0008-0000-0500-000021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14" name="Text Box 18">
          <a:extLst>
            <a:ext uri="{FF2B5EF4-FFF2-40B4-BE49-F238E27FC236}">
              <a16:creationId xmlns:a16="http://schemas.microsoft.com/office/drawing/2014/main" id="{00000000-0008-0000-0500-000022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15" name="Text Box 15">
          <a:extLst>
            <a:ext uri="{FF2B5EF4-FFF2-40B4-BE49-F238E27FC236}">
              <a16:creationId xmlns:a16="http://schemas.microsoft.com/office/drawing/2014/main" id="{00000000-0008-0000-0500-000023050000}"/>
            </a:ext>
          </a:extLst>
        </xdr:cNvPr>
        <xdr:cNvSpPr txBox="1">
          <a:spLocks noChangeArrowheads="1"/>
        </xdr:cNvSpPr>
      </xdr:nvSpPr>
      <xdr:spPr bwMode="auto">
        <a:xfrm>
          <a:off x="6773182" y="44980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16" name="Text Box 16">
          <a:extLst>
            <a:ext uri="{FF2B5EF4-FFF2-40B4-BE49-F238E27FC236}">
              <a16:creationId xmlns:a16="http://schemas.microsoft.com/office/drawing/2014/main" id="{00000000-0008-0000-0500-000024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17" name="Text Box 17">
          <a:extLst>
            <a:ext uri="{FF2B5EF4-FFF2-40B4-BE49-F238E27FC236}">
              <a16:creationId xmlns:a16="http://schemas.microsoft.com/office/drawing/2014/main" id="{00000000-0008-0000-0500-000025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18" name="Text Box 18">
          <a:extLst>
            <a:ext uri="{FF2B5EF4-FFF2-40B4-BE49-F238E27FC236}">
              <a16:creationId xmlns:a16="http://schemas.microsoft.com/office/drawing/2014/main" id="{00000000-0008-0000-0500-000026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19" name="Text Box 19">
          <a:extLst>
            <a:ext uri="{FF2B5EF4-FFF2-40B4-BE49-F238E27FC236}">
              <a16:creationId xmlns:a16="http://schemas.microsoft.com/office/drawing/2014/main" id="{00000000-0008-0000-0500-000027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320" name="Text Box 15">
          <a:extLst>
            <a:ext uri="{FF2B5EF4-FFF2-40B4-BE49-F238E27FC236}">
              <a16:creationId xmlns:a16="http://schemas.microsoft.com/office/drawing/2014/main" id="{00000000-0008-0000-0500-000028050000}"/>
            </a:ext>
          </a:extLst>
        </xdr:cNvPr>
        <xdr:cNvSpPr txBox="1">
          <a:spLocks noChangeArrowheads="1"/>
        </xdr:cNvSpPr>
      </xdr:nvSpPr>
      <xdr:spPr bwMode="auto">
        <a:xfrm>
          <a:off x="9616168"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1" name="Text Box 16">
          <a:extLst>
            <a:ext uri="{FF2B5EF4-FFF2-40B4-BE49-F238E27FC236}">
              <a16:creationId xmlns:a16="http://schemas.microsoft.com/office/drawing/2014/main" id="{00000000-0008-0000-0500-000029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2" name="Text Box 17">
          <a:extLst>
            <a:ext uri="{FF2B5EF4-FFF2-40B4-BE49-F238E27FC236}">
              <a16:creationId xmlns:a16="http://schemas.microsoft.com/office/drawing/2014/main" id="{00000000-0008-0000-0500-00002A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3" name="Text Box 18">
          <a:extLst>
            <a:ext uri="{FF2B5EF4-FFF2-40B4-BE49-F238E27FC236}">
              <a16:creationId xmlns:a16="http://schemas.microsoft.com/office/drawing/2014/main" id="{00000000-0008-0000-0500-00002B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4" name="Text Box 19">
          <a:extLst>
            <a:ext uri="{FF2B5EF4-FFF2-40B4-BE49-F238E27FC236}">
              <a16:creationId xmlns:a16="http://schemas.microsoft.com/office/drawing/2014/main" id="{00000000-0008-0000-0500-00002C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25" name="Text Box 16">
          <a:extLst>
            <a:ext uri="{FF2B5EF4-FFF2-40B4-BE49-F238E27FC236}">
              <a16:creationId xmlns:a16="http://schemas.microsoft.com/office/drawing/2014/main" id="{00000000-0008-0000-0500-00002D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26" name="Text Box 17">
          <a:extLst>
            <a:ext uri="{FF2B5EF4-FFF2-40B4-BE49-F238E27FC236}">
              <a16:creationId xmlns:a16="http://schemas.microsoft.com/office/drawing/2014/main" id="{00000000-0008-0000-0500-00002E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27" name="Text Box 18">
          <a:extLst>
            <a:ext uri="{FF2B5EF4-FFF2-40B4-BE49-F238E27FC236}">
              <a16:creationId xmlns:a16="http://schemas.microsoft.com/office/drawing/2014/main" id="{00000000-0008-0000-0500-00002F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28" name="Text Box 19">
          <a:extLst>
            <a:ext uri="{FF2B5EF4-FFF2-40B4-BE49-F238E27FC236}">
              <a16:creationId xmlns:a16="http://schemas.microsoft.com/office/drawing/2014/main" id="{00000000-0008-0000-0500-000030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29" name="Text Box 16">
          <a:extLst>
            <a:ext uri="{FF2B5EF4-FFF2-40B4-BE49-F238E27FC236}">
              <a16:creationId xmlns:a16="http://schemas.microsoft.com/office/drawing/2014/main" id="{00000000-0008-0000-0500-000031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30" name="Text Box 17">
          <a:extLst>
            <a:ext uri="{FF2B5EF4-FFF2-40B4-BE49-F238E27FC236}">
              <a16:creationId xmlns:a16="http://schemas.microsoft.com/office/drawing/2014/main" id="{00000000-0008-0000-0500-000032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31" name="Text Box 18">
          <a:extLst>
            <a:ext uri="{FF2B5EF4-FFF2-40B4-BE49-F238E27FC236}">
              <a16:creationId xmlns:a16="http://schemas.microsoft.com/office/drawing/2014/main" id="{00000000-0008-0000-0500-000033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32" name="Text Box 19">
          <a:extLst>
            <a:ext uri="{FF2B5EF4-FFF2-40B4-BE49-F238E27FC236}">
              <a16:creationId xmlns:a16="http://schemas.microsoft.com/office/drawing/2014/main" id="{00000000-0008-0000-0500-000034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33" name="Text Box 16">
          <a:extLst>
            <a:ext uri="{FF2B5EF4-FFF2-40B4-BE49-F238E27FC236}">
              <a16:creationId xmlns:a16="http://schemas.microsoft.com/office/drawing/2014/main" id="{00000000-0008-0000-0500-000035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34" name="Text Box 17">
          <a:extLst>
            <a:ext uri="{FF2B5EF4-FFF2-40B4-BE49-F238E27FC236}">
              <a16:creationId xmlns:a16="http://schemas.microsoft.com/office/drawing/2014/main" id="{00000000-0008-0000-0500-000036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35" name="Text Box 18">
          <a:extLst>
            <a:ext uri="{FF2B5EF4-FFF2-40B4-BE49-F238E27FC236}">
              <a16:creationId xmlns:a16="http://schemas.microsoft.com/office/drawing/2014/main" id="{00000000-0008-0000-0500-000037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36" name="Text Box 19">
          <a:extLst>
            <a:ext uri="{FF2B5EF4-FFF2-40B4-BE49-F238E27FC236}">
              <a16:creationId xmlns:a16="http://schemas.microsoft.com/office/drawing/2014/main" id="{00000000-0008-0000-0500-000038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337" name="Text Box 15">
          <a:extLst>
            <a:ext uri="{FF2B5EF4-FFF2-40B4-BE49-F238E27FC236}">
              <a16:creationId xmlns:a16="http://schemas.microsoft.com/office/drawing/2014/main" id="{00000000-0008-0000-0500-000039050000}"/>
            </a:ext>
          </a:extLst>
        </xdr:cNvPr>
        <xdr:cNvSpPr txBox="1">
          <a:spLocks noChangeArrowheads="1"/>
        </xdr:cNvSpPr>
      </xdr:nvSpPr>
      <xdr:spPr bwMode="auto">
        <a:xfrm>
          <a:off x="3710214" y="41152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38" name="Text Box 16">
          <a:extLst>
            <a:ext uri="{FF2B5EF4-FFF2-40B4-BE49-F238E27FC236}">
              <a16:creationId xmlns:a16="http://schemas.microsoft.com/office/drawing/2014/main" id="{00000000-0008-0000-0500-00003A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39" name="Text Box 17">
          <a:extLst>
            <a:ext uri="{FF2B5EF4-FFF2-40B4-BE49-F238E27FC236}">
              <a16:creationId xmlns:a16="http://schemas.microsoft.com/office/drawing/2014/main" id="{00000000-0008-0000-0500-00003B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40" name="Text Box 18">
          <a:extLst>
            <a:ext uri="{FF2B5EF4-FFF2-40B4-BE49-F238E27FC236}">
              <a16:creationId xmlns:a16="http://schemas.microsoft.com/office/drawing/2014/main" id="{00000000-0008-0000-0500-00003C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41" name="Text Box 19">
          <a:extLst>
            <a:ext uri="{FF2B5EF4-FFF2-40B4-BE49-F238E27FC236}">
              <a16:creationId xmlns:a16="http://schemas.microsoft.com/office/drawing/2014/main" id="{00000000-0008-0000-0500-00003D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42" name="Text Box 15">
          <a:extLst>
            <a:ext uri="{FF2B5EF4-FFF2-40B4-BE49-F238E27FC236}">
              <a16:creationId xmlns:a16="http://schemas.microsoft.com/office/drawing/2014/main" id="{00000000-0008-0000-0500-00003E050000}"/>
            </a:ext>
          </a:extLst>
        </xdr:cNvPr>
        <xdr:cNvSpPr txBox="1">
          <a:spLocks noChangeArrowheads="1"/>
        </xdr:cNvSpPr>
      </xdr:nvSpPr>
      <xdr:spPr bwMode="auto">
        <a:xfrm>
          <a:off x="3710214" y="44980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442269"/>
    <xdr:sp macro="" textlink="">
      <xdr:nvSpPr>
        <xdr:cNvPr id="1343" name="Text Box 15">
          <a:extLst>
            <a:ext uri="{FF2B5EF4-FFF2-40B4-BE49-F238E27FC236}">
              <a16:creationId xmlns:a16="http://schemas.microsoft.com/office/drawing/2014/main" id="{00000000-0008-0000-0500-00003F050000}"/>
            </a:ext>
          </a:extLst>
        </xdr:cNvPr>
        <xdr:cNvSpPr txBox="1">
          <a:spLocks noChangeArrowheads="1"/>
        </xdr:cNvSpPr>
      </xdr:nvSpPr>
      <xdr:spPr bwMode="auto">
        <a:xfrm>
          <a:off x="6773182"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44" name="Text Box 16">
          <a:extLst>
            <a:ext uri="{FF2B5EF4-FFF2-40B4-BE49-F238E27FC236}">
              <a16:creationId xmlns:a16="http://schemas.microsoft.com/office/drawing/2014/main" id="{00000000-0008-0000-0500-000040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45" name="Text Box 17">
          <a:extLst>
            <a:ext uri="{FF2B5EF4-FFF2-40B4-BE49-F238E27FC236}">
              <a16:creationId xmlns:a16="http://schemas.microsoft.com/office/drawing/2014/main" id="{00000000-0008-0000-0500-000041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46" name="Text Box 18">
          <a:extLst>
            <a:ext uri="{FF2B5EF4-FFF2-40B4-BE49-F238E27FC236}">
              <a16:creationId xmlns:a16="http://schemas.microsoft.com/office/drawing/2014/main" id="{00000000-0008-0000-0500-000042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213632"/>
    <xdr:sp macro="" textlink="">
      <xdr:nvSpPr>
        <xdr:cNvPr id="1347" name="Text Box 15">
          <a:extLst>
            <a:ext uri="{FF2B5EF4-FFF2-40B4-BE49-F238E27FC236}">
              <a16:creationId xmlns:a16="http://schemas.microsoft.com/office/drawing/2014/main" id="{00000000-0008-0000-0500-000043050000}"/>
            </a:ext>
          </a:extLst>
        </xdr:cNvPr>
        <xdr:cNvSpPr txBox="1">
          <a:spLocks noChangeArrowheads="1"/>
        </xdr:cNvSpPr>
      </xdr:nvSpPr>
      <xdr:spPr bwMode="auto">
        <a:xfrm>
          <a:off x="6773182" y="449806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48" name="Text Box 16">
          <a:extLst>
            <a:ext uri="{FF2B5EF4-FFF2-40B4-BE49-F238E27FC236}">
              <a16:creationId xmlns:a16="http://schemas.microsoft.com/office/drawing/2014/main" id="{00000000-0008-0000-0500-000044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49" name="Text Box 17">
          <a:extLst>
            <a:ext uri="{FF2B5EF4-FFF2-40B4-BE49-F238E27FC236}">
              <a16:creationId xmlns:a16="http://schemas.microsoft.com/office/drawing/2014/main" id="{00000000-0008-0000-0500-000045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0" name="Text Box 18">
          <a:extLst>
            <a:ext uri="{FF2B5EF4-FFF2-40B4-BE49-F238E27FC236}">
              <a16:creationId xmlns:a16="http://schemas.microsoft.com/office/drawing/2014/main" id="{00000000-0008-0000-0500-000046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1" name="Text Box 19">
          <a:extLst>
            <a:ext uri="{FF2B5EF4-FFF2-40B4-BE49-F238E27FC236}">
              <a16:creationId xmlns:a16="http://schemas.microsoft.com/office/drawing/2014/main" id="{00000000-0008-0000-0500-000047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352" name="Text Box 15">
          <a:extLst>
            <a:ext uri="{FF2B5EF4-FFF2-40B4-BE49-F238E27FC236}">
              <a16:creationId xmlns:a16="http://schemas.microsoft.com/office/drawing/2014/main" id="{00000000-0008-0000-0500-000048050000}"/>
            </a:ext>
          </a:extLst>
        </xdr:cNvPr>
        <xdr:cNvSpPr txBox="1">
          <a:spLocks noChangeArrowheads="1"/>
        </xdr:cNvSpPr>
      </xdr:nvSpPr>
      <xdr:spPr bwMode="auto">
        <a:xfrm>
          <a:off x="9616168"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3" name="Text Box 16">
          <a:extLst>
            <a:ext uri="{FF2B5EF4-FFF2-40B4-BE49-F238E27FC236}">
              <a16:creationId xmlns:a16="http://schemas.microsoft.com/office/drawing/2014/main" id="{00000000-0008-0000-0500-000049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4" name="Text Box 17">
          <a:extLst>
            <a:ext uri="{FF2B5EF4-FFF2-40B4-BE49-F238E27FC236}">
              <a16:creationId xmlns:a16="http://schemas.microsoft.com/office/drawing/2014/main" id="{00000000-0008-0000-0500-00004A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5" name="Text Box 18">
          <a:extLst>
            <a:ext uri="{FF2B5EF4-FFF2-40B4-BE49-F238E27FC236}">
              <a16:creationId xmlns:a16="http://schemas.microsoft.com/office/drawing/2014/main" id="{00000000-0008-0000-0500-00004B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6" name="Text Box 19">
          <a:extLst>
            <a:ext uri="{FF2B5EF4-FFF2-40B4-BE49-F238E27FC236}">
              <a16:creationId xmlns:a16="http://schemas.microsoft.com/office/drawing/2014/main" id="{00000000-0008-0000-0500-00004C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57" name="Text Box 16">
          <a:extLst>
            <a:ext uri="{FF2B5EF4-FFF2-40B4-BE49-F238E27FC236}">
              <a16:creationId xmlns:a16="http://schemas.microsoft.com/office/drawing/2014/main" id="{00000000-0008-0000-0500-00004D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58" name="Text Box 17">
          <a:extLst>
            <a:ext uri="{FF2B5EF4-FFF2-40B4-BE49-F238E27FC236}">
              <a16:creationId xmlns:a16="http://schemas.microsoft.com/office/drawing/2014/main" id="{00000000-0008-0000-0500-00004E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59" name="Text Box 18">
          <a:extLst>
            <a:ext uri="{FF2B5EF4-FFF2-40B4-BE49-F238E27FC236}">
              <a16:creationId xmlns:a16="http://schemas.microsoft.com/office/drawing/2014/main" id="{00000000-0008-0000-0500-00004F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60" name="Text Box 19">
          <a:extLst>
            <a:ext uri="{FF2B5EF4-FFF2-40B4-BE49-F238E27FC236}">
              <a16:creationId xmlns:a16="http://schemas.microsoft.com/office/drawing/2014/main" id="{00000000-0008-0000-0500-000050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61" name="Text Box 16">
          <a:extLst>
            <a:ext uri="{FF2B5EF4-FFF2-40B4-BE49-F238E27FC236}">
              <a16:creationId xmlns:a16="http://schemas.microsoft.com/office/drawing/2014/main" id="{00000000-0008-0000-0500-000051050000}"/>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62" name="Text Box 17">
          <a:extLst>
            <a:ext uri="{FF2B5EF4-FFF2-40B4-BE49-F238E27FC236}">
              <a16:creationId xmlns:a16="http://schemas.microsoft.com/office/drawing/2014/main" id="{00000000-0008-0000-0500-000052050000}"/>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63" name="Text Box 18">
          <a:extLst>
            <a:ext uri="{FF2B5EF4-FFF2-40B4-BE49-F238E27FC236}">
              <a16:creationId xmlns:a16="http://schemas.microsoft.com/office/drawing/2014/main" id="{00000000-0008-0000-0500-000053050000}"/>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64" name="Text Box 19">
          <a:extLst>
            <a:ext uri="{FF2B5EF4-FFF2-40B4-BE49-F238E27FC236}">
              <a16:creationId xmlns:a16="http://schemas.microsoft.com/office/drawing/2014/main" id="{00000000-0008-0000-0500-000054050000}"/>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65" name="Text Box 16">
          <a:extLst>
            <a:ext uri="{FF2B5EF4-FFF2-40B4-BE49-F238E27FC236}">
              <a16:creationId xmlns:a16="http://schemas.microsoft.com/office/drawing/2014/main" id="{00000000-0008-0000-0500-000055050000}"/>
            </a:ext>
          </a:extLst>
        </xdr:cNvPr>
        <xdr:cNvSpPr txBox="1">
          <a:spLocks noChangeArrowheads="1"/>
        </xdr:cNvSpPr>
      </xdr:nvSpPr>
      <xdr:spPr bwMode="auto">
        <a:xfrm>
          <a:off x="48052182"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66" name="Text Box 17">
          <a:extLst>
            <a:ext uri="{FF2B5EF4-FFF2-40B4-BE49-F238E27FC236}">
              <a16:creationId xmlns:a16="http://schemas.microsoft.com/office/drawing/2014/main" id="{00000000-0008-0000-0500-000056050000}"/>
            </a:ext>
          </a:extLst>
        </xdr:cNvPr>
        <xdr:cNvSpPr txBox="1">
          <a:spLocks noChangeArrowheads="1"/>
        </xdr:cNvSpPr>
      </xdr:nvSpPr>
      <xdr:spPr bwMode="auto">
        <a:xfrm>
          <a:off x="48052182"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67" name="Text Box 18">
          <a:extLst>
            <a:ext uri="{FF2B5EF4-FFF2-40B4-BE49-F238E27FC236}">
              <a16:creationId xmlns:a16="http://schemas.microsoft.com/office/drawing/2014/main" id="{00000000-0008-0000-0500-000057050000}"/>
            </a:ext>
          </a:extLst>
        </xdr:cNvPr>
        <xdr:cNvSpPr txBox="1">
          <a:spLocks noChangeArrowheads="1"/>
        </xdr:cNvSpPr>
      </xdr:nvSpPr>
      <xdr:spPr bwMode="auto">
        <a:xfrm>
          <a:off x="48052182"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68" name="Text Box 19">
          <a:extLst>
            <a:ext uri="{FF2B5EF4-FFF2-40B4-BE49-F238E27FC236}">
              <a16:creationId xmlns:a16="http://schemas.microsoft.com/office/drawing/2014/main" id="{00000000-0008-0000-0500-000058050000}"/>
            </a:ext>
          </a:extLst>
        </xdr:cNvPr>
        <xdr:cNvSpPr txBox="1">
          <a:spLocks noChangeArrowheads="1"/>
        </xdr:cNvSpPr>
      </xdr:nvSpPr>
      <xdr:spPr bwMode="auto">
        <a:xfrm>
          <a:off x="48052182"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369" name="Text Box 15">
          <a:extLst>
            <a:ext uri="{FF2B5EF4-FFF2-40B4-BE49-F238E27FC236}">
              <a16:creationId xmlns:a16="http://schemas.microsoft.com/office/drawing/2014/main" id="{00000000-0008-0000-0500-000059050000}"/>
            </a:ext>
          </a:extLst>
        </xdr:cNvPr>
        <xdr:cNvSpPr txBox="1">
          <a:spLocks noChangeArrowheads="1"/>
        </xdr:cNvSpPr>
      </xdr:nvSpPr>
      <xdr:spPr bwMode="auto">
        <a:xfrm>
          <a:off x="3706091" y="4130098"/>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70" name="Text Box 16">
          <a:extLst>
            <a:ext uri="{FF2B5EF4-FFF2-40B4-BE49-F238E27FC236}">
              <a16:creationId xmlns:a16="http://schemas.microsoft.com/office/drawing/2014/main" id="{00000000-0008-0000-0500-00005A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71" name="Text Box 17">
          <a:extLst>
            <a:ext uri="{FF2B5EF4-FFF2-40B4-BE49-F238E27FC236}">
              <a16:creationId xmlns:a16="http://schemas.microsoft.com/office/drawing/2014/main" id="{00000000-0008-0000-0500-00005B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72" name="Text Box 18">
          <a:extLst>
            <a:ext uri="{FF2B5EF4-FFF2-40B4-BE49-F238E27FC236}">
              <a16:creationId xmlns:a16="http://schemas.microsoft.com/office/drawing/2014/main" id="{00000000-0008-0000-0500-00005C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73" name="Text Box 19">
          <a:extLst>
            <a:ext uri="{FF2B5EF4-FFF2-40B4-BE49-F238E27FC236}">
              <a16:creationId xmlns:a16="http://schemas.microsoft.com/office/drawing/2014/main" id="{00000000-0008-0000-0500-00005D050000}"/>
            </a:ext>
          </a:extLst>
        </xdr:cNvPr>
        <xdr:cNvSpPr txBox="1">
          <a:spLocks noChangeArrowheads="1"/>
        </xdr:cNvSpPr>
      </xdr:nvSpPr>
      <xdr:spPr bwMode="auto">
        <a:xfrm>
          <a:off x="3706091"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442269"/>
    <xdr:sp macro="" textlink="">
      <xdr:nvSpPr>
        <xdr:cNvPr id="1374" name="Text Box 15">
          <a:extLst>
            <a:ext uri="{FF2B5EF4-FFF2-40B4-BE49-F238E27FC236}">
              <a16:creationId xmlns:a16="http://schemas.microsoft.com/office/drawing/2014/main" id="{00000000-0008-0000-0500-00005E050000}"/>
            </a:ext>
          </a:extLst>
        </xdr:cNvPr>
        <xdr:cNvSpPr txBox="1">
          <a:spLocks noChangeArrowheads="1"/>
        </xdr:cNvSpPr>
      </xdr:nvSpPr>
      <xdr:spPr bwMode="auto">
        <a:xfrm>
          <a:off x="6768234" y="413009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75" name="Text Box 16">
          <a:extLst>
            <a:ext uri="{FF2B5EF4-FFF2-40B4-BE49-F238E27FC236}">
              <a16:creationId xmlns:a16="http://schemas.microsoft.com/office/drawing/2014/main" id="{00000000-0008-0000-0500-00005F050000}"/>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76" name="Text Box 17">
          <a:extLst>
            <a:ext uri="{FF2B5EF4-FFF2-40B4-BE49-F238E27FC236}">
              <a16:creationId xmlns:a16="http://schemas.microsoft.com/office/drawing/2014/main" id="{00000000-0008-0000-0500-000060050000}"/>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77" name="Text Box 18">
          <a:extLst>
            <a:ext uri="{FF2B5EF4-FFF2-40B4-BE49-F238E27FC236}">
              <a16:creationId xmlns:a16="http://schemas.microsoft.com/office/drawing/2014/main" id="{00000000-0008-0000-0500-000061050000}"/>
            </a:ext>
          </a:extLst>
        </xdr:cNvPr>
        <xdr:cNvSpPr txBox="1">
          <a:spLocks noChangeArrowheads="1"/>
        </xdr:cNvSpPr>
      </xdr:nvSpPr>
      <xdr:spPr bwMode="auto">
        <a:xfrm>
          <a:off x="6768234"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78" name="Text Box 16">
          <a:extLst>
            <a:ext uri="{FF2B5EF4-FFF2-40B4-BE49-F238E27FC236}">
              <a16:creationId xmlns:a16="http://schemas.microsoft.com/office/drawing/2014/main" id="{00000000-0008-0000-0500-000062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79" name="Text Box 17">
          <a:extLst>
            <a:ext uri="{FF2B5EF4-FFF2-40B4-BE49-F238E27FC236}">
              <a16:creationId xmlns:a16="http://schemas.microsoft.com/office/drawing/2014/main" id="{00000000-0008-0000-0500-000063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0" name="Text Box 18">
          <a:extLst>
            <a:ext uri="{FF2B5EF4-FFF2-40B4-BE49-F238E27FC236}">
              <a16:creationId xmlns:a16="http://schemas.microsoft.com/office/drawing/2014/main" id="{00000000-0008-0000-0500-000064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1" name="Text Box 19">
          <a:extLst>
            <a:ext uri="{FF2B5EF4-FFF2-40B4-BE49-F238E27FC236}">
              <a16:creationId xmlns:a16="http://schemas.microsoft.com/office/drawing/2014/main" id="{00000000-0008-0000-0500-000065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382" name="Text Box 15">
          <a:extLst>
            <a:ext uri="{FF2B5EF4-FFF2-40B4-BE49-F238E27FC236}">
              <a16:creationId xmlns:a16="http://schemas.microsoft.com/office/drawing/2014/main" id="{00000000-0008-0000-0500-000066050000}"/>
            </a:ext>
          </a:extLst>
        </xdr:cNvPr>
        <xdr:cNvSpPr txBox="1">
          <a:spLocks noChangeArrowheads="1"/>
        </xdr:cNvSpPr>
      </xdr:nvSpPr>
      <xdr:spPr bwMode="auto">
        <a:xfrm>
          <a:off x="9615343" y="413009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3" name="Text Box 16">
          <a:extLst>
            <a:ext uri="{FF2B5EF4-FFF2-40B4-BE49-F238E27FC236}">
              <a16:creationId xmlns:a16="http://schemas.microsoft.com/office/drawing/2014/main" id="{00000000-0008-0000-0500-000067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4" name="Text Box 17">
          <a:extLst>
            <a:ext uri="{FF2B5EF4-FFF2-40B4-BE49-F238E27FC236}">
              <a16:creationId xmlns:a16="http://schemas.microsoft.com/office/drawing/2014/main" id="{00000000-0008-0000-0500-000068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5" name="Text Box 18">
          <a:extLst>
            <a:ext uri="{FF2B5EF4-FFF2-40B4-BE49-F238E27FC236}">
              <a16:creationId xmlns:a16="http://schemas.microsoft.com/office/drawing/2014/main" id="{00000000-0008-0000-0500-000069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6" name="Text Box 19">
          <a:extLst>
            <a:ext uri="{FF2B5EF4-FFF2-40B4-BE49-F238E27FC236}">
              <a16:creationId xmlns:a16="http://schemas.microsoft.com/office/drawing/2014/main" id="{00000000-0008-0000-0500-00006A050000}"/>
            </a:ext>
          </a:extLst>
        </xdr:cNvPr>
        <xdr:cNvSpPr txBox="1">
          <a:spLocks noChangeArrowheads="1"/>
        </xdr:cNvSpPr>
      </xdr:nvSpPr>
      <xdr:spPr bwMode="auto">
        <a:xfrm>
          <a:off x="9615343" y="415636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87" name="Text Box 16">
          <a:extLst>
            <a:ext uri="{FF2B5EF4-FFF2-40B4-BE49-F238E27FC236}">
              <a16:creationId xmlns:a16="http://schemas.microsoft.com/office/drawing/2014/main" id="{00000000-0008-0000-0500-00006B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88" name="Text Box 17">
          <a:extLst>
            <a:ext uri="{FF2B5EF4-FFF2-40B4-BE49-F238E27FC236}">
              <a16:creationId xmlns:a16="http://schemas.microsoft.com/office/drawing/2014/main" id="{00000000-0008-0000-0500-00006C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89" name="Text Box 18">
          <a:extLst>
            <a:ext uri="{FF2B5EF4-FFF2-40B4-BE49-F238E27FC236}">
              <a16:creationId xmlns:a16="http://schemas.microsoft.com/office/drawing/2014/main" id="{00000000-0008-0000-0500-00006D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90" name="Text Box 19">
          <a:extLst>
            <a:ext uri="{FF2B5EF4-FFF2-40B4-BE49-F238E27FC236}">
              <a16:creationId xmlns:a16="http://schemas.microsoft.com/office/drawing/2014/main" id="{00000000-0008-0000-0500-00006E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91" name="Text Box 16">
          <a:extLst>
            <a:ext uri="{FF2B5EF4-FFF2-40B4-BE49-F238E27FC236}">
              <a16:creationId xmlns:a16="http://schemas.microsoft.com/office/drawing/2014/main" id="{00000000-0008-0000-0500-00006F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92" name="Text Box 17">
          <a:extLst>
            <a:ext uri="{FF2B5EF4-FFF2-40B4-BE49-F238E27FC236}">
              <a16:creationId xmlns:a16="http://schemas.microsoft.com/office/drawing/2014/main" id="{00000000-0008-0000-0500-000070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93" name="Text Box 18">
          <a:extLst>
            <a:ext uri="{FF2B5EF4-FFF2-40B4-BE49-F238E27FC236}">
              <a16:creationId xmlns:a16="http://schemas.microsoft.com/office/drawing/2014/main" id="{00000000-0008-0000-0500-000071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394" name="Text Box 19">
          <a:extLst>
            <a:ext uri="{FF2B5EF4-FFF2-40B4-BE49-F238E27FC236}">
              <a16:creationId xmlns:a16="http://schemas.microsoft.com/office/drawing/2014/main" id="{00000000-0008-0000-0500-000072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95" name="Text Box 16">
          <a:extLst>
            <a:ext uri="{FF2B5EF4-FFF2-40B4-BE49-F238E27FC236}">
              <a16:creationId xmlns:a16="http://schemas.microsoft.com/office/drawing/2014/main" id="{00000000-0008-0000-0500-000073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96" name="Text Box 17">
          <a:extLst>
            <a:ext uri="{FF2B5EF4-FFF2-40B4-BE49-F238E27FC236}">
              <a16:creationId xmlns:a16="http://schemas.microsoft.com/office/drawing/2014/main" id="{00000000-0008-0000-0500-000074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97" name="Text Box 18">
          <a:extLst>
            <a:ext uri="{FF2B5EF4-FFF2-40B4-BE49-F238E27FC236}">
              <a16:creationId xmlns:a16="http://schemas.microsoft.com/office/drawing/2014/main" id="{00000000-0008-0000-0500-000075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98" name="Text Box 19">
          <a:extLst>
            <a:ext uri="{FF2B5EF4-FFF2-40B4-BE49-F238E27FC236}">
              <a16:creationId xmlns:a16="http://schemas.microsoft.com/office/drawing/2014/main" id="{00000000-0008-0000-0500-000076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399" name="Text Box 15">
          <a:extLst>
            <a:ext uri="{FF2B5EF4-FFF2-40B4-BE49-F238E27FC236}">
              <a16:creationId xmlns:a16="http://schemas.microsoft.com/office/drawing/2014/main" id="{00000000-0008-0000-0500-000077050000}"/>
            </a:ext>
          </a:extLst>
        </xdr:cNvPr>
        <xdr:cNvSpPr txBox="1">
          <a:spLocks noChangeArrowheads="1"/>
        </xdr:cNvSpPr>
      </xdr:nvSpPr>
      <xdr:spPr bwMode="auto">
        <a:xfrm>
          <a:off x="3710214" y="41152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00" name="Text Box 16">
          <a:extLst>
            <a:ext uri="{FF2B5EF4-FFF2-40B4-BE49-F238E27FC236}">
              <a16:creationId xmlns:a16="http://schemas.microsoft.com/office/drawing/2014/main" id="{00000000-0008-0000-0500-000078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01" name="Text Box 17">
          <a:extLst>
            <a:ext uri="{FF2B5EF4-FFF2-40B4-BE49-F238E27FC236}">
              <a16:creationId xmlns:a16="http://schemas.microsoft.com/office/drawing/2014/main" id="{00000000-0008-0000-0500-000079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02" name="Text Box 18">
          <a:extLst>
            <a:ext uri="{FF2B5EF4-FFF2-40B4-BE49-F238E27FC236}">
              <a16:creationId xmlns:a16="http://schemas.microsoft.com/office/drawing/2014/main" id="{00000000-0008-0000-0500-00007A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03" name="Text Box 19">
          <a:extLst>
            <a:ext uri="{FF2B5EF4-FFF2-40B4-BE49-F238E27FC236}">
              <a16:creationId xmlns:a16="http://schemas.microsoft.com/office/drawing/2014/main" id="{00000000-0008-0000-0500-00007B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442269"/>
    <xdr:sp macro="" textlink="">
      <xdr:nvSpPr>
        <xdr:cNvPr id="1404" name="Text Box 15">
          <a:extLst>
            <a:ext uri="{FF2B5EF4-FFF2-40B4-BE49-F238E27FC236}">
              <a16:creationId xmlns:a16="http://schemas.microsoft.com/office/drawing/2014/main" id="{00000000-0008-0000-0500-00007C050000}"/>
            </a:ext>
          </a:extLst>
        </xdr:cNvPr>
        <xdr:cNvSpPr txBox="1">
          <a:spLocks noChangeArrowheads="1"/>
        </xdr:cNvSpPr>
      </xdr:nvSpPr>
      <xdr:spPr bwMode="auto">
        <a:xfrm>
          <a:off x="6773182"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05" name="Text Box 16">
          <a:extLst>
            <a:ext uri="{FF2B5EF4-FFF2-40B4-BE49-F238E27FC236}">
              <a16:creationId xmlns:a16="http://schemas.microsoft.com/office/drawing/2014/main" id="{00000000-0008-0000-0500-00007D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06" name="Text Box 17">
          <a:extLst>
            <a:ext uri="{FF2B5EF4-FFF2-40B4-BE49-F238E27FC236}">
              <a16:creationId xmlns:a16="http://schemas.microsoft.com/office/drawing/2014/main" id="{00000000-0008-0000-0500-00007E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07" name="Text Box 18">
          <a:extLst>
            <a:ext uri="{FF2B5EF4-FFF2-40B4-BE49-F238E27FC236}">
              <a16:creationId xmlns:a16="http://schemas.microsoft.com/office/drawing/2014/main" id="{00000000-0008-0000-0500-00007F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08" name="Text Box 16">
          <a:extLst>
            <a:ext uri="{FF2B5EF4-FFF2-40B4-BE49-F238E27FC236}">
              <a16:creationId xmlns:a16="http://schemas.microsoft.com/office/drawing/2014/main" id="{00000000-0008-0000-0500-000080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09" name="Text Box 17">
          <a:extLst>
            <a:ext uri="{FF2B5EF4-FFF2-40B4-BE49-F238E27FC236}">
              <a16:creationId xmlns:a16="http://schemas.microsoft.com/office/drawing/2014/main" id="{00000000-0008-0000-0500-000081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0" name="Text Box 18">
          <a:extLst>
            <a:ext uri="{FF2B5EF4-FFF2-40B4-BE49-F238E27FC236}">
              <a16:creationId xmlns:a16="http://schemas.microsoft.com/office/drawing/2014/main" id="{00000000-0008-0000-0500-000082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1" name="Text Box 19">
          <a:extLst>
            <a:ext uri="{FF2B5EF4-FFF2-40B4-BE49-F238E27FC236}">
              <a16:creationId xmlns:a16="http://schemas.microsoft.com/office/drawing/2014/main" id="{00000000-0008-0000-0500-000083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2" name="Text Box 16">
          <a:extLst>
            <a:ext uri="{FF2B5EF4-FFF2-40B4-BE49-F238E27FC236}">
              <a16:creationId xmlns:a16="http://schemas.microsoft.com/office/drawing/2014/main" id="{00000000-0008-0000-0500-000084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3" name="Text Box 17">
          <a:extLst>
            <a:ext uri="{FF2B5EF4-FFF2-40B4-BE49-F238E27FC236}">
              <a16:creationId xmlns:a16="http://schemas.microsoft.com/office/drawing/2014/main" id="{00000000-0008-0000-0500-000085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4" name="Text Box 18">
          <a:extLst>
            <a:ext uri="{FF2B5EF4-FFF2-40B4-BE49-F238E27FC236}">
              <a16:creationId xmlns:a16="http://schemas.microsoft.com/office/drawing/2014/main" id="{00000000-0008-0000-0500-000086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5" name="Text Box 19">
          <a:extLst>
            <a:ext uri="{FF2B5EF4-FFF2-40B4-BE49-F238E27FC236}">
              <a16:creationId xmlns:a16="http://schemas.microsoft.com/office/drawing/2014/main" id="{00000000-0008-0000-0500-000087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16" name="Text Box 16">
          <a:extLst>
            <a:ext uri="{FF2B5EF4-FFF2-40B4-BE49-F238E27FC236}">
              <a16:creationId xmlns:a16="http://schemas.microsoft.com/office/drawing/2014/main" id="{00000000-0008-0000-0500-000088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17" name="Text Box 17">
          <a:extLst>
            <a:ext uri="{FF2B5EF4-FFF2-40B4-BE49-F238E27FC236}">
              <a16:creationId xmlns:a16="http://schemas.microsoft.com/office/drawing/2014/main" id="{00000000-0008-0000-0500-000089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18" name="Text Box 18">
          <a:extLst>
            <a:ext uri="{FF2B5EF4-FFF2-40B4-BE49-F238E27FC236}">
              <a16:creationId xmlns:a16="http://schemas.microsoft.com/office/drawing/2014/main" id="{00000000-0008-0000-0500-00008A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19" name="Text Box 19">
          <a:extLst>
            <a:ext uri="{FF2B5EF4-FFF2-40B4-BE49-F238E27FC236}">
              <a16:creationId xmlns:a16="http://schemas.microsoft.com/office/drawing/2014/main" id="{00000000-0008-0000-0500-00008B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20" name="Text Box 16">
          <a:extLst>
            <a:ext uri="{FF2B5EF4-FFF2-40B4-BE49-F238E27FC236}">
              <a16:creationId xmlns:a16="http://schemas.microsoft.com/office/drawing/2014/main" id="{00000000-0008-0000-0500-00008C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21" name="Text Box 17">
          <a:extLst>
            <a:ext uri="{FF2B5EF4-FFF2-40B4-BE49-F238E27FC236}">
              <a16:creationId xmlns:a16="http://schemas.microsoft.com/office/drawing/2014/main" id="{00000000-0008-0000-0500-00008D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22" name="Text Box 18">
          <a:extLst>
            <a:ext uri="{FF2B5EF4-FFF2-40B4-BE49-F238E27FC236}">
              <a16:creationId xmlns:a16="http://schemas.microsoft.com/office/drawing/2014/main" id="{00000000-0008-0000-0500-00008E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23" name="Text Box 19">
          <a:extLst>
            <a:ext uri="{FF2B5EF4-FFF2-40B4-BE49-F238E27FC236}">
              <a16:creationId xmlns:a16="http://schemas.microsoft.com/office/drawing/2014/main" id="{00000000-0008-0000-0500-00008F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24" name="Text Box 16">
          <a:extLst>
            <a:ext uri="{FF2B5EF4-FFF2-40B4-BE49-F238E27FC236}">
              <a16:creationId xmlns:a16="http://schemas.microsoft.com/office/drawing/2014/main" id="{00000000-0008-0000-0500-000090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25" name="Text Box 17">
          <a:extLst>
            <a:ext uri="{FF2B5EF4-FFF2-40B4-BE49-F238E27FC236}">
              <a16:creationId xmlns:a16="http://schemas.microsoft.com/office/drawing/2014/main" id="{00000000-0008-0000-0500-000091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26" name="Text Box 18">
          <a:extLst>
            <a:ext uri="{FF2B5EF4-FFF2-40B4-BE49-F238E27FC236}">
              <a16:creationId xmlns:a16="http://schemas.microsoft.com/office/drawing/2014/main" id="{00000000-0008-0000-0500-000092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27" name="Text Box 19">
          <a:extLst>
            <a:ext uri="{FF2B5EF4-FFF2-40B4-BE49-F238E27FC236}">
              <a16:creationId xmlns:a16="http://schemas.microsoft.com/office/drawing/2014/main" id="{00000000-0008-0000-0500-000093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428" name="Text Box 15">
          <a:extLst>
            <a:ext uri="{FF2B5EF4-FFF2-40B4-BE49-F238E27FC236}">
              <a16:creationId xmlns:a16="http://schemas.microsoft.com/office/drawing/2014/main" id="{00000000-0008-0000-0500-000094050000}"/>
            </a:ext>
          </a:extLst>
        </xdr:cNvPr>
        <xdr:cNvSpPr txBox="1">
          <a:spLocks noChangeArrowheads="1"/>
        </xdr:cNvSpPr>
      </xdr:nvSpPr>
      <xdr:spPr bwMode="auto">
        <a:xfrm>
          <a:off x="3710214" y="41152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29" name="Text Box 16">
          <a:extLst>
            <a:ext uri="{FF2B5EF4-FFF2-40B4-BE49-F238E27FC236}">
              <a16:creationId xmlns:a16="http://schemas.microsoft.com/office/drawing/2014/main" id="{00000000-0008-0000-0500-000095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30" name="Text Box 17">
          <a:extLst>
            <a:ext uri="{FF2B5EF4-FFF2-40B4-BE49-F238E27FC236}">
              <a16:creationId xmlns:a16="http://schemas.microsoft.com/office/drawing/2014/main" id="{00000000-0008-0000-0500-000096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31" name="Text Box 18">
          <a:extLst>
            <a:ext uri="{FF2B5EF4-FFF2-40B4-BE49-F238E27FC236}">
              <a16:creationId xmlns:a16="http://schemas.microsoft.com/office/drawing/2014/main" id="{00000000-0008-0000-0500-000097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32" name="Text Box 19">
          <a:extLst>
            <a:ext uri="{FF2B5EF4-FFF2-40B4-BE49-F238E27FC236}">
              <a16:creationId xmlns:a16="http://schemas.microsoft.com/office/drawing/2014/main" id="{00000000-0008-0000-0500-000098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442269"/>
    <xdr:sp macro="" textlink="">
      <xdr:nvSpPr>
        <xdr:cNvPr id="1433" name="Text Box 15">
          <a:extLst>
            <a:ext uri="{FF2B5EF4-FFF2-40B4-BE49-F238E27FC236}">
              <a16:creationId xmlns:a16="http://schemas.microsoft.com/office/drawing/2014/main" id="{00000000-0008-0000-0500-000099050000}"/>
            </a:ext>
          </a:extLst>
        </xdr:cNvPr>
        <xdr:cNvSpPr txBox="1">
          <a:spLocks noChangeArrowheads="1"/>
        </xdr:cNvSpPr>
      </xdr:nvSpPr>
      <xdr:spPr bwMode="auto">
        <a:xfrm>
          <a:off x="6773182"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34" name="Text Box 16">
          <a:extLst>
            <a:ext uri="{FF2B5EF4-FFF2-40B4-BE49-F238E27FC236}">
              <a16:creationId xmlns:a16="http://schemas.microsoft.com/office/drawing/2014/main" id="{00000000-0008-0000-0500-00009A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35" name="Text Box 17">
          <a:extLst>
            <a:ext uri="{FF2B5EF4-FFF2-40B4-BE49-F238E27FC236}">
              <a16:creationId xmlns:a16="http://schemas.microsoft.com/office/drawing/2014/main" id="{00000000-0008-0000-0500-00009B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127</xdr:row>
      <xdr:rowOff>0</xdr:rowOff>
    </xdr:from>
    <xdr:ext cx="95250" cy="171450"/>
    <xdr:sp macro="" textlink="">
      <xdr:nvSpPr>
        <xdr:cNvPr id="1436" name="Text Box 18">
          <a:extLst>
            <a:ext uri="{FF2B5EF4-FFF2-40B4-BE49-F238E27FC236}">
              <a16:creationId xmlns:a16="http://schemas.microsoft.com/office/drawing/2014/main" id="{00000000-0008-0000-0500-00009C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37" name="Text Box 16">
          <a:extLst>
            <a:ext uri="{FF2B5EF4-FFF2-40B4-BE49-F238E27FC236}">
              <a16:creationId xmlns:a16="http://schemas.microsoft.com/office/drawing/2014/main" id="{00000000-0008-0000-0500-00009D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38" name="Text Box 17">
          <a:extLst>
            <a:ext uri="{FF2B5EF4-FFF2-40B4-BE49-F238E27FC236}">
              <a16:creationId xmlns:a16="http://schemas.microsoft.com/office/drawing/2014/main" id="{00000000-0008-0000-0500-00009E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39" name="Text Box 18">
          <a:extLst>
            <a:ext uri="{FF2B5EF4-FFF2-40B4-BE49-F238E27FC236}">
              <a16:creationId xmlns:a16="http://schemas.microsoft.com/office/drawing/2014/main" id="{00000000-0008-0000-0500-00009F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40" name="Text Box 19">
          <a:extLst>
            <a:ext uri="{FF2B5EF4-FFF2-40B4-BE49-F238E27FC236}">
              <a16:creationId xmlns:a16="http://schemas.microsoft.com/office/drawing/2014/main" id="{00000000-0008-0000-0500-0000A0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41" name="Text Box 16">
          <a:extLst>
            <a:ext uri="{FF2B5EF4-FFF2-40B4-BE49-F238E27FC236}">
              <a16:creationId xmlns:a16="http://schemas.microsoft.com/office/drawing/2014/main" id="{00000000-0008-0000-0500-0000A1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42" name="Text Box 17">
          <a:extLst>
            <a:ext uri="{FF2B5EF4-FFF2-40B4-BE49-F238E27FC236}">
              <a16:creationId xmlns:a16="http://schemas.microsoft.com/office/drawing/2014/main" id="{00000000-0008-0000-0500-0000A2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43" name="Text Box 18">
          <a:extLst>
            <a:ext uri="{FF2B5EF4-FFF2-40B4-BE49-F238E27FC236}">
              <a16:creationId xmlns:a16="http://schemas.microsoft.com/office/drawing/2014/main" id="{00000000-0008-0000-0500-0000A3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44" name="Text Box 19">
          <a:extLst>
            <a:ext uri="{FF2B5EF4-FFF2-40B4-BE49-F238E27FC236}">
              <a16:creationId xmlns:a16="http://schemas.microsoft.com/office/drawing/2014/main" id="{00000000-0008-0000-0500-0000A4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45" name="Text Box 16">
          <a:extLst>
            <a:ext uri="{FF2B5EF4-FFF2-40B4-BE49-F238E27FC236}">
              <a16:creationId xmlns:a16="http://schemas.microsoft.com/office/drawing/2014/main" id="{00000000-0008-0000-0500-0000A5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46" name="Text Box 17">
          <a:extLst>
            <a:ext uri="{FF2B5EF4-FFF2-40B4-BE49-F238E27FC236}">
              <a16:creationId xmlns:a16="http://schemas.microsoft.com/office/drawing/2014/main" id="{00000000-0008-0000-0500-0000A6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47" name="Text Box 18">
          <a:extLst>
            <a:ext uri="{FF2B5EF4-FFF2-40B4-BE49-F238E27FC236}">
              <a16:creationId xmlns:a16="http://schemas.microsoft.com/office/drawing/2014/main" id="{00000000-0008-0000-0500-0000A7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48" name="Text Box 19">
          <a:extLst>
            <a:ext uri="{FF2B5EF4-FFF2-40B4-BE49-F238E27FC236}">
              <a16:creationId xmlns:a16="http://schemas.microsoft.com/office/drawing/2014/main" id="{00000000-0008-0000-0500-0000A8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1449" name="Text Box 16">
          <a:extLst>
            <a:ext uri="{FF2B5EF4-FFF2-40B4-BE49-F238E27FC236}">
              <a16:creationId xmlns:a16="http://schemas.microsoft.com/office/drawing/2014/main" id="{00000000-0008-0000-0500-0000A9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1450" name="Text Box 17">
          <a:extLst>
            <a:ext uri="{FF2B5EF4-FFF2-40B4-BE49-F238E27FC236}">
              <a16:creationId xmlns:a16="http://schemas.microsoft.com/office/drawing/2014/main" id="{00000000-0008-0000-0500-0000AA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1451" name="Text Box 18">
          <a:extLst>
            <a:ext uri="{FF2B5EF4-FFF2-40B4-BE49-F238E27FC236}">
              <a16:creationId xmlns:a16="http://schemas.microsoft.com/office/drawing/2014/main" id="{00000000-0008-0000-0500-0000AB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1452" name="Text Box 19">
          <a:extLst>
            <a:ext uri="{FF2B5EF4-FFF2-40B4-BE49-F238E27FC236}">
              <a16:creationId xmlns:a16="http://schemas.microsoft.com/office/drawing/2014/main" id="{00000000-0008-0000-0500-0000AC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53" name="Text Box 16">
          <a:extLst>
            <a:ext uri="{FF2B5EF4-FFF2-40B4-BE49-F238E27FC236}">
              <a16:creationId xmlns:a16="http://schemas.microsoft.com/office/drawing/2014/main" id="{00000000-0008-0000-0500-0000AD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54" name="Text Box 17">
          <a:extLst>
            <a:ext uri="{FF2B5EF4-FFF2-40B4-BE49-F238E27FC236}">
              <a16:creationId xmlns:a16="http://schemas.microsoft.com/office/drawing/2014/main" id="{00000000-0008-0000-0500-0000AE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55" name="Text Box 18">
          <a:extLst>
            <a:ext uri="{FF2B5EF4-FFF2-40B4-BE49-F238E27FC236}">
              <a16:creationId xmlns:a16="http://schemas.microsoft.com/office/drawing/2014/main" id="{00000000-0008-0000-0500-0000AF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56" name="Text Box 19">
          <a:extLst>
            <a:ext uri="{FF2B5EF4-FFF2-40B4-BE49-F238E27FC236}">
              <a16:creationId xmlns:a16="http://schemas.microsoft.com/office/drawing/2014/main" id="{00000000-0008-0000-0500-0000B0050000}"/>
            </a:ext>
          </a:extLst>
        </xdr:cNvPr>
        <xdr:cNvSpPr txBox="1">
          <a:spLocks noChangeArrowheads="1"/>
        </xdr:cNvSpPr>
      </xdr:nvSpPr>
      <xdr:spPr bwMode="auto">
        <a:xfrm>
          <a:off x="48069500"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14</xdr:row>
      <xdr:rowOff>504825</xdr:rowOff>
    </xdr:from>
    <xdr:ext cx="95250" cy="444014"/>
    <xdr:sp macro="" textlink="">
      <xdr:nvSpPr>
        <xdr:cNvPr id="1457" name="Text Box 15">
          <a:extLst>
            <a:ext uri="{FF2B5EF4-FFF2-40B4-BE49-F238E27FC236}">
              <a16:creationId xmlns:a16="http://schemas.microsoft.com/office/drawing/2014/main" id="{00000000-0008-0000-0500-0000B1050000}"/>
            </a:ext>
          </a:extLst>
        </xdr:cNvPr>
        <xdr:cNvSpPr txBox="1">
          <a:spLocks noChangeArrowheads="1"/>
        </xdr:cNvSpPr>
      </xdr:nvSpPr>
      <xdr:spPr bwMode="auto">
        <a:xfrm>
          <a:off x="3710214" y="41152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58" name="Text Box 16">
          <a:extLst>
            <a:ext uri="{FF2B5EF4-FFF2-40B4-BE49-F238E27FC236}">
              <a16:creationId xmlns:a16="http://schemas.microsoft.com/office/drawing/2014/main" id="{00000000-0008-0000-0500-0000B2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59" name="Text Box 17">
          <a:extLst>
            <a:ext uri="{FF2B5EF4-FFF2-40B4-BE49-F238E27FC236}">
              <a16:creationId xmlns:a16="http://schemas.microsoft.com/office/drawing/2014/main" id="{00000000-0008-0000-0500-0000B3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60" name="Text Box 18">
          <a:extLst>
            <a:ext uri="{FF2B5EF4-FFF2-40B4-BE49-F238E27FC236}">
              <a16:creationId xmlns:a16="http://schemas.microsoft.com/office/drawing/2014/main" id="{00000000-0008-0000-0500-0000B4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61" name="Text Box 19">
          <a:extLst>
            <a:ext uri="{FF2B5EF4-FFF2-40B4-BE49-F238E27FC236}">
              <a16:creationId xmlns:a16="http://schemas.microsoft.com/office/drawing/2014/main" id="{00000000-0008-0000-0500-0000B5050000}"/>
            </a:ext>
          </a:extLst>
        </xdr:cNvPr>
        <xdr:cNvSpPr txBox="1">
          <a:spLocks noChangeArrowheads="1"/>
        </xdr:cNvSpPr>
      </xdr:nvSpPr>
      <xdr:spPr bwMode="auto">
        <a:xfrm>
          <a:off x="3710214"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14</xdr:row>
      <xdr:rowOff>504825</xdr:rowOff>
    </xdr:from>
    <xdr:ext cx="95250" cy="442269"/>
    <xdr:sp macro="" textlink="">
      <xdr:nvSpPr>
        <xdr:cNvPr id="1462" name="Text Box 15">
          <a:extLst>
            <a:ext uri="{FF2B5EF4-FFF2-40B4-BE49-F238E27FC236}">
              <a16:creationId xmlns:a16="http://schemas.microsoft.com/office/drawing/2014/main" id="{00000000-0008-0000-0500-0000B6050000}"/>
            </a:ext>
          </a:extLst>
        </xdr:cNvPr>
        <xdr:cNvSpPr txBox="1">
          <a:spLocks noChangeArrowheads="1"/>
        </xdr:cNvSpPr>
      </xdr:nvSpPr>
      <xdr:spPr bwMode="auto">
        <a:xfrm>
          <a:off x="6773182" y="41152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1463" name="Text Box 16">
          <a:extLst>
            <a:ext uri="{FF2B5EF4-FFF2-40B4-BE49-F238E27FC236}">
              <a16:creationId xmlns:a16="http://schemas.microsoft.com/office/drawing/2014/main" id="{00000000-0008-0000-0500-0000B7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1464" name="Text Box 17">
          <a:extLst>
            <a:ext uri="{FF2B5EF4-FFF2-40B4-BE49-F238E27FC236}">
              <a16:creationId xmlns:a16="http://schemas.microsoft.com/office/drawing/2014/main" id="{00000000-0008-0000-0500-0000B8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1465" name="Text Box 18">
          <a:extLst>
            <a:ext uri="{FF2B5EF4-FFF2-40B4-BE49-F238E27FC236}">
              <a16:creationId xmlns:a16="http://schemas.microsoft.com/office/drawing/2014/main" id="{00000000-0008-0000-0500-0000B9050000}"/>
            </a:ext>
          </a:extLst>
        </xdr:cNvPr>
        <xdr:cNvSpPr txBox="1">
          <a:spLocks noChangeArrowheads="1"/>
        </xdr:cNvSpPr>
      </xdr:nvSpPr>
      <xdr:spPr bwMode="auto">
        <a:xfrm>
          <a:off x="6773182"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66" name="Text Box 16">
          <a:extLst>
            <a:ext uri="{FF2B5EF4-FFF2-40B4-BE49-F238E27FC236}">
              <a16:creationId xmlns:a16="http://schemas.microsoft.com/office/drawing/2014/main" id="{00000000-0008-0000-0500-0000BA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67" name="Text Box 17">
          <a:extLst>
            <a:ext uri="{FF2B5EF4-FFF2-40B4-BE49-F238E27FC236}">
              <a16:creationId xmlns:a16="http://schemas.microsoft.com/office/drawing/2014/main" id="{00000000-0008-0000-0500-0000BB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68" name="Text Box 18">
          <a:extLst>
            <a:ext uri="{FF2B5EF4-FFF2-40B4-BE49-F238E27FC236}">
              <a16:creationId xmlns:a16="http://schemas.microsoft.com/office/drawing/2014/main" id="{00000000-0008-0000-0500-0000BC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69" name="Text Box 19">
          <a:extLst>
            <a:ext uri="{FF2B5EF4-FFF2-40B4-BE49-F238E27FC236}">
              <a16:creationId xmlns:a16="http://schemas.microsoft.com/office/drawing/2014/main" id="{00000000-0008-0000-0500-0000BD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70" name="Text Box 16">
          <a:extLst>
            <a:ext uri="{FF2B5EF4-FFF2-40B4-BE49-F238E27FC236}">
              <a16:creationId xmlns:a16="http://schemas.microsoft.com/office/drawing/2014/main" id="{00000000-0008-0000-0500-0000BE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71" name="Text Box 17">
          <a:extLst>
            <a:ext uri="{FF2B5EF4-FFF2-40B4-BE49-F238E27FC236}">
              <a16:creationId xmlns:a16="http://schemas.microsoft.com/office/drawing/2014/main" id="{00000000-0008-0000-0500-0000BF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72" name="Text Box 18">
          <a:extLst>
            <a:ext uri="{FF2B5EF4-FFF2-40B4-BE49-F238E27FC236}">
              <a16:creationId xmlns:a16="http://schemas.microsoft.com/office/drawing/2014/main" id="{00000000-0008-0000-0500-0000C0050000}"/>
            </a:ext>
          </a:extLst>
        </xdr:cNvPr>
        <xdr:cNvSpPr txBox="1">
          <a:spLocks noChangeArrowheads="1"/>
        </xdr:cNvSpPr>
      </xdr:nvSpPr>
      <xdr:spPr bwMode="auto">
        <a:xfrm>
          <a:off x="9616168" y="4145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48496"/>
    <xdr:sp macro="" textlink="">
      <xdr:nvSpPr>
        <xdr:cNvPr id="1474" name="Text Box 15">
          <a:extLst>
            <a:ext uri="{FF2B5EF4-FFF2-40B4-BE49-F238E27FC236}">
              <a16:creationId xmlns:a16="http://schemas.microsoft.com/office/drawing/2014/main" id="{00000000-0008-0000-0500-0000C2050000}"/>
            </a:ext>
          </a:extLst>
        </xdr:cNvPr>
        <xdr:cNvSpPr txBox="1">
          <a:spLocks noChangeArrowheads="1"/>
        </xdr:cNvSpPr>
      </xdr:nvSpPr>
      <xdr:spPr bwMode="auto">
        <a:xfrm>
          <a:off x="3706091" y="4508789"/>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504825</xdr:rowOff>
    </xdr:from>
    <xdr:ext cx="95250" cy="442269"/>
    <xdr:sp macro="" textlink="">
      <xdr:nvSpPr>
        <xdr:cNvPr id="1475" name="Text Box 15">
          <a:extLst>
            <a:ext uri="{FF2B5EF4-FFF2-40B4-BE49-F238E27FC236}">
              <a16:creationId xmlns:a16="http://schemas.microsoft.com/office/drawing/2014/main" id="{00000000-0008-0000-0500-0000C3050000}"/>
            </a:ext>
          </a:extLst>
        </xdr:cNvPr>
        <xdr:cNvSpPr txBox="1">
          <a:spLocks noChangeArrowheads="1"/>
        </xdr:cNvSpPr>
      </xdr:nvSpPr>
      <xdr:spPr bwMode="auto">
        <a:xfrm>
          <a:off x="6768234" y="4508789"/>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213632"/>
    <xdr:sp macro="" textlink="">
      <xdr:nvSpPr>
        <xdr:cNvPr id="1477" name="Text Box 15">
          <a:extLst>
            <a:ext uri="{FF2B5EF4-FFF2-40B4-BE49-F238E27FC236}">
              <a16:creationId xmlns:a16="http://schemas.microsoft.com/office/drawing/2014/main" id="{00000000-0008-0000-0500-0000C5050000}"/>
            </a:ext>
          </a:extLst>
        </xdr:cNvPr>
        <xdr:cNvSpPr txBox="1">
          <a:spLocks noChangeArrowheads="1"/>
        </xdr:cNvSpPr>
      </xdr:nvSpPr>
      <xdr:spPr bwMode="auto">
        <a:xfrm>
          <a:off x="3706091" y="45087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44331"/>
    <xdr:sp macro="" textlink="">
      <xdr:nvSpPr>
        <xdr:cNvPr id="1478" name="Text Box 15">
          <a:extLst>
            <a:ext uri="{FF2B5EF4-FFF2-40B4-BE49-F238E27FC236}">
              <a16:creationId xmlns:a16="http://schemas.microsoft.com/office/drawing/2014/main" id="{00000000-0008-0000-0500-0000C6050000}"/>
            </a:ext>
          </a:extLst>
        </xdr:cNvPr>
        <xdr:cNvSpPr txBox="1">
          <a:spLocks noChangeArrowheads="1"/>
        </xdr:cNvSpPr>
      </xdr:nvSpPr>
      <xdr:spPr bwMode="auto">
        <a:xfrm>
          <a:off x="3706091" y="4508789"/>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18</xdr:row>
      <xdr:rowOff>170392</xdr:rowOff>
    </xdr:from>
    <xdr:ext cx="95250" cy="213632"/>
    <xdr:sp macro="" textlink="">
      <xdr:nvSpPr>
        <xdr:cNvPr id="1479" name="Text Box 15">
          <a:extLst>
            <a:ext uri="{FF2B5EF4-FFF2-40B4-BE49-F238E27FC236}">
              <a16:creationId xmlns:a16="http://schemas.microsoft.com/office/drawing/2014/main" id="{00000000-0008-0000-0500-0000C7050000}"/>
            </a:ext>
          </a:extLst>
        </xdr:cNvPr>
        <xdr:cNvSpPr txBox="1">
          <a:spLocks noChangeArrowheads="1"/>
        </xdr:cNvSpPr>
      </xdr:nvSpPr>
      <xdr:spPr bwMode="auto">
        <a:xfrm>
          <a:off x="8452908" y="432964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80" name="Text Box 16">
          <a:extLst>
            <a:ext uri="{FF2B5EF4-FFF2-40B4-BE49-F238E27FC236}">
              <a16:creationId xmlns:a16="http://schemas.microsoft.com/office/drawing/2014/main" id="{00000000-0008-0000-0500-0000C8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81" name="Text Box 17">
          <a:extLst>
            <a:ext uri="{FF2B5EF4-FFF2-40B4-BE49-F238E27FC236}">
              <a16:creationId xmlns:a16="http://schemas.microsoft.com/office/drawing/2014/main" id="{00000000-0008-0000-0500-0000C9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82" name="Text Box 18">
          <a:extLst>
            <a:ext uri="{FF2B5EF4-FFF2-40B4-BE49-F238E27FC236}">
              <a16:creationId xmlns:a16="http://schemas.microsoft.com/office/drawing/2014/main" id="{00000000-0008-0000-0500-0000CA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83" name="Text Box 19">
          <a:extLst>
            <a:ext uri="{FF2B5EF4-FFF2-40B4-BE49-F238E27FC236}">
              <a16:creationId xmlns:a16="http://schemas.microsoft.com/office/drawing/2014/main" id="{00000000-0008-0000-0500-0000CB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1484" name="Text Box 16">
          <a:extLst>
            <a:ext uri="{FF2B5EF4-FFF2-40B4-BE49-F238E27FC236}">
              <a16:creationId xmlns:a16="http://schemas.microsoft.com/office/drawing/2014/main" id="{00000000-0008-0000-0500-0000CC050000}"/>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1485" name="Text Box 17">
          <a:extLst>
            <a:ext uri="{FF2B5EF4-FFF2-40B4-BE49-F238E27FC236}">
              <a16:creationId xmlns:a16="http://schemas.microsoft.com/office/drawing/2014/main" id="{00000000-0008-0000-0500-0000CD050000}"/>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1486" name="Text Box 18">
          <a:extLst>
            <a:ext uri="{FF2B5EF4-FFF2-40B4-BE49-F238E27FC236}">
              <a16:creationId xmlns:a16="http://schemas.microsoft.com/office/drawing/2014/main" id="{00000000-0008-0000-0500-0000CE050000}"/>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1487" name="Text Box 19">
          <a:extLst>
            <a:ext uri="{FF2B5EF4-FFF2-40B4-BE49-F238E27FC236}">
              <a16:creationId xmlns:a16="http://schemas.microsoft.com/office/drawing/2014/main" id="{00000000-0008-0000-0500-0000CF050000}"/>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88" name="Text Box 16">
          <a:extLst>
            <a:ext uri="{FF2B5EF4-FFF2-40B4-BE49-F238E27FC236}">
              <a16:creationId xmlns:a16="http://schemas.microsoft.com/office/drawing/2014/main" id="{00000000-0008-0000-0500-0000D0050000}"/>
            </a:ext>
          </a:extLst>
        </xdr:cNvPr>
        <xdr:cNvSpPr txBox="1">
          <a:spLocks noChangeArrowheads="1"/>
        </xdr:cNvSpPr>
      </xdr:nvSpPr>
      <xdr:spPr bwMode="auto">
        <a:xfrm>
          <a:off x="48052182"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89" name="Text Box 17">
          <a:extLst>
            <a:ext uri="{FF2B5EF4-FFF2-40B4-BE49-F238E27FC236}">
              <a16:creationId xmlns:a16="http://schemas.microsoft.com/office/drawing/2014/main" id="{00000000-0008-0000-0500-0000D1050000}"/>
            </a:ext>
          </a:extLst>
        </xdr:cNvPr>
        <xdr:cNvSpPr txBox="1">
          <a:spLocks noChangeArrowheads="1"/>
        </xdr:cNvSpPr>
      </xdr:nvSpPr>
      <xdr:spPr bwMode="auto">
        <a:xfrm>
          <a:off x="48052182"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90" name="Text Box 18">
          <a:extLst>
            <a:ext uri="{FF2B5EF4-FFF2-40B4-BE49-F238E27FC236}">
              <a16:creationId xmlns:a16="http://schemas.microsoft.com/office/drawing/2014/main" id="{00000000-0008-0000-0500-0000D2050000}"/>
            </a:ext>
          </a:extLst>
        </xdr:cNvPr>
        <xdr:cNvSpPr txBox="1">
          <a:spLocks noChangeArrowheads="1"/>
        </xdr:cNvSpPr>
      </xdr:nvSpPr>
      <xdr:spPr bwMode="auto">
        <a:xfrm>
          <a:off x="48052182"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91" name="Text Box 19">
          <a:extLst>
            <a:ext uri="{FF2B5EF4-FFF2-40B4-BE49-F238E27FC236}">
              <a16:creationId xmlns:a16="http://schemas.microsoft.com/office/drawing/2014/main" id="{00000000-0008-0000-0500-0000D3050000}"/>
            </a:ext>
          </a:extLst>
        </xdr:cNvPr>
        <xdr:cNvSpPr txBox="1">
          <a:spLocks noChangeArrowheads="1"/>
        </xdr:cNvSpPr>
      </xdr:nvSpPr>
      <xdr:spPr bwMode="auto">
        <a:xfrm>
          <a:off x="48052182"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014"/>
    <xdr:sp macro="" textlink="">
      <xdr:nvSpPr>
        <xdr:cNvPr id="1492" name="Text Box 15">
          <a:extLst>
            <a:ext uri="{FF2B5EF4-FFF2-40B4-BE49-F238E27FC236}">
              <a16:creationId xmlns:a16="http://schemas.microsoft.com/office/drawing/2014/main" id="{00000000-0008-0000-0500-0000D4050000}"/>
            </a:ext>
          </a:extLst>
        </xdr:cNvPr>
        <xdr:cNvSpPr txBox="1">
          <a:spLocks noChangeArrowheads="1"/>
        </xdr:cNvSpPr>
      </xdr:nvSpPr>
      <xdr:spPr bwMode="auto">
        <a:xfrm>
          <a:off x="3706091" y="5377007"/>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93" name="Text Box 16">
          <a:extLst>
            <a:ext uri="{FF2B5EF4-FFF2-40B4-BE49-F238E27FC236}">
              <a16:creationId xmlns:a16="http://schemas.microsoft.com/office/drawing/2014/main" id="{00000000-0008-0000-0500-0000D5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94" name="Text Box 17">
          <a:extLst>
            <a:ext uri="{FF2B5EF4-FFF2-40B4-BE49-F238E27FC236}">
              <a16:creationId xmlns:a16="http://schemas.microsoft.com/office/drawing/2014/main" id="{00000000-0008-0000-0500-0000D6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95" name="Text Box 18">
          <a:extLst>
            <a:ext uri="{FF2B5EF4-FFF2-40B4-BE49-F238E27FC236}">
              <a16:creationId xmlns:a16="http://schemas.microsoft.com/office/drawing/2014/main" id="{00000000-0008-0000-0500-0000D7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96" name="Text Box 19">
          <a:extLst>
            <a:ext uri="{FF2B5EF4-FFF2-40B4-BE49-F238E27FC236}">
              <a16:creationId xmlns:a16="http://schemas.microsoft.com/office/drawing/2014/main" id="{00000000-0008-0000-0500-0000D8050000}"/>
            </a:ext>
          </a:extLst>
        </xdr:cNvPr>
        <xdr:cNvSpPr txBox="1">
          <a:spLocks noChangeArrowheads="1"/>
        </xdr:cNvSpPr>
      </xdr:nvSpPr>
      <xdr:spPr bwMode="auto">
        <a:xfrm>
          <a:off x="3706091"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1498" name="Text Box 16">
          <a:extLst>
            <a:ext uri="{FF2B5EF4-FFF2-40B4-BE49-F238E27FC236}">
              <a16:creationId xmlns:a16="http://schemas.microsoft.com/office/drawing/2014/main" id="{00000000-0008-0000-0500-0000DA050000}"/>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1499" name="Text Box 17">
          <a:extLst>
            <a:ext uri="{FF2B5EF4-FFF2-40B4-BE49-F238E27FC236}">
              <a16:creationId xmlns:a16="http://schemas.microsoft.com/office/drawing/2014/main" id="{00000000-0008-0000-0500-0000DB050000}"/>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1500" name="Text Box 18">
          <a:extLst>
            <a:ext uri="{FF2B5EF4-FFF2-40B4-BE49-F238E27FC236}">
              <a16:creationId xmlns:a16="http://schemas.microsoft.com/office/drawing/2014/main" id="{00000000-0008-0000-0500-0000DC050000}"/>
            </a:ext>
          </a:extLst>
        </xdr:cNvPr>
        <xdr:cNvSpPr txBox="1">
          <a:spLocks noChangeArrowheads="1"/>
        </xdr:cNvSpPr>
      </xdr:nvSpPr>
      <xdr:spPr bwMode="auto">
        <a:xfrm>
          <a:off x="6768234"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1" name="Text Box 16">
          <a:extLst>
            <a:ext uri="{FF2B5EF4-FFF2-40B4-BE49-F238E27FC236}">
              <a16:creationId xmlns:a16="http://schemas.microsoft.com/office/drawing/2014/main" id="{00000000-0008-0000-0500-0000DD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2" name="Text Box 17">
          <a:extLst>
            <a:ext uri="{FF2B5EF4-FFF2-40B4-BE49-F238E27FC236}">
              <a16:creationId xmlns:a16="http://schemas.microsoft.com/office/drawing/2014/main" id="{00000000-0008-0000-0500-0000DE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3" name="Text Box 18">
          <a:extLst>
            <a:ext uri="{FF2B5EF4-FFF2-40B4-BE49-F238E27FC236}">
              <a16:creationId xmlns:a16="http://schemas.microsoft.com/office/drawing/2014/main" id="{00000000-0008-0000-0500-0000DF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4" name="Text Box 19">
          <a:extLst>
            <a:ext uri="{FF2B5EF4-FFF2-40B4-BE49-F238E27FC236}">
              <a16:creationId xmlns:a16="http://schemas.microsoft.com/office/drawing/2014/main" id="{00000000-0008-0000-0500-0000E0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5" name="Text Box 16">
          <a:extLst>
            <a:ext uri="{FF2B5EF4-FFF2-40B4-BE49-F238E27FC236}">
              <a16:creationId xmlns:a16="http://schemas.microsoft.com/office/drawing/2014/main" id="{00000000-0008-0000-0500-0000E1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6" name="Text Box 17">
          <a:extLst>
            <a:ext uri="{FF2B5EF4-FFF2-40B4-BE49-F238E27FC236}">
              <a16:creationId xmlns:a16="http://schemas.microsoft.com/office/drawing/2014/main" id="{00000000-0008-0000-0500-0000E2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7" name="Text Box 18">
          <a:extLst>
            <a:ext uri="{FF2B5EF4-FFF2-40B4-BE49-F238E27FC236}">
              <a16:creationId xmlns:a16="http://schemas.microsoft.com/office/drawing/2014/main" id="{00000000-0008-0000-0500-0000E3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508" name="Text Box 19">
          <a:extLst>
            <a:ext uri="{FF2B5EF4-FFF2-40B4-BE49-F238E27FC236}">
              <a16:creationId xmlns:a16="http://schemas.microsoft.com/office/drawing/2014/main" id="{00000000-0008-0000-0500-0000E4050000}"/>
            </a:ext>
          </a:extLst>
        </xdr:cNvPr>
        <xdr:cNvSpPr txBox="1">
          <a:spLocks noChangeArrowheads="1"/>
        </xdr:cNvSpPr>
      </xdr:nvSpPr>
      <xdr:spPr bwMode="auto">
        <a:xfrm>
          <a:off x="9615343" y="5403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09" name="Text Box 16">
          <a:extLst>
            <a:ext uri="{FF2B5EF4-FFF2-40B4-BE49-F238E27FC236}">
              <a16:creationId xmlns:a16="http://schemas.microsoft.com/office/drawing/2014/main" id="{00000000-0008-0000-0500-0000E5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10" name="Text Box 17">
          <a:extLst>
            <a:ext uri="{FF2B5EF4-FFF2-40B4-BE49-F238E27FC236}">
              <a16:creationId xmlns:a16="http://schemas.microsoft.com/office/drawing/2014/main" id="{00000000-0008-0000-0500-0000E6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11" name="Text Box 18">
          <a:extLst>
            <a:ext uri="{FF2B5EF4-FFF2-40B4-BE49-F238E27FC236}">
              <a16:creationId xmlns:a16="http://schemas.microsoft.com/office/drawing/2014/main" id="{00000000-0008-0000-0500-0000E7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12" name="Text Box 19">
          <a:extLst>
            <a:ext uri="{FF2B5EF4-FFF2-40B4-BE49-F238E27FC236}">
              <a16:creationId xmlns:a16="http://schemas.microsoft.com/office/drawing/2014/main" id="{00000000-0008-0000-0500-0000E8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8496"/>
    <xdr:sp macro="" textlink="">
      <xdr:nvSpPr>
        <xdr:cNvPr id="1513" name="Text Box 15">
          <a:extLst>
            <a:ext uri="{FF2B5EF4-FFF2-40B4-BE49-F238E27FC236}">
              <a16:creationId xmlns:a16="http://schemas.microsoft.com/office/drawing/2014/main" id="{00000000-0008-0000-0500-0000E9050000}"/>
            </a:ext>
          </a:extLst>
        </xdr:cNvPr>
        <xdr:cNvSpPr txBox="1">
          <a:spLocks noChangeArrowheads="1"/>
        </xdr:cNvSpPr>
      </xdr:nvSpPr>
      <xdr:spPr bwMode="auto">
        <a:xfrm>
          <a:off x="3706091" y="3794702"/>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1514" name="Text Box 16">
          <a:extLst>
            <a:ext uri="{FF2B5EF4-FFF2-40B4-BE49-F238E27FC236}">
              <a16:creationId xmlns:a16="http://schemas.microsoft.com/office/drawing/2014/main" id="{00000000-0008-0000-0500-0000EA050000}"/>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1515" name="Text Box 17">
          <a:extLst>
            <a:ext uri="{FF2B5EF4-FFF2-40B4-BE49-F238E27FC236}">
              <a16:creationId xmlns:a16="http://schemas.microsoft.com/office/drawing/2014/main" id="{00000000-0008-0000-0500-0000EB050000}"/>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1516" name="Text Box 18">
          <a:extLst>
            <a:ext uri="{FF2B5EF4-FFF2-40B4-BE49-F238E27FC236}">
              <a16:creationId xmlns:a16="http://schemas.microsoft.com/office/drawing/2014/main" id="{00000000-0008-0000-0500-0000EC050000}"/>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1517" name="Text Box 19">
          <a:extLst>
            <a:ext uri="{FF2B5EF4-FFF2-40B4-BE49-F238E27FC236}">
              <a16:creationId xmlns:a16="http://schemas.microsoft.com/office/drawing/2014/main" id="{00000000-0008-0000-0500-0000ED050000}"/>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504825</xdr:rowOff>
    </xdr:from>
    <xdr:ext cx="95250" cy="442269"/>
    <xdr:sp macro="" textlink="">
      <xdr:nvSpPr>
        <xdr:cNvPr id="1518" name="Text Box 15">
          <a:extLst>
            <a:ext uri="{FF2B5EF4-FFF2-40B4-BE49-F238E27FC236}">
              <a16:creationId xmlns:a16="http://schemas.microsoft.com/office/drawing/2014/main" id="{00000000-0008-0000-0500-0000EE050000}"/>
            </a:ext>
          </a:extLst>
        </xdr:cNvPr>
        <xdr:cNvSpPr txBox="1">
          <a:spLocks noChangeArrowheads="1"/>
        </xdr:cNvSpPr>
      </xdr:nvSpPr>
      <xdr:spPr bwMode="auto">
        <a:xfrm>
          <a:off x="6768234" y="379470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519" name="Text Box 16">
          <a:extLst>
            <a:ext uri="{FF2B5EF4-FFF2-40B4-BE49-F238E27FC236}">
              <a16:creationId xmlns:a16="http://schemas.microsoft.com/office/drawing/2014/main" id="{00000000-0008-0000-0500-0000EF050000}"/>
            </a:ext>
          </a:extLst>
        </xdr:cNvPr>
        <xdr:cNvSpPr txBox="1">
          <a:spLocks noChangeArrowheads="1"/>
        </xdr:cNvSpPr>
      </xdr:nvSpPr>
      <xdr:spPr bwMode="auto">
        <a:xfrm>
          <a:off x="1569027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520" name="Text Box 17">
          <a:extLst>
            <a:ext uri="{FF2B5EF4-FFF2-40B4-BE49-F238E27FC236}">
              <a16:creationId xmlns:a16="http://schemas.microsoft.com/office/drawing/2014/main" id="{00000000-0008-0000-0500-0000F0050000}"/>
            </a:ext>
          </a:extLst>
        </xdr:cNvPr>
        <xdr:cNvSpPr txBox="1">
          <a:spLocks noChangeArrowheads="1"/>
        </xdr:cNvSpPr>
      </xdr:nvSpPr>
      <xdr:spPr bwMode="auto">
        <a:xfrm>
          <a:off x="1569027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521" name="Text Box 18">
          <a:extLst>
            <a:ext uri="{FF2B5EF4-FFF2-40B4-BE49-F238E27FC236}">
              <a16:creationId xmlns:a16="http://schemas.microsoft.com/office/drawing/2014/main" id="{00000000-0008-0000-0500-0000F1050000}"/>
            </a:ext>
          </a:extLst>
        </xdr:cNvPr>
        <xdr:cNvSpPr txBox="1">
          <a:spLocks noChangeArrowheads="1"/>
        </xdr:cNvSpPr>
      </xdr:nvSpPr>
      <xdr:spPr bwMode="auto">
        <a:xfrm>
          <a:off x="1569027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522" name="Text Box 19">
          <a:extLst>
            <a:ext uri="{FF2B5EF4-FFF2-40B4-BE49-F238E27FC236}">
              <a16:creationId xmlns:a16="http://schemas.microsoft.com/office/drawing/2014/main" id="{00000000-0008-0000-0500-0000F2050000}"/>
            </a:ext>
          </a:extLst>
        </xdr:cNvPr>
        <xdr:cNvSpPr txBox="1">
          <a:spLocks noChangeArrowheads="1"/>
        </xdr:cNvSpPr>
      </xdr:nvSpPr>
      <xdr:spPr bwMode="auto">
        <a:xfrm>
          <a:off x="1569027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29</xdr:row>
      <xdr:rowOff>504825</xdr:rowOff>
    </xdr:from>
    <xdr:ext cx="95250" cy="444014"/>
    <xdr:sp macro="" textlink="">
      <xdr:nvSpPr>
        <xdr:cNvPr id="1524" name="Text Box 15">
          <a:extLst>
            <a:ext uri="{FF2B5EF4-FFF2-40B4-BE49-F238E27FC236}">
              <a16:creationId xmlns:a16="http://schemas.microsoft.com/office/drawing/2014/main" id="{00000000-0008-0000-0500-0000F4050000}"/>
            </a:ext>
          </a:extLst>
        </xdr:cNvPr>
        <xdr:cNvSpPr txBox="1">
          <a:spLocks noChangeArrowheads="1"/>
        </xdr:cNvSpPr>
      </xdr:nvSpPr>
      <xdr:spPr bwMode="auto">
        <a:xfrm>
          <a:off x="3706091" y="361517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25" name="Text Box 16">
          <a:extLst>
            <a:ext uri="{FF2B5EF4-FFF2-40B4-BE49-F238E27FC236}">
              <a16:creationId xmlns:a16="http://schemas.microsoft.com/office/drawing/2014/main" id="{00000000-0008-0000-0500-0000F5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26" name="Text Box 17">
          <a:extLst>
            <a:ext uri="{FF2B5EF4-FFF2-40B4-BE49-F238E27FC236}">
              <a16:creationId xmlns:a16="http://schemas.microsoft.com/office/drawing/2014/main" id="{00000000-0008-0000-0500-0000F6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27" name="Text Box 18">
          <a:extLst>
            <a:ext uri="{FF2B5EF4-FFF2-40B4-BE49-F238E27FC236}">
              <a16:creationId xmlns:a16="http://schemas.microsoft.com/office/drawing/2014/main" id="{00000000-0008-0000-0500-0000F7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28" name="Text Box 19">
          <a:extLst>
            <a:ext uri="{FF2B5EF4-FFF2-40B4-BE49-F238E27FC236}">
              <a16:creationId xmlns:a16="http://schemas.microsoft.com/office/drawing/2014/main" id="{00000000-0008-0000-0500-0000F8050000}"/>
            </a:ext>
          </a:extLst>
        </xdr:cNvPr>
        <xdr:cNvSpPr txBox="1">
          <a:spLocks noChangeArrowheads="1"/>
        </xdr:cNvSpPr>
      </xdr:nvSpPr>
      <xdr:spPr bwMode="auto">
        <a:xfrm>
          <a:off x="3706091"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1529" name="Text Box 15">
          <a:extLst>
            <a:ext uri="{FF2B5EF4-FFF2-40B4-BE49-F238E27FC236}">
              <a16:creationId xmlns:a16="http://schemas.microsoft.com/office/drawing/2014/main" id="{00000000-0008-0000-0500-0000F9050000}"/>
            </a:ext>
          </a:extLst>
        </xdr:cNvPr>
        <xdr:cNvSpPr txBox="1">
          <a:spLocks noChangeArrowheads="1"/>
        </xdr:cNvSpPr>
      </xdr:nvSpPr>
      <xdr:spPr bwMode="auto">
        <a:xfrm>
          <a:off x="3706091" y="379470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4331"/>
    <xdr:sp macro="" textlink="">
      <xdr:nvSpPr>
        <xdr:cNvPr id="1530" name="Text Box 15">
          <a:extLst>
            <a:ext uri="{FF2B5EF4-FFF2-40B4-BE49-F238E27FC236}">
              <a16:creationId xmlns:a16="http://schemas.microsoft.com/office/drawing/2014/main" id="{00000000-0008-0000-0500-0000FA050000}"/>
            </a:ext>
          </a:extLst>
        </xdr:cNvPr>
        <xdr:cNvSpPr txBox="1">
          <a:spLocks noChangeArrowheads="1"/>
        </xdr:cNvSpPr>
      </xdr:nvSpPr>
      <xdr:spPr bwMode="auto">
        <a:xfrm>
          <a:off x="3706091" y="3794702"/>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29</xdr:row>
      <xdr:rowOff>504825</xdr:rowOff>
    </xdr:from>
    <xdr:ext cx="95250" cy="442269"/>
    <xdr:sp macro="" textlink="">
      <xdr:nvSpPr>
        <xdr:cNvPr id="1531" name="Text Box 15">
          <a:extLst>
            <a:ext uri="{FF2B5EF4-FFF2-40B4-BE49-F238E27FC236}">
              <a16:creationId xmlns:a16="http://schemas.microsoft.com/office/drawing/2014/main" id="{00000000-0008-0000-0500-0000FB050000}"/>
            </a:ext>
          </a:extLst>
        </xdr:cNvPr>
        <xdr:cNvSpPr txBox="1">
          <a:spLocks noChangeArrowheads="1"/>
        </xdr:cNvSpPr>
      </xdr:nvSpPr>
      <xdr:spPr bwMode="auto">
        <a:xfrm>
          <a:off x="6768234" y="361517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1532" name="Text Box 16">
          <a:extLst>
            <a:ext uri="{FF2B5EF4-FFF2-40B4-BE49-F238E27FC236}">
              <a16:creationId xmlns:a16="http://schemas.microsoft.com/office/drawing/2014/main" id="{00000000-0008-0000-0500-0000FC050000}"/>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1533" name="Text Box 17">
          <a:extLst>
            <a:ext uri="{FF2B5EF4-FFF2-40B4-BE49-F238E27FC236}">
              <a16:creationId xmlns:a16="http://schemas.microsoft.com/office/drawing/2014/main" id="{00000000-0008-0000-0500-0000FD050000}"/>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1534" name="Text Box 18">
          <a:extLst>
            <a:ext uri="{FF2B5EF4-FFF2-40B4-BE49-F238E27FC236}">
              <a16:creationId xmlns:a16="http://schemas.microsoft.com/office/drawing/2014/main" id="{00000000-0008-0000-0500-0000FE050000}"/>
            </a:ext>
          </a:extLst>
        </xdr:cNvPr>
        <xdr:cNvSpPr txBox="1">
          <a:spLocks noChangeArrowheads="1"/>
        </xdr:cNvSpPr>
      </xdr:nvSpPr>
      <xdr:spPr bwMode="auto">
        <a:xfrm>
          <a:off x="6768234"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504825</xdr:rowOff>
    </xdr:from>
    <xdr:ext cx="95250" cy="213632"/>
    <xdr:sp macro="" textlink="">
      <xdr:nvSpPr>
        <xdr:cNvPr id="1535" name="Text Box 15">
          <a:extLst>
            <a:ext uri="{FF2B5EF4-FFF2-40B4-BE49-F238E27FC236}">
              <a16:creationId xmlns:a16="http://schemas.microsoft.com/office/drawing/2014/main" id="{00000000-0008-0000-0500-0000FF050000}"/>
            </a:ext>
          </a:extLst>
        </xdr:cNvPr>
        <xdr:cNvSpPr txBox="1">
          <a:spLocks noChangeArrowheads="1"/>
        </xdr:cNvSpPr>
      </xdr:nvSpPr>
      <xdr:spPr bwMode="auto">
        <a:xfrm>
          <a:off x="6768234" y="379470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36" name="Text Box 16">
          <a:extLst>
            <a:ext uri="{FF2B5EF4-FFF2-40B4-BE49-F238E27FC236}">
              <a16:creationId xmlns:a16="http://schemas.microsoft.com/office/drawing/2014/main" id="{00000000-0008-0000-0500-000000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37" name="Text Box 17">
          <a:extLst>
            <a:ext uri="{FF2B5EF4-FFF2-40B4-BE49-F238E27FC236}">
              <a16:creationId xmlns:a16="http://schemas.microsoft.com/office/drawing/2014/main" id="{00000000-0008-0000-0500-000001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38" name="Text Box 18">
          <a:extLst>
            <a:ext uri="{FF2B5EF4-FFF2-40B4-BE49-F238E27FC236}">
              <a16:creationId xmlns:a16="http://schemas.microsoft.com/office/drawing/2014/main" id="{00000000-0008-0000-0500-000002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39" name="Text Box 19">
          <a:extLst>
            <a:ext uri="{FF2B5EF4-FFF2-40B4-BE49-F238E27FC236}">
              <a16:creationId xmlns:a16="http://schemas.microsoft.com/office/drawing/2014/main" id="{00000000-0008-0000-0500-000003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40" name="Text Box 16">
          <a:extLst>
            <a:ext uri="{FF2B5EF4-FFF2-40B4-BE49-F238E27FC236}">
              <a16:creationId xmlns:a16="http://schemas.microsoft.com/office/drawing/2014/main" id="{00000000-0008-0000-0500-000004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41" name="Text Box 17">
          <a:extLst>
            <a:ext uri="{FF2B5EF4-FFF2-40B4-BE49-F238E27FC236}">
              <a16:creationId xmlns:a16="http://schemas.microsoft.com/office/drawing/2014/main" id="{00000000-0008-0000-0500-000005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42" name="Text Box 18">
          <a:extLst>
            <a:ext uri="{FF2B5EF4-FFF2-40B4-BE49-F238E27FC236}">
              <a16:creationId xmlns:a16="http://schemas.microsoft.com/office/drawing/2014/main" id="{00000000-0008-0000-0500-000006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43" name="Text Box 19">
          <a:extLst>
            <a:ext uri="{FF2B5EF4-FFF2-40B4-BE49-F238E27FC236}">
              <a16:creationId xmlns:a16="http://schemas.microsoft.com/office/drawing/2014/main" id="{00000000-0008-0000-0500-000007060000}"/>
            </a:ext>
          </a:extLst>
        </xdr:cNvPr>
        <xdr:cNvSpPr txBox="1">
          <a:spLocks noChangeArrowheads="1"/>
        </xdr:cNvSpPr>
      </xdr:nvSpPr>
      <xdr:spPr bwMode="auto">
        <a:xfrm>
          <a:off x="9615343" y="361372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44" name="Text Box 16">
          <a:extLst>
            <a:ext uri="{FF2B5EF4-FFF2-40B4-BE49-F238E27FC236}">
              <a16:creationId xmlns:a16="http://schemas.microsoft.com/office/drawing/2014/main" id="{00000000-0008-0000-0500-000008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45" name="Text Box 17">
          <a:extLst>
            <a:ext uri="{FF2B5EF4-FFF2-40B4-BE49-F238E27FC236}">
              <a16:creationId xmlns:a16="http://schemas.microsoft.com/office/drawing/2014/main" id="{00000000-0008-0000-0500-000009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46" name="Text Box 18">
          <a:extLst>
            <a:ext uri="{FF2B5EF4-FFF2-40B4-BE49-F238E27FC236}">
              <a16:creationId xmlns:a16="http://schemas.microsoft.com/office/drawing/2014/main" id="{00000000-0008-0000-0500-00000A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47" name="Text Box 19">
          <a:extLst>
            <a:ext uri="{FF2B5EF4-FFF2-40B4-BE49-F238E27FC236}">
              <a16:creationId xmlns:a16="http://schemas.microsoft.com/office/drawing/2014/main" id="{00000000-0008-0000-0500-00000B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1548" name="Text Box 16">
          <a:extLst>
            <a:ext uri="{FF2B5EF4-FFF2-40B4-BE49-F238E27FC236}">
              <a16:creationId xmlns:a16="http://schemas.microsoft.com/office/drawing/2014/main" id="{00000000-0008-0000-0500-00000C060000}"/>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1549" name="Text Box 17">
          <a:extLst>
            <a:ext uri="{FF2B5EF4-FFF2-40B4-BE49-F238E27FC236}">
              <a16:creationId xmlns:a16="http://schemas.microsoft.com/office/drawing/2014/main" id="{00000000-0008-0000-0500-00000D060000}"/>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1550" name="Text Box 18">
          <a:extLst>
            <a:ext uri="{FF2B5EF4-FFF2-40B4-BE49-F238E27FC236}">
              <a16:creationId xmlns:a16="http://schemas.microsoft.com/office/drawing/2014/main" id="{00000000-0008-0000-0500-00000E060000}"/>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1551" name="Text Box 19">
          <a:extLst>
            <a:ext uri="{FF2B5EF4-FFF2-40B4-BE49-F238E27FC236}">
              <a16:creationId xmlns:a16="http://schemas.microsoft.com/office/drawing/2014/main" id="{00000000-0008-0000-0500-00000F060000}"/>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52" name="Text Box 16">
          <a:extLst>
            <a:ext uri="{FF2B5EF4-FFF2-40B4-BE49-F238E27FC236}">
              <a16:creationId xmlns:a16="http://schemas.microsoft.com/office/drawing/2014/main" id="{00000000-0008-0000-0500-000010060000}"/>
            </a:ext>
          </a:extLst>
        </xdr:cNvPr>
        <xdr:cNvSpPr txBox="1">
          <a:spLocks noChangeArrowheads="1"/>
        </xdr:cNvSpPr>
      </xdr:nvSpPr>
      <xdr:spPr bwMode="auto">
        <a:xfrm>
          <a:off x="1569027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53" name="Text Box 17">
          <a:extLst>
            <a:ext uri="{FF2B5EF4-FFF2-40B4-BE49-F238E27FC236}">
              <a16:creationId xmlns:a16="http://schemas.microsoft.com/office/drawing/2014/main" id="{00000000-0008-0000-0500-000011060000}"/>
            </a:ext>
          </a:extLst>
        </xdr:cNvPr>
        <xdr:cNvSpPr txBox="1">
          <a:spLocks noChangeArrowheads="1"/>
        </xdr:cNvSpPr>
      </xdr:nvSpPr>
      <xdr:spPr bwMode="auto">
        <a:xfrm>
          <a:off x="1569027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54" name="Text Box 18">
          <a:extLst>
            <a:ext uri="{FF2B5EF4-FFF2-40B4-BE49-F238E27FC236}">
              <a16:creationId xmlns:a16="http://schemas.microsoft.com/office/drawing/2014/main" id="{00000000-0008-0000-0500-000012060000}"/>
            </a:ext>
          </a:extLst>
        </xdr:cNvPr>
        <xdr:cNvSpPr txBox="1">
          <a:spLocks noChangeArrowheads="1"/>
        </xdr:cNvSpPr>
      </xdr:nvSpPr>
      <xdr:spPr bwMode="auto">
        <a:xfrm>
          <a:off x="1569027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55" name="Text Box 19">
          <a:extLst>
            <a:ext uri="{FF2B5EF4-FFF2-40B4-BE49-F238E27FC236}">
              <a16:creationId xmlns:a16="http://schemas.microsoft.com/office/drawing/2014/main" id="{00000000-0008-0000-0500-000013060000}"/>
            </a:ext>
          </a:extLst>
        </xdr:cNvPr>
        <xdr:cNvSpPr txBox="1">
          <a:spLocks noChangeArrowheads="1"/>
        </xdr:cNvSpPr>
      </xdr:nvSpPr>
      <xdr:spPr bwMode="auto">
        <a:xfrm>
          <a:off x="1569027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014"/>
    <xdr:sp macro="" textlink="">
      <xdr:nvSpPr>
        <xdr:cNvPr id="1556" name="Text Box 15">
          <a:extLst>
            <a:ext uri="{FF2B5EF4-FFF2-40B4-BE49-F238E27FC236}">
              <a16:creationId xmlns:a16="http://schemas.microsoft.com/office/drawing/2014/main" id="{00000000-0008-0000-0500-000014060000}"/>
            </a:ext>
          </a:extLst>
        </xdr:cNvPr>
        <xdr:cNvSpPr txBox="1">
          <a:spLocks noChangeArrowheads="1"/>
        </xdr:cNvSpPr>
      </xdr:nvSpPr>
      <xdr:spPr bwMode="auto">
        <a:xfrm>
          <a:off x="3706091" y="4146261"/>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57" name="Text Box 16">
          <a:extLst>
            <a:ext uri="{FF2B5EF4-FFF2-40B4-BE49-F238E27FC236}">
              <a16:creationId xmlns:a16="http://schemas.microsoft.com/office/drawing/2014/main" id="{00000000-0008-0000-0500-000015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58" name="Text Box 17">
          <a:extLst>
            <a:ext uri="{FF2B5EF4-FFF2-40B4-BE49-F238E27FC236}">
              <a16:creationId xmlns:a16="http://schemas.microsoft.com/office/drawing/2014/main" id="{00000000-0008-0000-0500-000016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59" name="Text Box 18">
          <a:extLst>
            <a:ext uri="{FF2B5EF4-FFF2-40B4-BE49-F238E27FC236}">
              <a16:creationId xmlns:a16="http://schemas.microsoft.com/office/drawing/2014/main" id="{00000000-0008-0000-0500-000017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60" name="Text Box 19">
          <a:extLst>
            <a:ext uri="{FF2B5EF4-FFF2-40B4-BE49-F238E27FC236}">
              <a16:creationId xmlns:a16="http://schemas.microsoft.com/office/drawing/2014/main" id="{00000000-0008-0000-0500-000018060000}"/>
            </a:ext>
          </a:extLst>
        </xdr:cNvPr>
        <xdr:cNvSpPr txBox="1">
          <a:spLocks noChangeArrowheads="1"/>
        </xdr:cNvSpPr>
      </xdr:nvSpPr>
      <xdr:spPr bwMode="auto">
        <a:xfrm>
          <a:off x="370609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35</xdr:row>
      <xdr:rowOff>504825</xdr:rowOff>
    </xdr:from>
    <xdr:ext cx="95250" cy="442269"/>
    <xdr:sp macro="" textlink="">
      <xdr:nvSpPr>
        <xdr:cNvPr id="1561" name="Text Box 15">
          <a:extLst>
            <a:ext uri="{FF2B5EF4-FFF2-40B4-BE49-F238E27FC236}">
              <a16:creationId xmlns:a16="http://schemas.microsoft.com/office/drawing/2014/main" id="{00000000-0008-0000-0500-000019060000}"/>
            </a:ext>
          </a:extLst>
        </xdr:cNvPr>
        <xdr:cNvSpPr txBox="1">
          <a:spLocks noChangeArrowheads="1"/>
        </xdr:cNvSpPr>
      </xdr:nvSpPr>
      <xdr:spPr bwMode="auto">
        <a:xfrm>
          <a:off x="6768234" y="414626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1562" name="Text Box 16">
          <a:extLst>
            <a:ext uri="{FF2B5EF4-FFF2-40B4-BE49-F238E27FC236}">
              <a16:creationId xmlns:a16="http://schemas.microsoft.com/office/drawing/2014/main" id="{00000000-0008-0000-0500-00001A060000}"/>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1563" name="Text Box 17">
          <a:extLst>
            <a:ext uri="{FF2B5EF4-FFF2-40B4-BE49-F238E27FC236}">
              <a16:creationId xmlns:a16="http://schemas.microsoft.com/office/drawing/2014/main" id="{00000000-0008-0000-0500-00001B060000}"/>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1564" name="Text Box 18">
          <a:extLst>
            <a:ext uri="{FF2B5EF4-FFF2-40B4-BE49-F238E27FC236}">
              <a16:creationId xmlns:a16="http://schemas.microsoft.com/office/drawing/2014/main" id="{00000000-0008-0000-0500-00001C060000}"/>
            </a:ext>
          </a:extLst>
        </xdr:cNvPr>
        <xdr:cNvSpPr txBox="1">
          <a:spLocks noChangeArrowheads="1"/>
        </xdr:cNvSpPr>
      </xdr:nvSpPr>
      <xdr:spPr bwMode="auto">
        <a:xfrm>
          <a:off x="676823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65" name="Text Box 16">
          <a:extLst>
            <a:ext uri="{FF2B5EF4-FFF2-40B4-BE49-F238E27FC236}">
              <a16:creationId xmlns:a16="http://schemas.microsoft.com/office/drawing/2014/main" id="{00000000-0008-0000-0500-00001D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66" name="Text Box 17">
          <a:extLst>
            <a:ext uri="{FF2B5EF4-FFF2-40B4-BE49-F238E27FC236}">
              <a16:creationId xmlns:a16="http://schemas.microsoft.com/office/drawing/2014/main" id="{00000000-0008-0000-0500-00001E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67" name="Text Box 18">
          <a:extLst>
            <a:ext uri="{FF2B5EF4-FFF2-40B4-BE49-F238E27FC236}">
              <a16:creationId xmlns:a16="http://schemas.microsoft.com/office/drawing/2014/main" id="{00000000-0008-0000-0500-00001F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68" name="Text Box 19">
          <a:extLst>
            <a:ext uri="{FF2B5EF4-FFF2-40B4-BE49-F238E27FC236}">
              <a16:creationId xmlns:a16="http://schemas.microsoft.com/office/drawing/2014/main" id="{00000000-0008-0000-0500-000020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69" name="Text Box 16">
          <a:extLst>
            <a:ext uri="{FF2B5EF4-FFF2-40B4-BE49-F238E27FC236}">
              <a16:creationId xmlns:a16="http://schemas.microsoft.com/office/drawing/2014/main" id="{00000000-0008-0000-0500-000021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70" name="Text Box 17">
          <a:extLst>
            <a:ext uri="{FF2B5EF4-FFF2-40B4-BE49-F238E27FC236}">
              <a16:creationId xmlns:a16="http://schemas.microsoft.com/office/drawing/2014/main" id="{00000000-0008-0000-0500-000022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71" name="Text Box 18">
          <a:extLst>
            <a:ext uri="{FF2B5EF4-FFF2-40B4-BE49-F238E27FC236}">
              <a16:creationId xmlns:a16="http://schemas.microsoft.com/office/drawing/2014/main" id="{00000000-0008-0000-0500-000023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72" name="Text Box 19">
          <a:extLst>
            <a:ext uri="{FF2B5EF4-FFF2-40B4-BE49-F238E27FC236}">
              <a16:creationId xmlns:a16="http://schemas.microsoft.com/office/drawing/2014/main" id="{00000000-0008-0000-0500-000024060000}"/>
            </a:ext>
          </a:extLst>
        </xdr:cNvPr>
        <xdr:cNvSpPr txBox="1">
          <a:spLocks noChangeArrowheads="1"/>
        </xdr:cNvSpPr>
      </xdr:nvSpPr>
      <xdr:spPr bwMode="auto">
        <a:xfrm>
          <a:off x="9615343"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8496"/>
    <xdr:sp macro="" textlink="">
      <xdr:nvSpPr>
        <xdr:cNvPr id="1573" name="Text Box 15">
          <a:extLst>
            <a:ext uri="{FF2B5EF4-FFF2-40B4-BE49-F238E27FC236}">
              <a16:creationId xmlns:a16="http://schemas.microsoft.com/office/drawing/2014/main" id="{00000000-0008-0000-0500-000025060000}"/>
            </a:ext>
          </a:extLst>
        </xdr:cNvPr>
        <xdr:cNvSpPr txBox="1">
          <a:spLocks noChangeArrowheads="1"/>
        </xdr:cNvSpPr>
      </xdr:nvSpPr>
      <xdr:spPr bwMode="auto">
        <a:xfrm>
          <a:off x="3706091" y="4325793"/>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504825</xdr:rowOff>
    </xdr:from>
    <xdr:ext cx="95250" cy="442269"/>
    <xdr:sp macro="" textlink="">
      <xdr:nvSpPr>
        <xdr:cNvPr id="1574" name="Text Box 15">
          <a:extLst>
            <a:ext uri="{FF2B5EF4-FFF2-40B4-BE49-F238E27FC236}">
              <a16:creationId xmlns:a16="http://schemas.microsoft.com/office/drawing/2014/main" id="{00000000-0008-0000-0500-000026060000}"/>
            </a:ext>
          </a:extLst>
        </xdr:cNvPr>
        <xdr:cNvSpPr txBox="1">
          <a:spLocks noChangeArrowheads="1"/>
        </xdr:cNvSpPr>
      </xdr:nvSpPr>
      <xdr:spPr bwMode="auto">
        <a:xfrm>
          <a:off x="6768234" y="4325793"/>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1576" name="Text Box 15">
          <a:extLst>
            <a:ext uri="{FF2B5EF4-FFF2-40B4-BE49-F238E27FC236}">
              <a16:creationId xmlns:a16="http://schemas.microsoft.com/office/drawing/2014/main" id="{00000000-0008-0000-0500-000028060000}"/>
            </a:ext>
          </a:extLst>
        </xdr:cNvPr>
        <xdr:cNvSpPr txBox="1">
          <a:spLocks noChangeArrowheads="1"/>
        </xdr:cNvSpPr>
      </xdr:nvSpPr>
      <xdr:spPr bwMode="auto">
        <a:xfrm>
          <a:off x="3706091" y="432579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4331"/>
    <xdr:sp macro="" textlink="">
      <xdr:nvSpPr>
        <xdr:cNvPr id="1577" name="Text Box 15">
          <a:extLst>
            <a:ext uri="{FF2B5EF4-FFF2-40B4-BE49-F238E27FC236}">
              <a16:creationId xmlns:a16="http://schemas.microsoft.com/office/drawing/2014/main" id="{00000000-0008-0000-0500-000029060000}"/>
            </a:ext>
          </a:extLst>
        </xdr:cNvPr>
        <xdr:cNvSpPr txBox="1">
          <a:spLocks noChangeArrowheads="1"/>
        </xdr:cNvSpPr>
      </xdr:nvSpPr>
      <xdr:spPr bwMode="auto">
        <a:xfrm>
          <a:off x="3706091" y="4325793"/>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504825</xdr:rowOff>
    </xdr:from>
    <xdr:ext cx="95250" cy="213632"/>
    <xdr:sp macro="" textlink="">
      <xdr:nvSpPr>
        <xdr:cNvPr id="1578" name="Text Box 15">
          <a:extLst>
            <a:ext uri="{FF2B5EF4-FFF2-40B4-BE49-F238E27FC236}">
              <a16:creationId xmlns:a16="http://schemas.microsoft.com/office/drawing/2014/main" id="{00000000-0008-0000-0500-00002A060000}"/>
            </a:ext>
          </a:extLst>
        </xdr:cNvPr>
        <xdr:cNvSpPr txBox="1">
          <a:spLocks noChangeArrowheads="1"/>
        </xdr:cNvSpPr>
      </xdr:nvSpPr>
      <xdr:spPr bwMode="auto">
        <a:xfrm>
          <a:off x="6768234" y="432579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79" name="Text Box 16">
          <a:extLst>
            <a:ext uri="{FF2B5EF4-FFF2-40B4-BE49-F238E27FC236}">
              <a16:creationId xmlns:a16="http://schemas.microsoft.com/office/drawing/2014/main" id="{00000000-0008-0000-0500-00002B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80" name="Text Box 17">
          <a:extLst>
            <a:ext uri="{FF2B5EF4-FFF2-40B4-BE49-F238E27FC236}">
              <a16:creationId xmlns:a16="http://schemas.microsoft.com/office/drawing/2014/main" id="{00000000-0008-0000-0500-00002C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81" name="Text Box 18">
          <a:extLst>
            <a:ext uri="{FF2B5EF4-FFF2-40B4-BE49-F238E27FC236}">
              <a16:creationId xmlns:a16="http://schemas.microsoft.com/office/drawing/2014/main" id="{00000000-0008-0000-0500-00002D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82" name="Text Box 19">
          <a:extLst>
            <a:ext uri="{FF2B5EF4-FFF2-40B4-BE49-F238E27FC236}">
              <a16:creationId xmlns:a16="http://schemas.microsoft.com/office/drawing/2014/main" id="{00000000-0008-0000-0500-00002E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1583" name="Text Box 16">
          <a:extLst>
            <a:ext uri="{FF2B5EF4-FFF2-40B4-BE49-F238E27FC236}">
              <a16:creationId xmlns:a16="http://schemas.microsoft.com/office/drawing/2014/main" id="{00000000-0008-0000-0500-00002F060000}"/>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1584" name="Text Box 17">
          <a:extLst>
            <a:ext uri="{FF2B5EF4-FFF2-40B4-BE49-F238E27FC236}">
              <a16:creationId xmlns:a16="http://schemas.microsoft.com/office/drawing/2014/main" id="{00000000-0008-0000-0500-000030060000}"/>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1585" name="Text Box 18">
          <a:extLst>
            <a:ext uri="{FF2B5EF4-FFF2-40B4-BE49-F238E27FC236}">
              <a16:creationId xmlns:a16="http://schemas.microsoft.com/office/drawing/2014/main" id="{00000000-0008-0000-0500-000031060000}"/>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1586" name="Text Box 19">
          <a:extLst>
            <a:ext uri="{FF2B5EF4-FFF2-40B4-BE49-F238E27FC236}">
              <a16:creationId xmlns:a16="http://schemas.microsoft.com/office/drawing/2014/main" id="{00000000-0008-0000-0500-000032060000}"/>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87" name="Text Box 16">
          <a:extLst>
            <a:ext uri="{FF2B5EF4-FFF2-40B4-BE49-F238E27FC236}">
              <a16:creationId xmlns:a16="http://schemas.microsoft.com/office/drawing/2014/main" id="{00000000-0008-0000-0500-000033060000}"/>
            </a:ext>
          </a:extLst>
        </xdr:cNvPr>
        <xdr:cNvSpPr txBox="1">
          <a:spLocks noChangeArrowheads="1"/>
        </xdr:cNvSpPr>
      </xdr:nvSpPr>
      <xdr:spPr bwMode="auto">
        <a:xfrm>
          <a:off x="1569027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88" name="Text Box 17">
          <a:extLst>
            <a:ext uri="{FF2B5EF4-FFF2-40B4-BE49-F238E27FC236}">
              <a16:creationId xmlns:a16="http://schemas.microsoft.com/office/drawing/2014/main" id="{00000000-0008-0000-0500-000034060000}"/>
            </a:ext>
          </a:extLst>
        </xdr:cNvPr>
        <xdr:cNvSpPr txBox="1">
          <a:spLocks noChangeArrowheads="1"/>
        </xdr:cNvSpPr>
      </xdr:nvSpPr>
      <xdr:spPr bwMode="auto">
        <a:xfrm>
          <a:off x="1569027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89" name="Text Box 18">
          <a:extLst>
            <a:ext uri="{FF2B5EF4-FFF2-40B4-BE49-F238E27FC236}">
              <a16:creationId xmlns:a16="http://schemas.microsoft.com/office/drawing/2014/main" id="{00000000-0008-0000-0500-000035060000}"/>
            </a:ext>
          </a:extLst>
        </xdr:cNvPr>
        <xdr:cNvSpPr txBox="1">
          <a:spLocks noChangeArrowheads="1"/>
        </xdr:cNvSpPr>
      </xdr:nvSpPr>
      <xdr:spPr bwMode="auto">
        <a:xfrm>
          <a:off x="1569027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90" name="Text Box 19">
          <a:extLst>
            <a:ext uri="{FF2B5EF4-FFF2-40B4-BE49-F238E27FC236}">
              <a16:creationId xmlns:a16="http://schemas.microsoft.com/office/drawing/2014/main" id="{00000000-0008-0000-0500-000036060000}"/>
            </a:ext>
          </a:extLst>
        </xdr:cNvPr>
        <xdr:cNvSpPr txBox="1">
          <a:spLocks noChangeArrowheads="1"/>
        </xdr:cNvSpPr>
      </xdr:nvSpPr>
      <xdr:spPr bwMode="auto">
        <a:xfrm>
          <a:off x="1569027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91" name="Text Box 16">
          <a:extLst>
            <a:ext uri="{FF2B5EF4-FFF2-40B4-BE49-F238E27FC236}">
              <a16:creationId xmlns:a16="http://schemas.microsoft.com/office/drawing/2014/main" id="{00000000-0008-0000-0500-000037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92" name="Text Box 17">
          <a:extLst>
            <a:ext uri="{FF2B5EF4-FFF2-40B4-BE49-F238E27FC236}">
              <a16:creationId xmlns:a16="http://schemas.microsoft.com/office/drawing/2014/main" id="{00000000-0008-0000-0500-000038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93" name="Text Box 18">
          <a:extLst>
            <a:ext uri="{FF2B5EF4-FFF2-40B4-BE49-F238E27FC236}">
              <a16:creationId xmlns:a16="http://schemas.microsoft.com/office/drawing/2014/main" id="{00000000-0008-0000-0500-000039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94" name="Text Box 19">
          <a:extLst>
            <a:ext uri="{FF2B5EF4-FFF2-40B4-BE49-F238E27FC236}">
              <a16:creationId xmlns:a16="http://schemas.microsoft.com/office/drawing/2014/main" id="{00000000-0008-0000-0500-00003A060000}"/>
            </a:ext>
          </a:extLst>
        </xdr:cNvPr>
        <xdr:cNvSpPr txBox="1">
          <a:spLocks noChangeArrowheads="1"/>
        </xdr:cNvSpPr>
      </xdr:nvSpPr>
      <xdr:spPr bwMode="auto">
        <a:xfrm>
          <a:off x="3706091"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1595" name="Text Box 16">
          <a:extLst>
            <a:ext uri="{FF2B5EF4-FFF2-40B4-BE49-F238E27FC236}">
              <a16:creationId xmlns:a16="http://schemas.microsoft.com/office/drawing/2014/main" id="{00000000-0008-0000-0500-00003B060000}"/>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1596" name="Text Box 17">
          <a:extLst>
            <a:ext uri="{FF2B5EF4-FFF2-40B4-BE49-F238E27FC236}">
              <a16:creationId xmlns:a16="http://schemas.microsoft.com/office/drawing/2014/main" id="{00000000-0008-0000-0500-00003C060000}"/>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1597" name="Text Box 18">
          <a:extLst>
            <a:ext uri="{FF2B5EF4-FFF2-40B4-BE49-F238E27FC236}">
              <a16:creationId xmlns:a16="http://schemas.microsoft.com/office/drawing/2014/main" id="{00000000-0008-0000-0500-00003D060000}"/>
            </a:ext>
          </a:extLst>
        </xdr:cNvPr>
        <xdr:cNvSpPr txBox="1">
          <a:spLocks noChangeArrowheads="1"/>
        </xdr:cNvSpPr>
      </xdr:nvSpPr>
      <xdr:spPr bwMode="auto">
        <a:xfrm>
          <a:off x="6768234"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98" name="Text Box 16">
          <a:extLst>
            <a:ext uri="{FF2B5EF4-FFF2-40B4-BE49-F238E27FC236}">
              <a16:creationId xmlns:a16="http://schemas.microsoft.com/office/drawing/2014/main" id="{00000000-0008-0000-0500-00003E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99" name="Text Box 17">
          <a:extLst>
            <a:ext uri="{FF2B5EF4-FFF2-40B4-BE49-F238E27FC236}">
              <a16:creationId xmlns:a16="http://schemas.microsoft.com/office/drawing/2014/main" id="{00000000-0008-0000-0500-00003F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600" name="Text Box 18">
          <a:extLst>
            <a:ext uri="{FF2B5EF4-FFF2-40B4-BE49-F238E27FC236}">
              <a16:creationId xmlns:a16="http://schemas.microsoft.com/office/drawing/2014/main" id="{00000000-0008-0000-0500-000040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601" name="Text Box 19">
          <a:extLst>
            <a:ext uri="{FF2B5EF4-FFF2-40B4-BE49-F238E27FC236}">
              <a16:creationId xmlns:a16="http://schemas.microsoft.com/office/drawing/2014/main" id="{00000000-0008-0000-0500-000041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602" name="Text Box 16">
          <a:extLst>
            <a:ext uri="{FF2B5EF4-FFF2-40B4-BE49-F238E27FC236}">
              <a16:creationId xmlns:a16="http://schemas.microsoft.com/office/drawing/2014/main" id="{00000000-0008-0000-0500-000042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603" name="Text Box 17">
          <a:extLst>
            <a:ext uri="{FF2B5EF4-FFF2-40B4-BE49-F238E27FC236}">
              <a16:creationId xmlns:a16="http://schemas.microsoft.com/office/drawing/2014/main" id="{00000000-0008-0000-0500-000043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604" name="Text Box 18">
          <a:extLst>
            <a:ext uri="{FF2B5EF4-FFF2-40B4-BE49-F238E27FC236}">
              <a16:creationId xmlns:a16="http://schemas.microsoft.com/office/drawing/2014/main" id="{00000000-0008-0000-0500-000044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605" name="Text Box 19">
          <a:extLst>
            <a:ext uri="{FF2B5EF4-FFF2-40B4-BE49-F238E27FC236}">
              <a16:creationId xmlns:a16="http://schemas.microsoft.com/office/drawing/2014/main" id="{00000000-0008-0000-0500-000045060000}"/>
            </a:ext>
          </a:extLst>
        </xdr:cNvPr>
        <xdr:cNvSpPr txBox="1">
          <a:spLocks noChangeArrowheads="1"/>
        </xdr:cNvSpPr>
      </xdr:nvSpPr>
      <xdr:spPr bwMode="auto">
        <a:xfrm>
          <a:off x="9615343" y="467590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06" name="Text Box 16">
          <a:extLst>
            <a:ext uri="{FF2B5EF4-FFF2-40B4-BE49-F238E27FC236}">
              <a16:creationId xmlns:a16="http://schemas.microsoft.com/office/drawing/2014/main" id="{00000000-0008-0000-0500-000046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07" name="Text Box 17">
          <a:extLst>
            <a:ext uri="{FF2B5EF4-FFF2-40B4-BE49-F238E27FC236}">
              <a16:creationId xmlns:a16="http://schemas.microsoft.com/office/drawing/2014/main" id="{00000000-0008-0000-0500-000047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08" name="Text Box 18">
          <a:extLst>
            <a:ext uri="{FF2B5EF4-FFF2-40B4-BE49-F238E27FC236}">
              <a16:creationId xmlns:a16="http://schemas.microsoft.com/office/drawing/2014/main" id="{00000000-0008-0000-0500-000048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09" name="Text Box 19">
          <a:extLst>
            <a:ext uri="{FF2B5EF4-FFF2-40B4-BE49-F238E27FC236}">
              <a16:creationId xmlns:a16="http://schemas.microsoft.com/office/drawing/2014/main" id="{00000000-0008-0000-0500-000049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61691"/>
    <xdr:sp macro="" textlink="">
      <xdr:nvSpPr>
        <xdr:cNvPr id="1610" name="Text Box 15">
          <a:extLst>
            <a:ext uri="{FF2B5EF4-FFF2-40B4-BE49-F238E27FC236}">
              <a16:creationId xmlns:a16="http://schemas.microsoft.com/office/drawing/2014/main" id="{00000000-0008-0000-0500-00004A060000}"/>
            </a:ext>
          </a:extLst>
        </xdr:cNvPr>
        <xdr:cNvSpPr txBox="1">
          <a:spLocks noChangeArrowheads="1"/>
        </xdr:cNvSpPr>
      </xdr:nvSpPr>
      <xdr:spPr bwMode="auto">
        <a:xfrm>
          <a:off x="3710214" y="380047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1611" name="Text Box 16">
          <a:extLst>
            <a:ext uri="{FF2B5EF4-FFF2-40B4-BE49-F238E27FC236}">
              <a16:creationId xmlns:a16="http://schemas.microsoft.com/office/drawing/2014/main" id="{00000000-0008-0000-0500-00004B06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1612" name="Text Box 17">
          <a:extLst>
            <a:ext uri="{FF2B5EF4-FFF2-40B4-BE49-F238E27FC236}">
              <a16:creationId xmlns:a16="http://schemas.microsoft.com/office/drawing/2014/main" id="{00000000-0008-0000-0500-00004C06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1613" name="Text Box 18">
          <a:extLst>
            <a:ext uri="{FF2B5EF4-FFF2-40B4-BE49-F238E27FC236}">
              <a16:creationId xmlns:a16="http://schemas.microsoft.com/office/drawing/2014/main" id="{00000000-0008-0000-0500-00004D06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1614" name="Text Box 19">
          <a:extLst>
            <a:ext uri="{FF2B5EF4-FFF2-40B4-BE49-F238E27FC236}">
              <a16:creationId xmlns:a16="http://schemas.microsoft.com/office/drawing/2014/main" id="{00000000-0008-0000-0500-00004E06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504825</xdr:rowOff>
    </xdr:from>
    <xdr:ext cx="95250" cy="442269"/>
    <xdr:sp macro="" textlink="">
      <xdr:nvSpPr>
        <xdr:cNvPr id="1615" name="Text Box 15">
          <a:extLst>
            <a:ext uri="{FF2B5EF4-FFF2-40B4-BE49-F238E27FC236}">
              <a16:creationId xmlns:a16="http://schemas.microsoft.com/office/drawing/2014/main" id="{00000000-0008-0000-0500-00004F060000}"/>
            </a:ext>
          </a:extLst>
        </xdr:cNvPr>
        <xdr:cNvSpPr txBox="1">
          <a:spLocks noChangeArrowheads="1"/>
        </xdr:cNvSpPr>
      </xdr:nvSpPr>
      <xdr:spPr bwMode="auto">
        <a:xfrm>
          <a:off x="6555468" y="38004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616" name="Text Box 16">
          <a:extLst>
            <a:ext uri="{FF2B5EF4-FFF2-40B4-BE49-F238E27FC236}">
              <a16:creationId xmlns:a16="http://schemas.microsoft.com/office/drawing/2014/main" id="{00000000-0008-0000-0500-00005006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617" name="Text Box 17">
          <a:extLst>
            <a:ext uri="{FF2B5EF4-FFF2-40B4-BE49-F238E27FC236}">
              <a16:creationId xmlns:a16="http://schemas.microsoft.com/office/drawing/2014/main" id="{00000000-0008-0000-0500-00005106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618" name="Text Box 18">
          <a:extLst>
            <a:ext uri="{FF2B5EF4-FFF2-40B4-BE49-F238E27FC236}">
              <a16:creationId xmlns:a16="http://schemas.microsoft.com/office/drawing/2014/main" id="{00000000-0008-0000-0500-00005206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619" name="Text Box 19">
          <a:extLst>
            <a:ext uri="{FF2B5EF4-FFF2-40B4-BE49-F238E27FC236}">
              <a16:creationId xmlns:a16="http://schemas.microsoft.com/office/drawing/2014/main" id="{00000000-0008-0000-0500-00005306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504825</xdr:rowOff>
    </xdr:from>
    <xdr:ext cx="95250" cy="444014"/>
    <xdr:sp macro="" textlink="">
      <xdr:nvSpPr>
        <xdr:cNvPr id="1621" name="Text Box 15">
          <a:extLst>
            <a:ext uri="{FF2B5EF4-FFF2-40B4-BE49-F238E27FC236}">
              <a16:creationId xmlns:a16="http://schemas.microsoft.com/office/drawing/2014/main" id="{00000000-0008-0000-0500-000055060000}"/>
            </a:ext>
          </a:extLst>
        </xdr:cNvPr>
        <xdr:cNvSpPr txBox="1">
          <a:spLocks noChangeArrowheads="1"/>
        </xdr:cNvSpPr>
      </xdr:nvSpPr>
      <xdr:spPr bwMode="auto">
        <a:xfrm>
          <a:off x="3710214" y="3612696"/>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22" name="Text Box 16">
          <a:extLst>
            <a:ext uri="{FF2B5EF4-FFF2-40B4-BE49-F238E27FC236}">
              <a16:creationId xmlns:a16="http://schemas.microsoft.com/office/drawing/2014/main" id="{00000000-0008-0000-0500-000056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23" name="Text Box 17">
          <a:extLst>
            <a:ext uri="{FF2B5EF4-FFF2-40B4-BE49-F238E27FC236}">
              <a16:creationId xmlns:a16="http://schemas.microsoft.com/office/drawing/2014/main" id="{00000000-0008-0000-0500-000057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24" name="Text Box 18">
          <a:extLst>
            <a:ext uri="{FF2B5EF4-FFF2-40B4-BE49-F238E27FC236}">
              <a16:creationId xmlns:a16="http://schemas.microsoft.com/office/drawing/2014/main" id="{00000000-0008-0000-0500-000058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625" name="Text Box 19">
          <a:extLst>
            <a:ext uri="{FF2B5EF4-FFF2-40B4-BE49-F238E27FC236}">
              <a16:creationId xmlns:a16="http://schemas.microsoft.com/office/drawing/2014/main" id="{00000000-0008-0000-0500-00005906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1626" name="Text Box 15">
          <a:extLst>
            <a:ext uri="{FF2B5EF4-FFF2-40B4-BE49-F238E27FC236}">
              <a16:creationId xmlns:a16="http://schemas.microsoft.com/office/drawing/2014/main" id="{00000000-0008-0000-0500-00005A060000}"/>
            </a:ext>
          </a:extLst>
        </xdr:cNvPr>
        <xdr:cNvSpPr txBox="1">
          <a:spLocks noChangeArrowheads="1"/>
        </xdr:cNvSpPr>
      </xdr:nvSpPr>
      <xdr:spPr bwMode="auto">
        <a:xfrm>
          <a:off x="3710214" y="38004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4331"/>
    <xdr:sp macro="" textlink="">
      <xdr:nvSpPr>
        <xdr:cNvPr id="1627" name="Text Box 15">
          <a:extLst>
            <a:ext uri="{FF2B5EF4-FFF2-40B4-BE49-F238E27FC236}">
              <a16:creationId xmlns:a16="http://schemas.microsoft.com/office/drawing/2014/main" id="{00000000-0008-0000-0500-00005B060000}"/>
            </a:ext>
          </a:extLst>
        </xdr:cNvPr>
        <xdr:cNvSpPr txBox="1">
          <a:spLocks noChangeArrowheads="1"/>
        </xdr:cNvSpPr>
      </xdr:nvSpPr>
      <xdr:spPr bwMode="auto">
        <a:xfrm>
          <a:off x="3710214" y="38004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47</xdr:row>
      <xdr:rowOff>504825</xdr:rowOff>
    </xdr:from>
    <xdr:ext cx="95250" cy="442269"/>
    <xdr:sp macro="" textlink="">
      <xdr:nvSpPr>
        <xdr:cNvPr id="1628" name="Text Box 15">
          <a:extLst>
            <a:ext uri="{FF2B5EF4-FFF2-40B4-BE49-F238E27FC236}">
              <a16:creationId xmlns:a16="http://schemas.microsoft.com/office/drawing/2014/main" id="{00000000-0008-0000-0500-00005C060000}"/>
            </a:ext>
          </a:extLst>
        </xdr:cNvPr>
        <xdr:cNvSpPr txBox="1">
          <a:spLocks noChangeArrowheads="1"/>
        </xdr:cNvSpPr>
      </xdr:nvSpPr>
      <xdr:spPr bwMode="auto">
        <a:xfrm>
          <a:off x="6555468" y="3612696"/>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1629" name="Text Box 16">
          <a:extLst>
            <a:ext uri="{FF2B5EF4-FFF2-40B4-BE49-F238E27FC236}">
              <a16:creationId xmlns:a16="http://schemas.microsoft.com/office/drawing/2014/main" id="{00000000-0008-0000-0500-00005D06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1630" name="Text Box 17">
          <a:extLst>
            <a:ext uri="{FF2B5EF4-FFF2-40B4-BE49-F238E27FC236}">
              <a16:creationId xmlns:a16="http://schemas.microsoft.com/office/drawing/2014/main" id="{00000000-0008-0000-0500-00005E06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1631" name="Text Box 18">
          <a:extLst>
            <a:ext uri="{FF2B5EF4-FFF2-40B4-BE49-F238E27FC236}">
              <a16:creationId xmlns:a16="http://schemas.microsoft.com/office/drawing/2014/main" id="{00000000-0008-0000-0500-00005F06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504825</xdr:rowOff>
    </xdr:from>
    <xdr:ext cx="95250" cy="213632"/>
    <xdr:sp macro="" textlink="">
      <xdr:nvSpPr>
        <xdr:cNvPr id="1632" name="Text Box 15">
          <a:extLst>
            <a:ext uri="{FF2B5EF4-FFF2-40B4-BE49-F238E27FC236}">
              <a16:creationId xmlns:a16="http://schemas.microsoft.com/office/drawing/2014/main" id="{00000000-0008-0000-0500-000060060000}"/>
            </a:ext>
          </a:extLst>
        </xdr:cNvPr>
        <xdr:cNvSpPr txBox="1">
          <a:spLocks noChangeArrowheads="1"/>
        </xdr:cNvSpPr>
      </xdr:nvSpPr>
      <xdr:spPr bwMode="auto">
        <a:xfrm>
          <a:off x="6555468" y="38004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33" name="Text Box 16">
          <a:extLst>
            <a:ext uri="{FF2B5EF4-FFF2-40B4-BE49-F238E27FC236}">
              <a16:creationId xmlns:a16="http://schemas.microsoft.com/office/drawing/2014/main" id="{00000000-0008-0000-0500-000061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34" name="Text Box 17">
          <a:extLst>
            <a:ext uri="{FF2B5EF4-FFF2-40B4-BE49-F238E27FC236}">
              <a16:creationId xmlns:a16="http://schemas.microsoft.com/office/drawing/2014/main" id="{00000000-0008-0000-0500-000062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35" name="Text Box 18">
          <a:extLst>
            <a:ext uri="{FF2B5EF4-FFF2-40B4-BE49-F238E27FC236}">
              <a16:creationId xmlns:a16="http://schemas.microsoft.com/office/drawing/2014/main" id="{00000000-0008-0000-0500-000063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36" name="Text Box 19">
          <a:extLst>
            <a:ext uri="{FF2B5EF4-FFF2-40B4-BE49-F238E27FC236}">
              <a16:creationId xmlns:a16="http://schemas.microsoft.com/office/drawing/2014/main" id="{00000000-0008-0000-0500-000064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37" name="Text Box 16">
          <a:extLst>
            <a:ext uri="{FF2B5EF4-FFF2-40B4-BE49-F238E27FC236}">
              <a16:creationId xmlns:a16="http://schemas.microsoft.com/office/drawing/2014/main" id="{00000000-0008-0000-0500-000065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38" name="Text Box 17">
          <a:extLst>
            <a:ext uri="{FF2B5EF4-FFF2-40B4-BE49-F238E27FC236}">
              <a16:creationId xmlns:a16="http://schemas.microsoft.com/office/drawing/2014/main" id="{00000000-0008-0000-0500-000066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39" name="Text Box 18">
          <a:extLst>
            <a:ext uri="{FF2B5EF4-FFF2-40B4-BE49-F238E27FC236}">
              <a16:creationId xmlns:a16="http://schemas.microsoft.com/office/drawing/2014/main" id="{00000000-0008-0000-0500-000067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40" name="Text Box 19">
          <a:extLst>
            <a:ext uri="{FF2B5EF4-FFF2-40B4-BE49-F238E27FC236}">
              <a16:creationId xmlns:a16="http://schemas.microsoft.com/office/drawing/2014/main" id="{00000000-0008-0000-0500-00006806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41" name="Text Box 16">
          <a:extLst>
            <a:ext uri="{FF2B5EF4-FFF2-40B4-BE49-F238E27FC236}">
              <a16:creationId xmlns:a16="http://schemas.microsoft.com/office/drawing/2014/main" id="{00000000-0008-0000-0500-000069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42" name="Text Box 17">
          <a:extLst>
            <a:ext uri="{FF2B5EF4-FFF2-40B4-BE49-F238E27FC236}">
              <a16:creationId xmlns:a16="http://schemas.microsoft.com/office/drawing/2014/main" id="{00000000-0008-0000-0500-00006A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43" name="Text Box 18">
          <a:extLst>
            <a:ext uri="{FF2B5EF4-FFF2-40B4-BE49-F238E27FC236}">
              <a16:creationId xmlns:a16="http://schemas.microsoft.com/office/drawing/2014/main" id="{00000000-0008-0000-0500-00006B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44" name="Text Box 19">
          <a:extLst>
            <a:ext uri="{FF2B5EF4-FFF2-40B4-BE49-F238E27FC236}">
              <a16:creationId xmlns:a16="http://schemas.microsoft.com/office/drawing/2014/main" id="{00000000-0008-0000-0500-00006C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1645" name="Text Box 16">
          <a:extLst>
            <a:ext uri="{FF2B5EF4-FFF2-40B4-BE49-F238E27FC236}">
              <a16:creationId xmlns:a16="http://schemas.microsoft.com/office/drawing/2014/main" id="{00000000-0008-0000-0500-00006D06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1646" name="Text Box 17">
          <a:extLst>
            <a:ext uri="{FF2B5EF4-FFF2-40B4-BE49-F238E27FC236}">
              <a16:creationId xmlns:a16="http://schemas.microsoft.com/office/drawing/2014/main" id="{00000000-0008-0000-0500-00006E06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1647" name="Text Box 18">
          <a:extLst>
            <a:ext uri="{FF2B5EF4-FFF2-40B4-BE49-F238E27FC236}">
              <a16:creationId xmlns:a16="http://schemas.microsoft.com/office/drawing/2014/main" id="{00000000-0008-0000-0500-00006F06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1648" name="Text Box 19">
          <a:extLst>
            <a:ext uri="{FF2B5EF4-FFF2-40B4-BE49-F238E27FC236}">
              <a16:creationId xmlns:a16="http://schemas.microsoft.com/office/drawing/2014/main" id="{00000000-0008-0000-0500-00007006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49" name="Text Box 16">
          <a:extLst>
            <a:ext uri="{FF2B5EF4-FFF2-40B4-BE49-F238E27FC236}">
              <a16:creationId xmlns:a16="http://schemas.microsoft.com/office/drawing/2014/main" id="{00000000-0008-0000-0500-00007106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50" name="Text Box 17">
          <a:extLst>
            <a:ext uri="{FF2B5EF4-FFF2-40B4-BE49-F238E27FC236}">
              <a16:creationId xmlns:a16="http://schemas.microsoft.com/office/drawing/2014/main" id="{00000000-0008-0000-0500-00007206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51" name="Text Box 18">
          <a:extLst>
            <a:ext uri="{FF2B5EF4-FFF2-40B4-BE49-F238E27FC236}">
              <a16:creationId xmlns:a16="http://schemas.microsoft.com/office/drawing/2014/main" id="{00000000-0008-0000-0500-00007306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52" name="Text Box 19">
          <a:extLst>
            <a:ext uri="{FF2B5EF4-FFF2-40B4-BE49-F238E27FC236}">
              <a16:creationId xmlns:a16="http://schemas.microsoft.com/office/drawing/2014/main" id="{00000000-0008-0000-0500-00007406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53</xdr:row>
      <xdr:rowOff>504825</xdr:rowOff>
    </xdr:from>
    <xdr:ext cx="95250" cy="444014"/>
    <xdr:sp macro="" textlink="">
      <xdr:nvSpPr>
        <xdr:cNvPr id="1653" name="Text Box 15">
          <a:extLst>
            <a:ext uri="{FF2B5EF4-FFF2-40B4-BE49-F238E27FC236}">
              <a16:creationId xmlns:a16="http://schemas.microsoft.com/office/drawing/2014/main" id="{00000000-0008-0000-0500-000075060000}"/>
            </a:ext>
          </a:extLst>
        </xdr:cNvPr>
        <xdr:cNvSpPr txBox="1">
          <a:spLocks noChangeArrowheads="1"/>
        </xdr:cNvSpPr>
      </xdr:nvSpPr>
      <xdr:spPr bwMode="auto">
        <a:xfrm>
          <a:off x="3710214" y="4156982"/>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54" name="Text Box 16">
          <a:extLst>
            <a:ext uri="{FF2B5EF4-FFF2-40B4-BE49-F238E27FC236}">
              <a16:creationId xmlns:a16="http://schemas.microsoft.com/office/drawing/2014/main" id="{00000000-0008-0000-0500-000076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55" name="Text Box 17">
          <a:extLst>
            <a:ext uri="{FF2B5EF4-FFF2-40B4-BE49-F238E27FC236}">
              <a16:creationId xmlns:a16="http://schemas.microsoft.com/office/drawing/2014/main" id="{00000000-0008-0000-0500-000077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56" name="Text Box 18">
          <a:extLst>
            <a:ext uri="{FF2B5EF4-FFF2-40B4-BE49-F238E27FC236}">
              <a16:creationId xmlns:a16="http://schemas.microsoft.com/office/drawing/2014/main" id="{00000000-0008-0000-0500-000078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57" name="Text Box 19">
          <a:extLst>
            <a:ext uri="{FF2B5EF4-FFF2-40B4-BE49-F238E27FC236}">
              <a16:creationId xmlns:a16="http://schemas.microsoft.com/office/drawing/2014/main" id="{00000000-0008-0000-0500-00007906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53</xdr:row>
      <xdr:rowOff>504825</xdr:rowOff>
    </xdr:from>
    <xdr:ext cx="95250" cy="442269"/>
    <xdr:sp macro="" textlink="">
      <xdr:nvSpPr>
        <xdr:cNvPr id="1658" name="Text Box 15">
          <a:extLst>
            <a:ext uri="{FF2B5EF4-FFF2-40B4-BE49-F238E27FC236}">
              <a16:creationId xmlns:a16="http://schemas.microsoft.com/office/drawing/2014/main" id="{00000000-0008-0000-0500-00007A060000}"/>
            </a:ext>
          </a:extLst>
        </xdr:cNvPr>
        <xdr:cNvSpPr txBox="1">
          <a:spLocks noChangeArrowheads="1"/>
        </xdr:cNvSpPr>
      </xdr:nvSpPr>
      <xdr:spPr bwMode="auto">
        <a:xfrm>
          <a:off x="6555468" y="415698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1659" name="Text Box 16">
          <a:extLst>
            <a:ext uri="{FF2B5EF4-FFF2-40B4-BE49-F238E27FC236}">
              <a16:creationId xmlns:a16="http://schemas.microsoft.com/office/drawing/2014/main" id="{00000000-0008-0000-0500-00007B06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1660" name="Text Box 17">
          <a:extLst>
            <a:ext uri="{FF2B5EF4-FFF2-40B4-BE49-F238E27FC236}">
              <a16:creationId xmlns:a16="http://schemas.microsoft.com/office/drawing/2014/main" id="{00000000-0008-0000-0500-00007C06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1661" name="Text Box 18">
          <a:extLst>
            <a:ext uri="{FF2B5EF4-FFF2-40B4-BE49-F238E27FC236}">
              <a16:creationId xmlns:a16="http://schemas.microsoft.com/office/drawing/2014/main" id="{00000000-0008-0000-0500-00007D06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2" name="Text Box 16">
          <a:extLst>
            <a:ext uri="{FF2B5EF4-FFF2-40B4-BE49-F238E27FC236}">
              <a16:creationId xmlns:a16="http://schemas.microsoft.com/office/drawing/2014/main" id="{00000000-0008-0000-0500-00007E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3" name="Text Box 17">
          <a:extLst>
            <a:ext uri="{FF2B5EF4-FFF2-40B4-BE49-F238E27FC236}">
              <a16:creationId xmlns:a16="http://schemas.microsoft.com/office/drawing/2014/main" id="{00000000-0008-0000-0500-00007F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4" name="Text Box 18">
          <a:extLst>
            <a:ext uri="{FF2B5EF4-FFF2-40B4-BE49-F238E27FC236}">
              <a16:creationId xmlns:a16="http://schemas.microsoft.com/office/drawing/2014/main" id="{00000000-0008-0000-0500-000080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5" name="Text Box 19">
          <a:extLst>
            <a:ext uri="{FF2B5EF4-FFF2-40B4-BE49-F238E27FC236}">
              <a16:creationId xmlns:a16="http://schemas.microsoft.com/office/drawing/2014/main" id="{00000000-0008-0000-0500-000081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6" name="Text Box 16">
          <a:extLst>
            <a:ext uri="{FF2B5EF4-FFF2-40B4-BE49-F238E27FC236}">
              <a16:creationId xmlns:a16="http://schemas.microsoft.com/office/drawing/2014/main" id="{00000000-0008-0000-0500-000082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7" name="Text Box 17">
          <a:extLst>
            <a:ext uri="{FF2B5EF4-FFF2-40B4-BE49-F238E27FC236}">
              <a16:creationId xmlns:a16="http://schemas.microsoft.com/office/drawing/2014/main" id="{00000000-0008-0000-0500-000083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8" name="Text Box 18">
          <a:extLst>
            <a:ext uri="{FF2B5EF4-FFF2-40B4-BE49-F238E27FC236}">
              <a16:creationId xmlns:a16="http://schemas.microsoft.com/office/drawing/2014/main" id="{00000000-0008-0000-0500-000084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69" name="Text Box 19">
          <a:extLst>
            <a:ext uri="{FF2B5EF4-FFF2-40B4-BE49-F238E27FC236}">
              <a16:creationId xmlns:a16="http://schemas.microsoft.com/office/drawing/2014/main" id="{00000000-0008-0000-0500-00008506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8496"/>
    <xdr:sp macro="" textlink="">
      <xdr:nvSpPr>
        <xdr:cNvPr id="1670" name="Text Box 15">
          <a:extLst>
            <a:ext uri="{FF2B5EF4-FFF2-40B4-BE49-F238E27FC236}">
              <a16:creationId xmlns:a16="http://schemas.microsoft.com/office/drawing/2014/main" id="{00000000-0008-0000-0500-000086060000}"/>
            </a:ext>
          </a:extLst>
        </xdr:cNvPr>
        <xdr:cNvSpPr txBox="1">
          <a:spLocks noChangeArrowheads="1"/>
        </xdr:cNvSpPr>
      </xdr:nvSpPr>
      <xdr:spPr bwMode="auto">
        <a:xfrm>
          <a:off x="3710214" y="434476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504825</xdr:rowOff>
    </xdr:from>
    <xdr:ext cx="95250" cy="442269"/>
    <xdr:sp macro="" textlink="">
      <xdr:nvSpPr>
        <xdr:cNvPr id="1671" name="Text Box 15">
          <a:extLst>
            <a:ext uri="{FF2B5EF4-FFF2-40B4-BE49-F238E27FC236}">
              <a16:creationId xmlns:a16="http://schemas.microsoft.com/office/drawing/2014/main" id="{00000000-0008-0000-0500-000087060000}"/>
            </a:ext>
          </a:extLst>
        </xdr:cNvPr>
        <xdr:cNvSpPr txBox="1">
          <a:spLocks noChangeArrowheads="1"/>
        </xdr:cNvSpPr>
      </xdr:nvSpPr>
      <xdr:spPr bwMode="auto">
        <a:xfrm>
          <a:off x="6555468" y="434476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1673" name="Text Box 15">
          <a:extLst>
            <a:ext uri="{FF2B5EF4-FFF2-40B4-BE49-F238E27FC236}">
              <a16:creationId xmlns:a16="http://schemas.microsoft.com/office/drawing/2014/main" id="{00000000-0008-0000-0500-000089060000}"/>
            </a:ext>
          </a:extLst>
        </xdr:cNvPr>
        <xdr:cNvSpPr txBox="1">
          <a:spLocks noChangeArrowheads="1"/>
        </xdr:cNvSpPr>
      </xdr:nvSpPr>
      <xdr:spPr bwMode="auto">
        <a:xfrm>
          <a:off x="3710214" y="434476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4331"/>
    <xdr:sp macro="" textlink="">
      <xdr:nvSpPr>
        <xdr:cNvPr id="1674" name="Text Box 15">
          <a:extLst>
            <a:ext uri="{FF2B5EF4-FFF2-40B4-BE49-F238E27FC236}">
              <a16:creationId xmlns:a16="http://schemas.microsoft.com/office/drawing/2014/main" id="{00000000-0008-0000-0500-00008A060000}"/>
            </a:ext>
          </a:extLst>
        </xdr:cNvPr>
        <xdr:cNvSpPr txBox="1">
          <a:spLocks noChangeArrowheads="1"/>
        </xdr:cNvSpPr>
      </xdr:nvSpPr>
      <xdr:spPr bwMode="auto">
        <a:xfrm>
          <a:off x="3710214" y="434476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504825</xdr:rowOff>
    </xdr:from>
    <xdr:ext cx="95250" cy="213632"/>
    <xdr:sp macro="" textlink="">
      <xdr:nvSpPr>
        <xdr:cNvPr id="1675" name="Text Box 15">
          <a:extLst>
            <a:ext uri="{FF2B5EF4-FFF2-40B4-BE49-F238E27FC236}">
              <a16:creationId xmlns:a16="http://schemas.microsoft.com/office/drawing/2014/main" id="{00000000-0008-0000-0500-00008B060000}"/>
            </a:ext>
          </a:extLst>
        </xdr:cNvPr>
        <xdr:cNvSpPr txBox="1">
          <a:spLocks noChangeArrowheads="1"/>
        </xdr:cNvSpPr>
      </xdr:nvSpPr>
      <xdr:spPr bwMode="auto">
        <a:xfrm>
          <a:off x="6555468" y="434476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76" name="Text Box 16">
          <a:extLst>
            <a:ext uri="{FF2B5EF4-FFF2-40B4-BE49-F238E27FC236}">
              <a16:creationId xmlns:a16="http://schemas.microsoft.com/office/drawing/2014/main" id="{00000000-0008-0000-0500-00008C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77" name="Text Box 17">
          <a:extLst>
            <a:ext uri="{FF2B5EF4-FFF2-40B4-BE49-F238E27FC236}">
              <a16:creationId xmlns:a16="http://schemas.microsoft.com/office/drawing/2014/main" id="{00000000-0008-0000-0500-00008D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78" name="Text Box 18">
          <a:extLst>
            <a:ext uri="{FF2B5EF4-FFF2-40B4-BE49-F238E27FC236}">
              <a16:creationId xmlns:a16="http://schemas.microsoft.com/office/drawing/2014/main" id="{00000000-0008-0000-0500-00008E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79" name="Text Box 19">
          <a:extLst>
            <a:ext uri="{FF2B5EF4-FFF2-40B4-BE49-F238E27FC236}">
              <a16:creationId xmlns:a16="http://schemas.microsoft.com/office/drawing/2014/main" id="{00000000-0008-0000-0500-00008F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1680" name="Text Box 16">
          <a:extLst>
            <a:ext uri="{FF2B5EF4-FFF2-40B4-BE49-F238E27FC236}">
              <a16:creationId xmlns:a16="http://schemas.microsoft.com/office/drawing/2014/main" id="{00000000-0008-0000-0500-00009006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1681" name="Text Box 17">
          <a:extLst>
            <a:ext uri="{FF2B5EF4-FFF2-40B4-BE49-F238E27FC236}">
              <a16:creationId xmlns:a16="http://schemas.microsoft.com/office/drawing/2014/main" id="{00000000-0008-0000-0500-00009106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1682" name="Text Box 18">
          <a:extLst>
            <a:ext uri="{FF2B5EF4-FFF2-40B4-BE49-F238E27FC236}">
              <a16:creationId xmlns:a16="http://schemas.microsoft.com/office/drawing/2014/main" id="{00000000-0008-0000-0500-00009206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1683" name="Text Box 19">
          <a:extLst>
            <a:ext uri="{FF2B5EF4-FFF2-40B4-BE49-F238E27FC236}">
              <a16:creationId xmlns:a16="http://schemas.microsoft.com/office/drawing/2014/main" id="{00000000-0008-0000-0500-00009306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84" name="Text Box 16">
          <a:extLst>
            <a:ext uri="{FF2B5EF4-FFF2-40B4-BE49-F238E27FC236}">
              <a16:creationId xmlns:a16="http://schemas.microsoft.com/office/drawing/2014/main" id="{00000000-0008-0000-0500-00009406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85" name="Text Box 17">
          <a:extLst>
            <a:ext uri="{FF2B5EF4-FFF2-40B4-BE49-F238E27FC236}">
              <a16:creationId xmlns:a16="http://schemas.microsoft.com/office/drawing/2014/main" id="{00000000-0008-0000-0500-00009506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86" name="Text Box 18">
          <a:extLst>
            <a:ext uri="{FF2B5EF4-FFF2-40B4-BE49-F238E27FC236}">
              <a16:creationId xmlns:a16="http://schemas.microsoft.com/office/drawing/2014/main" id="{00000000-0008-0000-0500-00009606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87" name="Text Box 19">
          <a:extLst>
            <a:ext uri="{FF2B5EF4-FFF2-40B4-BE49-F238E27FC236}">
              <a16:creationId xmlns:a16="http://schemas.microsoft.com/office/drawing/2014/main" id="{00000000-0008-0000-0500-00009706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504825</xdr:rowOff>
    </xdr:from>
    <xdr:ext cx="95250" cy="444014"/>
    <xdr:sp macro="" textlink="">
      <xdr:nvSpPr>
        <xdr:cNvPr id="1688" name="Text Box 15">
          <a:extLst>
            <a:ext uri="{FF2B5EF4-FFF2-40B4-BE49-F238E27FC236}">
              <a16:creationId xmlns:a16="http://schemas.microsoft.com/office/drawing/2014/main" id="{00000000-0008-0000-0500-000098060000}"/>
            </a:ext>
          </a:extLst>
        </xdr:cNvPr>
        <xdr:cNvSpPr txBox="1">
          <a:spLocks noChangeArrowheads="1"/>
        </xdr:cNvSpPr>
      </xdr:nvSpPr>
      <xdr:spPr bwMode="auto">
        <a:xfrm>
          <a:off x="3710214" y="4701268"/>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89" name="Text Box 16">
          <a:extLst>
            <a:ext uri="{FF2B5EF4-FFF2-40B4-BE49-F238E27FC236}">
              <a16:creationId xmlns:a16="http://schemas.microsoft.com/office/drawing/2014/main" id="{00000000-0008-0000-0500-000099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90" name="Text Box 17">
          <a:extLst>
            <a:ext uri="{FF2B5EF4-FFF2-40B4-BE49-F238E27FC236}">
              <a16:creationId xmlns:a16="http://schemas.microsoft.com/office/drawing/2014/main" id="{00000000-0008-0000-0500-00009A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91" name="Text Box 18">
          <a:extLst>
            <a:ext uri="{FF2B5EF4-FFF2-40B4-BE49-F238E27FC236}">
              <a16:creationId xmlns:a16="http://schemas.microsoft.com/office/drawing/2014/main" id="{00000000-0008-0000-0500-00009B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92" name="Text Box 19">
          <a:extLst>
            <a:ext uri="{FF2B5EF4-FFF2-40B4-BE49-F238E27FC236}">
              <a16:creationId xmlns:a16="http://schemas.microsoft.com/office/drawing/2014/main" id="{00000000-0008-0000-0500-00009C06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59</xdr:row>
      <xdr:rowOff>504825</xdr:rowOff>
    </xdr:from>
    <xdr:ext cx="95250" cy="442269"/>
    <xdr:sp macro="" textlink="">
      <xdr:nvSpPr>
        <xdr:cNvPr id="1693" name="Text Box 15">
          <a:extLst>
            <a:ext uri="{FF2B5EF4-FFF2-40B4-BE49-F238E27FC236}">
              <a16:creationId xmlns:a16="http://schemas.microsoft.com/office/drawing/2014/main" id="{00000000-0008-0000-0500-00009D060000}"/>
            </a:ext>
          </a:extLst>
        </xdr:cNvPr>
        <xdr:cNvSpPr txBox="1">
          <a:spLocks noChangeArrowheads="1"/>
        </xdr:cNvSpPr>
      </xdr:nvSpPr>
      <xdr:spPr bwMode="auto">
        <a:xfrm>
          <a:off x="6555468" y="470126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1694" name="Text Box 16">
          <a:extLst>
            <a:ext uri="{FF2B5EF4-FFF2-40B4-BE49-F238E27FC236}">
              <a16:creationId xmlns:a16="http://schemas.microsoft.com/office/drawing/2014/main" id="{00000000-0008-0000-0500-00009E06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1695" name="Text Box 17">
          <a:extLst>
            <a:ext uri="{FF2B5EF4-FFF2-40B4-BE49-F238E27FC236}">
              <a16:creationId xmlns:a16="http://schemas.microsoft.com/office/drawing/2014/main" id="{00000000-0008-0000-0500-00009F06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1696" name="Text Box 18">
          <a:extLst>
            <a:ext uri="{FF2B5EF4-FFF2-40B4-BE49-F238E27FC236}">
              <a16:creationId xmlns:a16="http://schemas.microsoft.com/office/drawing/2014/main" id="{00000000-0008-0000-0500-0000A006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97" name="Text Box 16">
          <a:extLst>
            <a:ext uri="{FF2B5EF4-FFF2-40B4-BE49-F238E27FC236}">
              <a16:creationId xmlns:a16="http://schemas.microsoft.com/office/drawing/2014/main" id="{00000000-0008-0000-0500-0000A1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98" name="Text Box 17">
          <a:extLst>
            <a:ext uri="{FF2B5EF4-FFF2-40B4-BE49-F238E27FC236}">
              <a16:creationId xmlns:a16="http://schemas.microsoft.com/office/drawing/2014/main" id="{00000000-0008-0000-0500-0000A2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99" name="Text Box 18">
          <a:extLst>
            <a:ext uri="{FF2B5EF4-FFF2-40B4-BE49-F238E27FC236}">
              <a16:creationId xmlns:a16="http://schemas.microsoft.com/office/drawing/2014/main" id="{00000000-0008-0000-0500-0000A3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700" name="Text Box 19">
          <a:extLst>
            <a:ext uri="{FF2B5EF4-FFF2-40B4-BE49-F238E27FC236}">
              <a16:creationId xmlns:a16="http://schemas.microsoft.com/office/drawing/2014/main" id="{00000000-0008-0000-0500-0000A4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701" name="Text Box 16">
          <a:extLst>
            <a:ext uri="{FF2B5EF4-FFF2-40B4-BE49-F238E27FC236}">
              <a16:creationId xmlns:a16="http://schemas.microsoft.com/office/drawing/2014/main" id="{00000000-0008-0000-0500-0000A5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702" name="Text Box 17">
          <a:extLst>
            <a:ext uri="{FF2B5EF4-FFF2-40B4-BE49-F238E27FC236}">
              <a16:creationId xmlns:a16="http://schemas.microsoft.com/office/drawing/2014/main" id="{00000000-0008-0000-0500-0000A6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703" name="Text Box 18">
          <a:extLst>
            <a:ext uri="{FF2B5EF4-FFF2-40B4-BE49-F238E27FC236}">
              <a16:creationId xmlns:a16="http://schemas.microsoft.com/office/drawing/2014/main" id="{00000000-0008-0000-0500-0000A7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704" name="Text Box 19">
          <a:extLst>
            <a:ext uri="{FF2B5EF4-FFF2-40B4-BE49-F238E27FC236}">
              <a16:creationId xmlns:a16="http://schemas.microsoft.com/office/drawing/2014/main" id="{00000000-0008-0000-0500-0000A806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05" name="Text Box 16">
          <a:extLst>
            <a:ext uri="{FF2B5EF4-FFF2-40B4-BE49-F238E27FC236}">
              <a16:creationId xmlns:a16="http://schemas.microsoft.com/office/drawing/2014/main" id="{00000000-0008-0000-0500-0000A9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06" name="Text Box 17">
          <a:extLst>
            <a:ext uri="{FF2B5EF4-FFF2-40B4-BE49-F238E27FC236}">
              <a16:creationId xmlns:a16="http://schemas.microsoft.com/office/drawing/2014/main" id="{00000000-0008-0000-0500-0000AA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07" name="Text Box 18">
          <a:extLst>
            <a:ext uri="{FF2B5EF4-FFF2-40B4-BE49-F238E27FC236}">
              <a16:creationId xmlns:a16="http://schemas.microsoft.com/office/drawing/2014/main" id="{00000000-0008-0000-0500-0000AB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08" name="Text Box 19">
          <a:extLst>
            <a:ext uri="{FF2B5EF4-FFF2-40B4-BE49-F238E27FC236}">
              <a16:creationId xmlns:a16="http://schemas.microsoft.com/office/drawing/2014/main" id="{00000000-0008-0000-0500-0000AC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8496"/>
    <xdr:sp macro="" textlink="">
      <xdr:nvSpPr>
        <xdr:cNvPr id="1709" name="Text Box 15">
          <a:extLst>
            <a:ext uri="{FF2B5EF4-FFF2-40B4-BE49-F238E27FC236}">
              <a16:creationId xmlns:a16="http://schemas.microsoft.com/office/drawing/2014/main" id="{00000000-0008-0000-0500-0000AD060000}"/>
            </a:ext>
          </a:extLst>
        </xdr:cNvPr>
        <xdr:cNvSpPr txBox="1">
          <a:spLocks noChangeArrowheads="1"/>
        </xdr:cNvSpPr>
      </xdr:nvSpPr>
      <xdr:spPr bwMode="auto">
        <a:xfrm>
          <a:off x="3710214" y="5433332"/>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1710" name="Text Box 16">
          <a:extLst>
            <a:ext uri="{FF2B5EF4-FFF2-40B4-BE49-F238E27FC236}">
              <a16:creationId xmlns:a16="http://schemas.microsoft.com/office/drawing/2014/main" id="{00000000-0008-0000-0500-0000AE06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1711" name="Text Box 17">
          <a:extLst>
            <a:ext uri="{FF2B5EF4-FFF2-40B4-BE49-F238E27FC236}">
              <a16:creationId xmlns:a16="http://schemas.microsoft.com/office/drawing/2014/main" id="{00000000-0008-0000-0500-0000AF06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1712" name="Text Box 18">
          <a:extLst>
            <a:ext uri="{FF2B5EF4-FFF2-40B4-BE49-F238E27FC236}">
              <a16:creationId xmlns:a16="http://schemas.microsoft.com/office/drawing/2014/main" id="{00000000-0008-0000-0500-0000B006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1713" name="Text Box 19">
          <a:extLst>
            <a:ext uri="{FF2B5EF4-FFF2-40B4-BE49-F238E27FC236}">
              <a16:creationId xmlns:a16="http://schemas.microsoft.com/office/drawing/2014/main" id="{00000000-0008-0000-0500-0000B106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504825</xdr:rowOff>
    </xdr:from>
    <xdr:ext cx="95250" cy="442269"/>
    <xdr:sp macro="" textlink="">
      <xdr:nvSpPr>
        <xdr:cNvPr id="1714" name="Text Box 15">
          <a:extLst>
            <a:ext uri="{FF2B5EF4-FFF2-40B4-BE49-F238E27FC236}">
              <a16:creationId xmlns:a16="http://schemas.microsoft.com/office/drawing/2014/main" id="{00000000-0008-0000-0500-0000B2060000}"/>
            </a:ext>
          </a:extLst>
        </xdr:cNvPr>
        <xdr:cNvSpPr txBox="1">
          <a:spLocks noChangeArrowheads="1"/>
        </xdr:cNvSpPr>
      </xdr:nvSpPr>
      <xdr:spPr bwMode="auto">
        <a:xfrm>
          <a:off x="6555468" y="543333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715" name="Text Box 16">
          <a:extLst>
            <a:ext uri="{FF2B5EF4-FFF2-40B4-BE49-F238E27FC236}">
              <a16:creationId xmlns:a16="http://schemas.microsoft.com/office/drawing/2014/main" id="{00000000-0008-0000-0500-0000B306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716" name="Text Box 17">
          <a:extLst>
            <a:ext uri="{FF2B5EF4-FFF2-40B4-BE49-F238E27FC236}">
              <a16:creationId xmlns:a16="http://schemas.microsoft.com/office/drawing/2014/main" id="{00000000-0008-0000-0500-0000B406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717" name="Text Box 18">
          <a:extLst>
            <a:ext uri="{FF2B5EF4-FFF2-40B4-BE49-F238E27FC236}">
              <a16:creationId xmlns:a16="http://schemas.microsoft.com/office/drawing/2014/main" id="{00000000-0008-0000-0500-0000B506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718" name="Text Box 19">
          <a:extLst>
            <a:ext uri="{FF2B5EF4-FFF2-40B4-BE49-F238E27FC236}">
              <a16:creationId xmlns:a16="http://schemas.microsoft.com/office/drawing/2014/main" id="{00000000-0008-0000-0500-0000B606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65</xdr:row>
      <xdr:rowOff>504825</xdr:rowOff>
    </xdr:from>
    <xdr:ext cx="95250" cy="444014"/>
    <xdr:sp macro="" textlink="">
      <xdr:nvSpPr>
        <xdr:cNvPr id="1720" name="Text Box 15">
          <a:extLst>
            <a:ext uri="{FF2B5EF4-FFF2-40B4-BE49-F238E27FC236}">
              <a16:creationId xmlns:a16="http://schemas.microsoft.com/office/drawing/2014/main" id="{00000000-0008-0000-0500-0000B8060000}"/>
            </a:ext>
          </a:extLst>
        </xdr:cNvPr>
        <xdr:cNvSpPr txBox="1">
          <a:spLocks noChangeArrowheads="1"/>
        </xdr:cNvSpPr>
      </xdr:nvSpPr>
      <xdr:spPr bwMode="auto">
        <a:xfrm>
          <a:off x="3710214" y="52455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21" name="Text Box 16">
          <a:extLst>
            <a:ext uri="{FF2B5EF4-FFF2-40B4-BE49-F238E27FC236}">
              <a16:creationId xmlns:a16="http://schemas.microsoft.com/office/drawing/2014/main" id="{00000000-0008-0000-0500-0000B9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22" name="Text Box 17">
          <a:extLst>
            <a:ext uri="{FF2B5EF4-FFF2-40B4-BE49-F238E27FC236}">
              <a16:creationId xmlns:a16="http://schemas.microsoft.com/office/drawing/2014/main" id="{00000000-0008-0000-0500-0000BA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23" name="Text Box 18">
          <a:extLst>
            <a:ext uri="{FF2B5EF4-FFF2-40B4-BE49-F238E27FC236}">
              <a16:creationId xmlns:a16="http://schemas.microsoft.com/office/drawing/2014/main" id="{00000000-0008-0000-0500-0000BB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724" name="Text Box 19">
          <a:extLst>
            <a:ext uri="{FF2B5EF4-FFF2-40B4-BE49-F238E27FC236}">
              <a16:creationId xmlns:a16="http://schemas.microsoft.com/office/drawing/2014/main" id="{00000000-0008-0000-0500-0000BC06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1725" name="Text Box 15">
          <a:extLst>
            <a:ext uri="{FF2B5EF4-FFF2-40B4-BE49-F238E27FC236}">
              <a16:creationId xmlns:a16="http://schemas.microsoft.com/office/drawing/2014/main" id="{00000000-0008-0000-0500-0000BD060000}"/>
            </a:ext>
          </a:extLst>
        </xdr:cNvPr>
        <xdr:cNvSpPr txBox="1">
          <a:spLocks noChangeArrowheads="1"/>
        </xdr:cNvSpPr>
      </xdr:nvSpPr>
      <xdr:spPr bwMode="auto">
        <a:xfrm>
          <a:off x="3710214" y="54333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4331"/>
    <xdr:sp macro="" textlink="">
      <xdr:nvSpPr>
        <xdr:cNvPr id="1726" name="Text Box 15">
          <a:extLst>
            <a:ext uri="{FF2B5EF4-FFF2-40B4-BE49-F238E27FC236}">
              <a16:creationId xmlns:a16="http://schemas.microsoft.com/office/drawing/2014/main" id="{00000000-0008-0000-0500-0000BE060000}"/>
            </a:ext>
          </a:extLst>
        </xdr:cNvPr>
        <xdr:cNvSpPr txBox="1">
          <a:spLocks noChangeArrowheads="1"/>
        </xdr:cNvSpPr>
      </xdr:nvSpPr>
      <xdr:spPr bwMode="auto">
        <a:xfrm>
          <a:off x="3710214" y="5433332"/>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65</xdr:row>
      <xdr:rowOff>504825</xdr:rowOff>
    </xdr:from>
    <xdr:ext cx="95250" cy="442269"/>
    <xdr:sp macro="" textlink="">
      <xdr:nvSpPr>
        <xdr:cNvPr id="1727" name="Text Box 15">
          <a:extLst>
            <a:ext uri="{FF2B5EF4-FFF2-40B4-BE49-F238E27FC236}">
              <a16:creationId xmlns:a16="http://schemas.microsoft.com/office/drawing/2014/main" id="{00000000-0008-0000-0500-0000BF060000}"/>
            </a:ext>
          </a:extLst>
        </xdr:cNvPr>
        <xdr:cNvSpPr txBox="1">
          <a:spLocks noChangeArrowheads="1"/>
        </xdr:cNvSpPr>
      </xdr:nvSpPr>
      <xdr:spPr bwMode="auto">
        <a:xfrm>
          <a:off x="6555468" y="52455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1728" name="Text Box 16">
          <a:extLst>
            <a:ext uri="{FF2B5EF4-FFF2-40B4-BE49-F238E27FC236}">
              <a16:creationId xmlns:a16="http://schemas.microsoft.com/office/drawing/2014/main" id="{00000000-0008-0000-0500-0000C006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1729" name="Text Box 17">
          <a:extLst>
            <a:ext uri="{FF2B5EF4-FFF2-40B4-BE49-F238E27FC236}">
              <a16:creationId xmlns:a16="http://schemas.microsoft.com/office/drawing/2014/main" id="{00000000-0008-0000-0500-0000C106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1730" name="Text Box 18">
          <a:extLst>
            <a:ext uri="{FF2B5EF4-FFF2-40B4-BE49-F238E27FC236}">
              <a16:creationId xmlns:a16="http://schemas.microsoft.com/office/drawing/2014/main" id="{00000000-0008-0000-0500-0000C206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504825</xdr:rowOff>
    </xdr:from>
    <xdr:ext cx="95250" cy="213632"/>
    <xdr:sp macro="" textlink="">
      <xdr:nvSpPr>
        <xdr:cNvPr id="1731" name="Text Box 15">
          <a:extLst>
            <a:ext uri="{FF2B5EF4-FFF2-40B4-BE49-F238E27FC236}">
              <a16:creationId xmlns:a16="http://schemas.microsoft.com/office/drawing/2014/main" id="{00000000-0008-0000-0500-0000C3060000}"/>
            </a:ext>
          </a:extLst>
        </xdr:cNvPr>
        <xdr:cNvSpPr txBox="1">
          <a:spLocks noChangeArrowheads="1"/>
        </xdr:cNvSpPr>
      </xdr:nvSpPr>
      <xdr:spPr bwMode="auto">
        <a:xfrm>
          <a:off x="6555468" y="54333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2" name="Text Box 16">
          <a:extLst>
            <a:ext uri="{FF2B5EF4-FFF2-40B4-BE49-F238E27FC236}">
              <a16:creationId xmlns:a16="http://schemas.microsoft.com/office/drawing/2014/main" id="{00000000-0008-0000-0500-0000C4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3" name="Text Box 17">
          <a:extLst>
            <a:ext uri="{FF2B5EF4-FFF2-40B4-BE49-F238E27FC236}">
              <a16:creationId xmlns:a16="http://schemas.microsoft.com/office/drawing/2014/main" id="{00000000-0008-0000-0500-0000C5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4" name="Text Box 18">
          <a:extLst>
            <a:ext uri="{FF2B5EF4-FFF2-40B4-BE49-F238E27FC236}">
              <a16:creationId xmlns:a16="http://schemas.microsoft.com/office/drawing/2014/main" id="{00000000-0008-0000-0500-0000C6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5" name="Text Box 19">
          <a:extLst>
            <a:ext uri="{FF2B5EF4-FFF2-40B4-BE49-F238E27FC236}">
              <a16:creationId xmlns:a16="http://schemas.microsoft.com/office/drawing/2014/main" id="{00000000-0008-0000-0500-0000C7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6" name="Text Box 16">
          <a:extLst>
            <a:ext uri="{FF2B5EF4-FFF2-40B4-BE49-F238E27FC236}">
              <a16:creationId xmlns:a16="http://schemas.microsoft.com/office/drawing/2014/main" id="{00000000-0008-0000-0500-0000C8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7" name="Text Box 17">
          <a:extLst>
            <a:ext uri="{FF2B5EF4-FFF2-40B4-BE49-F238E27FC236}">
              <a16:creationId xmlns:a16="http://schemas.microsoft.com/office/drawing/2014/main" id="{00000000-0008-0000-0500-0000C9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8" name="Text Box 18">
          <a:extLst>
            <a:ext uri="{FF2B5EF4-FFF2-40B4-BE49-F238E27FC236}">
              <a16:creationId xmlns:a16="http://schemas.microsoft.com/office/drawing/2014/main" id="{00000000-0008-0000-0500-0000CA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39" name="Text Box 19">
          <a:extLst>
            <a:ext uri="{FF2B5EF4-FFF2-40B4-BE49-F238E27FC236}">
              <a16:creationId xmlns:a16="http://schemas.microsoft.com/office/drawing/2014/main" id="{00000000-0008-0000-0500-0000CB06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40" name="Text Box 16">
          <a:extLst>
            <a:ext uri="{FF2B5EF4-FFF2-40B4-BE49-F238E27FC236}">
              <a16:creationId xmlns:a16="http://schemas.microsoft.com/office/drawing/2014/main" id="{00000000-0008-0000-0500-0000CC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41" name="Text Box 17">
          <a:extLst>
            <a:ext uri="{FF2B5EF4-FFF2-40B4-BE49-F238E27FC236}">
              <a16:creationId xmlns:a16="http://schemas.microsoft.com/office/drawing/2014/main" id="{00000000-0008-0000-0500-0000CD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42" name="Text Box 18">
          <a:extLst>
            <a:ext uri="{FF2B5EF4-FFF2-40B4-BE49-F238E27FC236}">
              <a16:creationId xmlns:a16="http://schemas.microsoft.com/office/drawing/2014/main" id="{00000000-0008-0000-0500-0000CE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43" name="Text Box 19">
          <a:extLst>
            <a:ext uri="{FF2B5EF4-FFF2-40B4-BE49-F238E27FC236}">
              <a16:creationId xmlns:a16="http://schemas.microsoft.com/office/drawing/2014/main" id="{00000000-0008-0000-0500-0000CF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1744" name="Text Box 16">
          <a:extLst>
            <a:ext uri="{FF2B5EF4-FFF2-40B4-BE49-F238E27FC236}">
              <a16:creationId xmlns:a16="http://schemas.microsoft.com/office/drawing/2014/main" id="{00000000-0008-0000-0500-0000D006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1745" name="Text Box 17">
          <a:extLst>
            <a:ext uri="{FF2B5EF4-FFF2-40B4-BE49-F238E27FC236}">
              <a16:creationId xmlns:a16="http://schemas.microsoft.com/office/drawing/2014/main" id="{00000000-0008-0000-0500-0000D106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1746" name="Text Box 18">
          <a:extLst>
            <a:ext uri="{FF2B5EF4-FFF2-40B4-BE49-F238E27FC236}">
              <a16:creationId xmlns:a16="http://schemas.microsoft.com/office/drawing/2014/main" id="{00000000-0008-0000-0500-0000D206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1747" name="Text Box 19">
          <a:extLst>
            <a:ext uri="{FF2B5EF4-FFF2-40B4-BE49-F238E27FC236}">
              <a16:creationId xmlns:a16="http://schemas.microsoft.com/office/drawing/2014/main" id="{00000000-0008-0000-0500-0000D306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48" name="Text Box 16">
          <a:extLst>
            <a:ext uri="{FF2B5EF4-FFF2-40B4-BE49-F238E27FC236}">
              <a16:creationId xmlns:a16="http://schemas.microsoft.com/office/drawing/2014/main" id="{00000000-0008-0000-0500-0000D406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49" name="Text Box 17">
          <a:extLst>
            <a:ext uri="{FF2B5EF4-FFF2-40B4-BE49-F238E27FC236}">
              <a16:creationId xmlns:a16="http://schemas.microsoft.com/office/drawing/2014/main" id="{00000000-0008-0000-0500-0000D506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50" name="Text Box 18">
          <a:extLst>
            <a:ext uri="{FF2B5EF4-FFF2-40B4-BE49-F238E27FC236}">
              <a16:creationId xmlns:a16="http://schemas.microsoft.com/office/drawing/2014/main" id="{00000000-0008-0000-0500-0000D606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51" name="Text Box 19">
          <a:extLst>
            <a:ext uri="{FF2B5EF4-FFF2-40B4-BE49-F238E27FC236}">
              <a16:creationId xmlns:a16="http://schemas.microsoft.com/office/drawing/2014/main" id="{00000000-0008-0000-0500-0000D706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504825</xdr:rowOff>
    </xdr:from>
    <xdr:ext cx="95250" cy="444014"/>
    <xdr:sp macro="" textlink="">
      <xdr:nvSpPr>
        <xdr:cNvPr id="1752" name="Text Box 15">
          <a:extLst>
            <a:ext uri="{FF2B5EF4-FFF2-40B4-BE49-F238E27FC236}">
              <a16:creationId xmlns:a16="http://schemas.microsoft.com/office/drawing/2014/main" id="{00000000-0008-0000-0500-0000D8060000}"/>
            </a:ext>
          </a:extLst>
        </xdr:cNvPr>
        <xdr:cNvSpPr txBox="1">
          <a:spLocks noChangeArrowheads="1"/>
        </xdr:cNvSpPr>
      </xdr:nvSpPr>
      <xdr:spPr bwMode="auto">
        <a:xfrm>
          <a:off x="3710214" y="5789839"/>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53" name="Text Box 16">
          <a:extLst>
            <a:ext uri="{FF2B5EF4-FFF2-40B4-BE49-F238E27FC236}">
              <a16:creationId xmlns:a16="http://schemas.microsoft.com/office/drawing/2014/main" id="{00000000-0008-0000-0500-0000D9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54" name="Text Box 17">
          <a:extLst>
            <a:ext uri="{FF2B5EF4-FFF2-40B4-BE49-F238E27FC236}">
              <a16:creationId xmlns:a16="http://schemas.microsoft.com/office/drawing/2014/main" id="{00000000-0008-0000-0500-0000DA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55" name="Text Box 18">
          <a:extLst>
            <a:ext uri="{FF2B5EF4-FFF2-40B4-BE49-F238E27FC236}">
              <a16:creationId xmlns:a16="http://schemas.microsoft.com/office/drawing/2014/main" id="{00000000-0008-0000-0500-0000DB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56" name="Text Box 19">
          <a:extLst>
            <a:ext uri="{FF2B5EF4-FFF2-40B4-BE49-F238E27FC236}">
              <a16:creationId xmlns:a16="http://schemas.microsoft.com/office/drawing/2014/main" id="{00000000-0008-0000-0500-0000DC06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71</xdr:row>
      <xdr:rowOff>504825</xdr:rowOff>
    </xdr:from>
    <xdr:ext cx="95250" cy="442269"/>
    <xdr:sp macro="" textlink="">
      <xdr:nvSpPr>
        <xdr:cNvPr id="1757" name="Text Box 15">
          <a:extLst>
            <a:ext uri="{FF2B5EF4-FFF2-40B4-BE49-F238E27FC236}">
              <a16:creationId xmlns:a16="http://schemas.microsoft.com/office/drawing/2014/main" id="{00000000-0008-0000-0500-0000DD060000}"/>
            </a:ext>
          </a:extLst>
        </xdr:cNvPr>
        <xdr:cNvSpPr txBox="1">
          <a:spLocks noChangeArrowheads="1"/>
        </xdr:cNvSpPr>
      </xdr:nvSpPr>
      <xdr:spPr bwMode="auto">
        <a:xfrm>
          <a:off x="6555468" y="5789839"/>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1758" name="Text Box 16">
          <a:extLst>
            <a:ext uri="{FF2B5EF4-FFF2-40B4-BE49-F238E27FC236}">
              <a16:creationId xmlns:a16="http://schemas.microsoft.com/office/drawing/2014/main" id="{00000000-0008-0000-0500-0000DE06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1759" name="Text Box 17">
          <a:extLst>
            <a:ext uri="{FF2B5EF4-FFF2-40B4-BE49-F238E27FC236}">
              <a16:creationId xmlns:a16="http://schemas.microsoft.com/office/drawing/2014/main" id="{00000000-0008-0000-0500-0000DF06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1760" name="Text Box 18">
          <a:extLst>
            <a:ext uri="{FF2B5EF4-FFF2-40B4-BE49-F238E27FC236}">
              <a16:creationId xmlns:a16="http://schemas.microsoft.com/office/drawing/2014/main" id="{00000000-0008-0000-0500-0000E006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1" name="Text Box 16">
          <a:extLst>
            <a:ext uri="{FF2B5EF4-FFF2-40B4-BE49-F238E27FC236}">
              <a16:creationId xmlns:a16="http://schemas.microsoft.com/office/drawing/2014/main" id="{00000000-0008-0000-0500-0000E1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2" name="Text Box 17">
          <a:extLst>
            <a:ext uri="{FF2B5EF4-FFF2-40B4-BE49-F238E27FC236}">
              <a16:creationId xmlns:a16="http://schemas.microsoft.com/office/drawing/2014/main" id="{00000000-0008-0000-0500-0000E2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3" name="Text Box 18">
          <a:extLst>
            <a:ext uri="{FF2B5EF4-FFF2-40B4-BE49-F238E27FC236}">
              <a16:creationId xmlns:a16="http://schemas.microsoft.com/office/drawing/2014/main" id="{00000000-0008-0000-0500-0000E3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4" name="Text Box 19">
          <a:extLst>
            <a:ext uri="{FF2B5EF4-FFF2-40B4-BE49-F238E27FC236}">
              <a16:creationId xmlns:a16="http://schemas.microsoft.com/office/drawing/2014/main" id="{00000000-0008-0000-0500-0000E4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5" name="Text Box 16">
          <a:extLst>
            <a:ext uri="{FF2B5EF4-FFF2-40B4-BE49-F238E27FC236}">
              <a16:creationId xmlns:a16="http://schemas.microsoft.com/office/drawing/2014/main" id="{00000000-0008-0000-0500-0000E5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6" name="Text Box 17">
          <a:extLst>
            <a:ext uri="{FF2B5EF4-FFF2-40B4-BE49-F238E27FC236}">
              <a16:creationId xmlns:a16="http://schemas.microsoft.com/office/drawing/2014/main" id="{00000000-0008-0000-0500-0000E6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7" name="Text Box 18">
          <a:extLst>
            <a:ext uri="{FF2B5EF4-FFF2-40B4-BE49-F238E27FC236}">
              <a16:creationId xmlns:a16="http://schemas.microsoft.com/office/drawing/2014/main" id="{00000000-0008-0000-0500-0000E7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68" name="Text Box 19">
          <a:extLst>
            <a:ext uri="{FF2B5EF4-FFF2-40B4-BE49-F238E27FC236}">
              <a16:creationId xmlns:a16="http://schemas.microsoft.com/office/drawing/2014/main" id="{00000000-0008-0000-0500-0000E806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8496"/>
    <xdr:sp macro="" textlink="">
      <xdr:nvSpPr>
        <xdr:cNvPr id="1769" name="Text Box 15">
          <a:extLst>
            <a:ext uri="{FF2B5EF4-FFF2-40B4-BE49-F238E27FC236}">
              <a16:creationId xmlns:a16="http://schemas.microsoft.com/office/drawing/2014/main" id="{00000000-0008-0000-0500-0000E9060000}"/>
            </a:ext>
          </a:extLst>
        </xdr:cNvPr>
        <xdr:cNvSpPr txBox="1">
          <a:spLocks noChangeArrowheads="1"/>
        </xdr:cNvSpPr>
      </xdr:nvSpPr>
      <xdr:spPr bwMode="auto">
        <a:xfrm>
          <a:off x="3710214" y="5977618"/>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504825</xdr:rowOff>
    </xdr:from>
    <xdr:ext cx="95250" cy="442269"/>
    <xdr:sp macro="" textlink="">
      <xdr:nvSpPr>
        <xdr:cNvPr id="1770" name="Text Box 15">
          <a:extLst>
            <a:ext uri="{FF2B5EF4-FFF2-40B4-BE49-F238E27FC236}">
              <a16:creationId xmlns:a16="http://schemas.microsoft.com/office/drawing/2014/main" id="{00000000-0008-0000-0500-0000EA060000}"/>
            </a:ext>
          </a:extLst>
        </xdr:cNvPr>
        <xdr:cNvSpPr txBox="1">
          <a:spLocks noChangeArrowheads="1"/>
        </xdr:cNvSpPr>
      </xdr:nvSpPr>
      <xdr:spPr bwMode="auto">
        <a:xfrm>
          <a:off x="6555468" y="597761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1772" name="Text Box 15">
          <a:extLst>
            <a:ext uri="{FF2B5EF4-FFF2-40B4-BE49-F238E27FC236}">
              <a16:creationId xmlns:a16="http://schemas.microsoft.com/office/drawing/2014/main" id="{00000000-0008-0000-0500-0000EC060000}"/>
            </a:ext>
          </a:extLst>
        </xdr:cNvPr>
        <xdr:cNvSpPr txBox="1">
          <a:spLocks noChangeArrowheads="1"/>
        </xdr:cNvSpPr>
      </xdr:nvSpPr>
      <xdr:spPr bwMode="auto">
        <a:xfrm>
          <a:off x="3710214" y="597761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4331"/>
    <xdr:sp macro="" textlink="">
      <xdr:nvSpPr>
        <xdr:cNvPr id="1773" name="Text Box 15">
          <a:extLst>
            <a:ext uri="{FF2B5EF4-FFF2-40B4-BE49-F238E27FC236}">
              <a16:creationId xmlns:a16="http://schemas.microsoft.com/office/drawing/2014/main" id="{00000000-0008-0000-0500-0000ED060000}"/>
            </a:ext>
          </a:extLst>
        </xdr:cNvPr>
        <xdr:cNvSpPr txBox="1">
          <a:spLocks noChangeArrowheads="1"/>
        </xdr:cNvSpPr>
      </xdr:nvSpPr>
      <xdr:spPr bwMode="auto">
        <a:xfrm>
          <a:off x="3710214" y="5977618"/>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504825</xdr:rowOff>
    </xdr:from>
    <xdr:ext cx="95250" cy="213632"/>
    <xdr:sp macro="" textlink="">
      <xdr:nvSpPr>
        <xdr:cNvPr id="1774" name="Text Box 15">
          <a:extLst>
            <a:ext uri="{FF2B5EF4-FFF2-40B4-BE49-F238E27FC236}">
              <a16:creationId xmlns:a16="http://schemas.microsoft.com/office/drawing/2014/main" id="{00000000-0008-0000-0500-0000EE060000}"/>
            </a:ext>
          </a:extLst>
        </xdr:cNvPr>
        <xdr:cNvSpPr txBox="1">
          <a:spLocks noChangeArrowheads="1"/>
        </xdr:cNvSpPr>
      </xdr:nvSpPr>
      <xdr:spPr bwMode="auto">
        <a:xfrm>
          <a:off x="6555468" y="597761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75" name="Text Box 16">
          <a:extLst>
            <a:ext uri="{FF2B5EF4-FFF2-40B4-BE49-F238E27FC236}">
              <a16:creationId xmlns:a16="http://schemas.microsoft.com/office/drawing/2014/main" id="{00000000-0008-0000-0500-0000EF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76" name="Text Box 17">
          <a:extLst>
            <a:ext uri="{FF2B5EF4-FFF2-40B4-BE49-F238E27FC236}">
              <a16:creationId xmlns:a16="http://schemas.microsoft.com/office/drawing/2014/main" id="{00000000-0008-0000-0500-0000F0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77" name="Text Box 18">
          <a:extLst>
            <a:ext uri="{FF2B5EF4-FFF2-40B4-BE49-F238E27FC236}">
              <a16:creationId xmlns:a16="http://schemas.microsoft.com/office/drawing/2014/main" id="{00000000-0008-0000-0500-0000F1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78" name="Text Box 19">
          <a:extLst>
            <a:ext uri="{FF2B5EF4-FFF2-40B4-BE49-F238E27FC236}">
              <a16:creationId xmlns:a16="http://schemas.microsoft.com/office/drawing/2014/main" id="{00000000-0008-0000-0500-0000F2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1779" name="Text Box 16">
          <a:extLst>
            <a:ext uri="{FF2B5EF4-FFF2-40B4-BE49-F238E27FC236}">
              <a16:creationId xmlns:a16="http://schemas.microsoft.com/office/drawing/2014/main" id="{00000000-0008-0000-0500-0000F306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1780" name="Text Box 17">
          <a:extLst>
            <a:ext uri="{FF2B5EF4-FFF2-40B4-BE49-F238E27FC236}">
              <a16:creationId xmlns:a16="http://schemas.microsoft.com/office/drawing/2014/main" id="{00000000-0008-0000-0500-0000F406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1781" name="Text Box 18">
          <a:extLst>
            <a:ext uri="{FF2B5EF4-FFF2-40B4-BE49-F238E27FC236}">
              <a16:creationId xmlns:a16="http://schemas.microsoft.com/office/drawing/2014/main" id="{00000000-0008-0000-0500-0000F506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1782" name="Text Box 19">
          <a:extLst>
            <a:ext uri="{FF2B5EF4-FFF2-40B4-BE49-F238E27FC236}">
              <a16:creationId xmlns:a16="http://schemas.microsoft.com/office/drawing/2014/main" id="{00000000-0008-0000-0500-0000F606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83" name="Text Box 16">
          <a:extLst>
            <a:ext uri="{FF2B5EF4-FFF2-40B4-BE49-F238E27FC236}">
              <a16:creationId xmlns:a16="http://schemas.microsoft.com/office/drawing/2014/main" id="{00000000-0008-0000-0500-0000F706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84" name="Text Box 17">
          <a:extLst>
            <a:ext uri="{FF2B5EF4-FFF2-40B4-BE49-F238E27FC236}">
              <a16:creationId xmlns:a16="http://schemas.microsoft.com/office/drawing/2014/main" id="{00000000-0008-0000-0500-0000F806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85" name="Text Box 18">
          <a:extLst>
            <a:ext uri="{FF2B5EF4-FFF2-40B4-BE49-F238E27FC236}">
              <a16:creationId xmlns:a16="http://schemas.microsoft.com/office/drawing/2014/main" id="{00000000-0008-0000-0500-0000F906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86" name="Text Box 19">
          <a:extLst>
            <a:ext uri="{FF2B5EF4-FFF2-40B4-BE49-F238E27FC236}">
              <a16:creationId xmlns:a16="http://schemas.microsoft.com/office/drawing/2014/main" id="{00000000-0008-0000-0500-0000FA06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87" name="Text Box 16">
          <a:extLst>
            <a:ext uri="{FF2B5EF4-FFF2-40B4-BE49-F238E27FC236}">
              <a16:creationId xmlns:a16="http://schemas.microsoft.com/office/drawing/2014/main" id="{00000000-0008-0000-0500-0000FB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88" name="Text Box 17">
          <a:extLst>
            <a:ext uri="{FF2B5EF4-FFF2-40B4-BE49-F238E27FC236}">
              <a16:creationId xmlns:a16="http://schemas.microsoft.com/office/drawing/2014/main" id="{00000000-0008-0000-0500-0000FC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89" name="Text Box 18">
          <a:extLst>
            <a:ext uri="{FF2B5EF4-FFF2-40B4-BE49-F238E27FC236}">
              <a16:creationId xmlns:a16="http://schemas.microsoft.com/office/drawing/2014/main" id="{00000000-0008-0000-0500-0000FD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90" name="Text Box 19">
          <a:extLst>
            <a:ext uri="{FF2B5EF4-FFF2-40B4-BE49-F238E27FC236}">
              <a16:creationId xmlns:a16="http://schemas.microsoft.com/office/drawing/2014/main" id="{00000000-0008-0000-0500-0000FE06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1791" name="Text Box 16">
          <a:extLst>
            <a:ext uri="{FF2B5EF4-FFF2-40B4-BE49-F238E27FC236}">
              <a16:creationId xmlns:a16="http://schemas.microsoft.com/office/drawing/2014/main" id="{00000000-0008-0000-0500-0000FF06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1792" name="Text Box 17">
          <a:extLst>
            <a:ext uri="{FF2B5EF4-FFF2-40B4-BE49-F238E27FC236}">
              <a16:creationId xmlns:a16="http://schemas.microsoft.com/office/drawing/2014/main" id="{00000000-0008-0000-0500-000000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1793" name="Text Box 18">
          <a:extLst>
            <a:ext uri="{FF2B5EF4-FFF2-40B4-BE49-F238E27FC236}">
              <a16:creationId xmlns:a16="http://schemas.microsoft.com/office/drawing/2014/main" id="{00000000-0008-0000-0500-000001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94" name="Text Box 16">
          <a:extLst>
            <a:ext uri="{FF2B5EF4-FFF2-40B4-BE49-F238E27FC236}">
              <a16:creationId xmlns:a16="http://schemas.microsoft.com/office/drawing/2014/main" id="{00000000-0008-0000-0500-000002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95" name="Text Box 17">
          <a:extLst>
            <a:ext uri="{FF2B5EF4-FFF2-40B4-BE49-F238E27FC236}">
              <a16:creationId xmlns:a16="http://schemas.microsoft.com/office/drawing/2014/main" id="{00000000-0008-0000-0500-000003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96" name="Text Box 18">
          <a:extLst>
            <a:ext uri="{FF2B5EF4-FFF2-40B4-BE49-F238E27FC236}">
              <a16:creationId xmlns:a16="http://schemas.microsoft.com/office/drawing/2014/main" id="{00000000-0008-0000-0500-000004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97" name="Text Box 19">
          <a:extLst>
            <a:ext uri="{FF2B5EF4-FFF2-40B4-BE49-F238E27FC236}">
              <a16:creationId xmlns:a16="http://schemas.microsoft.com/office/drawing/2014/main" id="{00000000-0008-0000-0500-000005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98" name="Text Box 16">
          <a:extLst>
            <a:ext uri="{FF2B5EF4-FFF2-40B4-BE49-F238E27FC236}">
              <a16:creationId xmlns:a16="http://schemas.microsoft.com/office/drawing/2014/main" id="{00000000-0008-0000-0500-000006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99" name="Text Box 17">
          <a:extLst>
            <a:ext uri="{FF2B5EF4-FFF2-40B4-BE49-F238E27FC236}">
              <a16:creationId xmlns:a16="http://schemas.microsoft.com/office/drawing/2014/main" id="{00000000-0008-0000-0500-000007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800" name="Text Box 18">
          <a:extLst>
            <a:ext uri="{FF2B5EF4-FFF2-40B4-BE49-F238E27FC236}">
              <a16:creationId xmlns:a16="http://schemas.microsoft.com/office/drawing/2014/main" id="{00000000-0008-0000-0500-000008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801" name="Text Box 19">
          <a:extLst>
            <a:ext uri="{FF2B5EF4-FFF2-40B4-BE49-F238E27FC236}">
              <a16:creationId xmlns:a16="http://schemas.microsoft.com/office/drawing/2014/main" id="{00000000-0008-0000-0500-000009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02" name="Text Box 16">
          <a:extLst>
            <a:ext uri="{FF2B5EF4-FFF2-40B4-BE49-F238E27FC236}">
              <a16:creationId xmlns:a16="http://schemas.microsoft.com/office/drawing/2014/main" id="{00000000-0008-0000-0500-00000A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03" name="Text Box 17">
          <a:extLst>
            <a:ext uri="{FF2B5EF4-FFF2-40B4-BE49-F238E27FC236}">
              <a16:creationId xmlns:a16="http://schemas.microsoft.com/office/drawing/2014/main" id="{00000000-0008-0000-0500-00000B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04" name="Text Box 18">
          <a:extLst>
            <a:ext uri="{FF2B5EF4-FFF2-40B4-BE49-F238E27FC236}">
              <a16:creationId xmlns:a16="http://schemas.microsoft.com/office/drawing/2014/main" id="{00000000-0008-0000-0500-00000C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05" name="Text Box 19">
          <a:extLst>
            <a:ext uri="{FF2B5EF4-FFF2-40B4-BE49-F238E27FC236}">
              <a16:creationId xmlns:a16="http://schemas.microsoft.com/office/drawing/2014/main" id="{00000000-0008-0000-0500-00000D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61691"/>
    <xdr:sp macro="" textlink="">
      <xdr:nvSpPr>
        <xdr:cNvPr id="1806" name="Text Box 15">
          <a:extLst>
            <a:ext uri="{FF2B5EF4-FFF2-40B4-BE49-F238E27FC236}">
              <a16:creationId xmlns:a16="http://schemas.microsoft.com/office/drawing/2014/main" id="{00000000-0008-0000-0500-00000E070000}"/>
            </a:ext>
          </a:extLst>
        </xdr:cNvPr>
        <xdr:cNvSpPr txBox="1">
          <a:spLocks noChangeArrowheads="1"/>
        </xdr:cNvSpPr>
      </xdr:nvSpPr>
      <xdr:spPr bwMode="auto">
        <a:xfrm>
          <a:off x="3710214" y="380047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1807" name="Text Box 16">
          <a:extLst>
            <a:ext uri="{FF2B5EF4-FFF2-40B4-BE49-F238E27FC236}">
              <a16:creationId xmlns:a16="http://schemas.microsoft.com/office/drawing/2014/main" id="{00000000-0008-0000-0500-00000F07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1808" name="Text Box 17">
          <a:extLst>
            <a:ext uri="{FF2B5EF4-FFF2-40B4-BE49-F238E27FC236}">
              <a16:creationId xmlns:a16="http://schemas.microsoft.com/office/drawing/2014/main" id="{00000000-0008-0000-0500-00001007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1809" name="Text Box 18">
          <a:extLst>
            <a:ext uri="{FF2B5EF4-FFF2-40B4-BE49-F238E27FC236}">
              <a16:creationId xmlns:a16="http://schemas.microsoft.com/office/drawing/2014/main" id="{00000000-0008-0000-0500-00001107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1810" name="Text Box 19">
          <a:extLst>
            <a:ext uri="{FF2B5EF4-FFF2-40B4-BE49-F238E27FC236}">
              <a16:creationId xmlns:a16="http://schemas.microsoft.com/office/drawing/2014/main" id="{00000000-0008-0000-0500-00001207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504825</xdr:rowOff>
    </xdr:from>
    <xdr:ext cx="95250" cy="442269"/>
    <xdr:sp macro="" textlink="">
      <xdr:nvSpPr>
        <xdr:cNvPr id="1811" name="Text Box 15">
          <a:extLst>
            <a:ext uri="{FF2B5EF4-FFF2-40B4-BE49-F238E27FC236}">
              <a16:creationId xmlns:a16="http://schemas.microsoft.com/office/drawing/2014/main" id="{00000000-0008-0000-0500-000013070000}"/>
            </a:ext>
          </a:extLst>
        </xdr:cNvPr>
        <xdr:cNvSpPr txBox="1">
          <a:spLocks noChangeArrowheads="1"/>
        </xdr:cNvSpPr>
      </xdr:nvSpPr>
      <xdr:spPr bwMode="auto">
        <a:xfrm>
          <a:off x="6555468" y="38004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812" name="Text Box 16">
          <a:extLst>
            <a:ext uri="{FF2B5EF4-FFF2-40B4-BE49-F238E27FC236}">
              <a16:creationId xmlns:a16="http://schemas.microsoft.com/office/drawing/2014/main" id="{00000000-0008-0000-0500-00001407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813" name="Text Box 17">
          <a:extLst>
            <a:ext uri="{FF2B5EF4-FFF2-40B4-BE49-F238E27FC236}">
              <a16:creationId xmlns:a16="http://schemas.microsoft.com/office/drawing/2014/main" id="{00000000-0008-0000-0500-00001507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814" name="Text Box 18">
          <a:extLst>
            <a:ext uri="{FF2B5EF4-FFF2-40B4-BE49-F238E27FC236}">
              <a16:creationId xmlns:a16="http://schemas.microsoft.com/office/drawing/2014/main" id="{00000000-0008-0000-0500-00001607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815" name="Text Box 19">
          <a:extLst>
            <a:ext uri="{FF2B5EF4-FFF2-40B4-BE49-F238E27FC236}">
              <a16:creationId xmlns:a16="http://schemas.microsoft.com/office/drawing/2014/main" id="{00000000-0008-0000-0500-000017070000}"/>
            </a:ext>
          </a:extLst>
        </xdr:cNvPr>
        <xdr:cNvSpPr txBox="1">
          <a:spLocks noChangeArrowheads="1"/>
        </xdr:cNvSpPr>
      </xdr:nvSpPr>
      <xdr:spPr bwMode="auto">
        <a:xfrm>
          <a:off x="15475857"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83</xdr:row>
      <xdr:rowOff>504825</xdr:rowOff>
    </xdr:from>
    <xdr:ext cx="95250" cy="444014"/>
    <xdr:sp macro="" textlink="">
      <xdr:nvSpPr>
        <xdr:cNvPr id="1817" name="Text Box 15">
          <a:extLst>
            <a:ext uri="{FF2B5EF4-FFF2-40B4-BE49-F238E27FC236}">
              <a16:creationId xmlns:a16="http://schemas.microsoft.com/office/drawing/2014/main" id="{00000000-0008-0000-0500-000019070000}"/>
            </a:ext>
          </a:extLst>
        </xdr:cNvPr>
        <xdr:cNvSpPr txBox="1">
          <a:spLocks noChangeArrowheads="1"/>
        </xdr:cNvSpPr>
      </xdr:nvSpPr>
      <xdr:spPr bwMode="auto">
        <a:xfrm>
          <a:off x="3710214" y="3612696"/>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18" name="Text Box 16">
          <a:extLst>
            <a:ext uri="{FF2B5EF4-FFF2-40B4-BE49-F238E27FC236}">
              <a16:creationId xmlns:a16="http://schemas.microsoft.com/office/drawing/2014/main" id="{00000000-0008-0000-0500-00001A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19" name="Text Box 17">
          <a:extLst>
            <a:ext uri="{FF2B5EF4-FFF2-40B4-BE49-F238E27FC236}">
              <a16:creationId xmlns:a16="http://schemas.microsoft.com/office/drawing/2014/main" id="{00000000-0008-0000-0500-00001B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20" name="Text Box 18">
          <a:extLst>
            <a:ext uri="{FF2B5EF4-FFF2-40B4-BE49-F238E27FC236}">
              <a16:creationId xmlns:a16="http://schemas.microsoft.com/office/drawing/2014/main" id="{00000000-0008-0000-0500-00001C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821" name="Text Box 19">
          <a:extLst>
            <a:ext uri="{FF2B5EF4-FFF2-40B4-BE49-F238E27FC236}">
              <a16:creationId xmlns:a16="http://schemas.microsoft.com/office/drawing/2014/main" id="{00000000-0008-0000-0500-00001D070000}"/>
            </a:ext>
          </a:extLst>
        </xdr:cNvPr>
        <xdr:cNvSpPr txBox="1">
          <a:spLocks noChangeArrowheads="1"/>
        </xdr:cNvSpPr>
      </xdr:nvSpPr>
      <xdr:spPr bwMode="auto">
        <a:xfrm>
          <a:off x="371021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1822" name="Text Box 15">
          <a:extLst>
            <a:ext uri="{FF2B5EF4-FFF2-40B4-BE49-F238E27FC236}">
              <a16:creationId xmlns:a16="http://schemas.microsoft.com/office/drawing/2014/main" id="{00000000-0008-0000-0500-00001E070000}"/>
            </a:ext>
          </a:extLst>
        </xdr:cNvPr>
        <xdr:cNvSpPr txBox="1">
          <a:spLocks noChangeArrowheads="1"/>
        </xdr:cNvSpPr>
      </xdr:nvSpPr>
      <xdr:spPr bwMode="auto">
        <a:xfrm>
          <a:off x="3710214" y="38004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4331"/>
    <xdr:sp macro="" textlink="">
      <xdr:nvSpPr>
        <xdr:cNvPr id="1823" name="Text Box 15">
          <a:extLst>
            <a:ext uri="{FF2B5EF4-FFF2-40B4-BE49-F238E27FC236}">
              <a16:creationId xmlns:a16="http://schemas.microsoft.com/office/drawing/2014/main" id="{00000000-0008-0000-0500-00001F070000}"/>
            </a:ext>
          </a:extLst>
        </xdr:cNvPr>
        <xdr:cNvSpPr txBox="1">
          <a:spLocks noChangeArrowheads="1"/>
        </xdr:cNvSpPr>
      </xdr:nvSpPr>
      <xdr:spPr bwMode="auto">
        <a:xfrm>
          <a:off x="3710214" y="38004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83</xdr:row>
      <xdr:rowOff>504825</xdr:rowOff>
    </xdr:from>
    <xdr:ext cx="95250" cy="442269"/>
    <xdr:sp macro="" textlink="">
      <xdr:nvSpPr>
        <xdr:cNvPr id="1824" name="Text Box 15">
          <a:extLst>
            <a:ext uri="{FF2B5EF4-FFF2-40B4-BE49-F238E27FC236}">
              <a16:creationId xmlns:a16="http://schemas.microsoft.com/office/drawing/2014/main" id="{00000000-0008-0000-0500-000020070000}"/>
            </a:ext>
          </a:extLst>
        </xdr:cNvPr>
        <xdr:cNvSpPr txBox="1">
          <a:spLocks noChangeArrowheads="1"/>
        </xdr:cNvSpPr>
      </xdr:nvSpPr>
      <xdr:spPr bwMode="auto">
        <a:xfrm>
          <a:off x="6555468" y="3612696"/>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1825" name="Text Box 16">
          <a:extLst>
            <a:ext uri="{FF2B5EF4-FFF2-40B4-BE49-F238E27FC236}">
              <a16:creationId xmlns:a16="http://schemas.microsoft.com/office/drawing/2014/main" id="{00000000-0008-0000-0500-00002107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1826" name="Text Box 17">
          <a:extLst>
            <a:ext uri="{FF2B5EF4-FFF2-40B4-BE49-F238E27FC236}">
              <a16:creationId xmlns:a16="http://schemas.microsoft.com/office/drawing/2014/main" id="{00000000-0008-0000-0500-00002207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1827" name="Text Box 18">
          <a:extLst>
            <a:ext uri="{FF2B5EF4-FFF2-40B4-BE49-F238E27FC236}">
              <a16:creationId xmlns:a16="http://schemas.microsoft.com/office/drawing/2014/main" id="{00000000-0008-0000-0500-000023070000}"/>
            </a:ext>
          </a:extLst>
        </xdr:cNvPr>
        <xdr:cNvSpPr txBox="1">
          <a:spLocks noChangeArrowheads="1"/>
        </xdr:cNvSpPr>
      </xdr:nvSpPr>
      <xdr:spPr bwMode="auto">
        <a:xfrm>
          <a:off x="6555468"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504825</xdr:rowOff>
    </xdr:from>
    <xdr:ext cx="95250" cy="213632"/>
    <xdr:sp macro="" textlink="">
      <xdr:nvSpPr>
        <xdr:cNvPr id="1828" name="Text Box 15">
          <a:extLst>
            <a:ext uri="{FF2B5EF4-FFF2-40B4-BE49-F238E27FC236}">
              <a16:creationId xmlns:a16="http://schemas.microsoft.com/office/drawing/2014/main" id="{00000000-0008-0000-0500-000024070000}"/>
            </a:ext>
          </a:extLst>
        </xdr:cNvPr>
        <xdr:cNvSpPr txBox="1">
          <a:spLocks noChangeArrowheads="1"/>
        </xdr:cNvSpPr>
      </xdr:nvSpPr>
      <xdr:spPr bwMode="auto">
        <a:xfrm>
          <a:off x="6555468" y="38004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29" name="Text Box 16">
          <a:extLst>
            <a:ext uri="{FF2B5EF4-FFF2-40B4-BE49-F238E27FC236}">
              <a16:creationId xmlns:a16="http://schemas.microsoft.com/office/drawing/2014/main" id="{00000000-0008-0000-0500-000025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30" name="Text Box 17">
          <a:extLst>
            <a:ext uri="{FF2B5EF4-FFF2-40B4-BE49-F238E27FC236}">
              <a16:creationId xmlns:a16="http://schemas.microsoft.com/office/drawing/2014/main" id="{00000000-0008-0000-0500-000026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31" name="Text Box 18">
          <a:extLst>
            <a:ext uri="{FF2B5EF4-FFF2-40B4-BE49-F238E27FC236}">
              <a16:creationId xmlns:a16="http://schemas.microsoft.com/office/drawing/2014/main" id="{00000000-0008-0000-0500-000027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32" name="Text Box 19">
          <a:extLst>
            <a:ext uri="{FF2B5EF4-FFF2-40B4-BE49-F238E27FC236}">
              <a16:creationId xmlns:a16="http://schemas.microsoft.com/office/drawing/2014/main" id="{00000000-0008-0000-0500-000028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33" name="Text Box 16">
          <a:extLst>
            <a:ext uri="{FF2B5EF4-FFF2-40B4-BE49-F238E27FC236}">
              <a16:creationId xmlns:a16="http://schemas.microsoft.com/office/drawing/2014/main" id="{00000000-0008-0000-0500-000029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34" name="Text Box 17">
          <a:extLst>
            <a:ext uri="{FF2B5EF4-FFF2-40B4-BE49-F238E27FC236}">
              <a16:creationId xmlns:a16="http://schemas.microsoft.com/office/drawing/2014/main" id="{00000000-0008-0000-0500-00002A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35" name="Text Box 18">
          <a:extLst>
            <a:ext uri="{FF2B5EF4-FFF2-40B4-BE49-F238E27FC236}">
              <a16:creationId xmlns:a16="http://schemas.microsoft.com/office/drawing/2014/main" id="{00000000-0008-0000-0500-00002B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36" name="Text Box 19">
          <a:extLst>
            <a:ext uri="{FF2B5EF4-FFF2-40B4-BE49-F238E27FC236}">
              <a16:creationId xmlns:a16="http://schemas.microsoft.com/office/drawing/2014/main" id="{00000000-0008-0000-0500-00002C070000}"/>
            </a:ext>
          </a:extLst>
        </xdr:cNvPr>
        <xdr:cNvSpPr txBox="1">
          <a:spLocks noChangeArrowheads="1"/>
        </xdr:cNvSpPr>
      </xdr:nvSpPr>
      <xdr:spPr bwMode="auto">
        <a:xfrm>
          <a:off x="9398454" y="361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37" name="Text Box 16">
          <a:extLst>
            <a:ext uri="{FF2B5EF4-FFF2-40B4-BE49-F238E27FC236}">
              <a16:creationId xmlns:a16="http://schemas.microsoft.com/office/drawing/2014/main" id="{00000000-0008-0000-0500-00002D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38" name="Text Box 17">
          <a:extLst>
            <a:ext uri="{FF2B5EF4-FFF2-40B4-BE49-F238E27FC236}">
              <a16:creationId xmlns:a16="http://schemas.microsoft.com/office/drawing/2014/main" id="{00000000-0008-0000-0500-00002E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39" name="Text Box 18">
          <a:extLst>
            <a:ext uri="{FF2B5EF4-FFF2-40B4-BE49-F238E27FC236}">
              <a16:creationId xmlns:a16="http://schemas.microsoft.com/office/drawing/2014/main" id="{00000000-0008-0000-0500-00002F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40" name="Text Box 19">
          <a:extLst>
            <a:ext uri="{FF2B5EF4-FFF2-40B4-BE49-F238E27FC236}">
              <a16:creationId xmlns:a16="http://schemas.microsoft.com/office/drawing/2014/main" id="{00000000-0008-0000-0500-000030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1841" name="Text Box 16">
          <a:extLst>
            <a:ext uri="{FF2B5EF4-FFF2-40B4-BE49-F238E27FC236}">
              <a16:creationId xmlns:a16="http://schemas.microsoft.com/office/drawing/2014/main" id="{00000000-0008-0000-0500-00003107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1842" name="Text Box 17">
          <a:extLst>
            <a:ext uri="{FF2B5EF4-FFF2-40B4-BE49-F238E27FC236}">
              <a16:creationId xmlns:a16="http://schemas.microsoft.com/office/drawing/2014/main" id="{00000000-0008-0000-0500-00003207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1843" name="Text Box 18">
          <a:extLst>
            <a:ext uri="{FF2B5EF4-FFF2-40B4-BE49-F238E27FC236}">
              <a16:creationId xmlns:a16="http://schemas.microsoft.com/office/drawing/2014/main" id="{00000000-0008-0000-0500-00003307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1844" name="Text Box 19">
          <a:extLst>
            <a:ext uri="{FF2B5EF4-FFF2-40B4-BE49-F238E27FC236}">
              <a16:creationId xmlns:a16="http://schemas.microsoft.com/office/drawing/2014/main" id="{00000000-0008-0000-0500-00003407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45" name="Text Box 16">
          <a:extLst>
            <a:ext uri="{FF2B5EF4-FFF2-40B4-BE49-F238E27FC236}">
              <a16:creationId xmlns:a16="http://schemas.microsoft.com/office/drawing/2014/main" id="{00000000-0008-0000-0500-00003507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46" name="Text Box 17">
          <a:extLst>
            <a:ext uri="{FF2B5EF4-FFF2-40B4-BE49-F238E27FC236}">
              <a16:creationId xmlns:a16="http://schemas.microsoft.com/office/drawing/2014/main" id="{00000000-0008-0000-0500-00003607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47" name="Text Box 18">
          <a:extLst>
            <a:ext uri="{FF2B5EF4-FFF2-40B4-BE49-F238E27FC236}">
              <a16:creationId xmlns:a16="http://schemas.microsoft.com/office/drawing/2014/main" id="{00000000-0008-0000-0500-00003707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48" name="Text Box 19">
          <a:extLst>
            <a:ext uri="{FF2B5EF4-FFF2-40B4-BE49-F238E27FC236}">
              <a16:creationId xmlns:a16="http://schemas.microsoft.com/office/drawing/2014/main" id="{00000000-0008-0000-0500-000038070000}"/>
            </a:ext>
          </a:extLst>
        </xdr:cNvPr>
        <xdr:cNvSpPr txBox="1">
          <a:spLocks noChangeArrowheads="1"/>
        </xdr:cNvSpPr>
      </xdr:nvSpPr>
      <xdr:spPr bwMode="auto">
        <a:xfrm>
          <a:off x="15475857"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89</xdr:row>
      <xdr:rowOff>504825</xdr:rowOff>
    </xdr:from>
    <xdr:ext cx="95250" cy="444014"/>
    <xdr:sp macro="" textlink="">
      <xdr:nvSpPr>
        <xdr:cNvPr id="1849" name="Text Box 15">
          <a:extLst>
            <a:ext uri="{FF2B5EF4-FFF2-40B4-BE49-F238E27FC236}">
              <a16:creationId xmlns:a16="http://schemas.microsoft.com/office/drawing/2014/main" id="{00000000-0008-0000-0500-000039070000}"/>
            </a:ext>
          </a:extLst>
        </xdr:cNvPr>
        <xdr:cNvSpPr txBox="1">
          <a:spLocks noChangeArrowheads="1"/>
        </xdr:cNvSpPr>
      </xdr:nvSpPr>
      <xdr:spPr bwMode="auto">
        <a:xfrm>
          <a:off x="3710214" y="4156982"/>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50" name="Text Box 16">
          <a:extLst>
            <a:ext uri="{FF2B5EF4-FFF2-40B4-BE49-F238E27FC236}">
              <a16:creationId xmlns:a16="http://schemas.microsoft.com/office/drawing/2014/main" id="{00000000-0008-0000-0500-00003A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51" name="Text Box 17">
          <a:extLst>
            <a:ext uri="{FF2B5EF4-FFF2-40B4-BE49-F238E27FC236}">
              <a16:creationId xmlns:a16="http://schemas.microsoft.com/office/drawing/2014/main" id="{00000000-0008-0000-0500-00003B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52" name="Text Box 18">
          <a:extLst>
            <a:ext uri="{FF2B5EF4-FFF2-40B4-BE49-F238E27FC236}">
              <a16:creationId xmlns:a16="http://schemas.microsoft.com/office/drawing/2014/main" id="{00000000-0008-0000-0500-00003C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53" name="Text Box 19">
          <a:extLst>
            <a:ext uri="{FF2B5EF4-FFF2-40B4-BE49-F238E27FC236}">
              <a16:creationId xmlns:a16="http://schemas.microsoft.com/office/drawing/2014/main" id="{00000000-0008-0000-0500-00003D070000}"/>
            </a:ext>
          </a:extLst>
        </xdr:cNvPr>
        <xdr:cNvSpPr txBox="1">
          <a:spLocks noChangeArrowheads="1"/>
        </xdr:cNvSpPr>
      </xdr:nvSpPr>
      <xdr:spPr bwMode="auto">
        <a:xfrm>
          <a:off x="371021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89</xdr:row>
      <xdr:rowOff>504825</xdr:rowOff>
    </xdr:from>
    <xdr:ext cx="95250" cy="442269"/>
    <xdr:sp macro="" textlink="">
      <xdr:nvSpPr>
        <xdr:cNvPr id="1854" name="Text Box 15">
          <a:extLst>
            <a:ext uri="{FF2B5EF4-FFF2-40B4-BE49-F238E27FC236}">
              <a16:creationId xmlns:a16="http://schemas.microsoft.com/office/drawing/2014/main" id="{00000000-0008-0000-0500-00003E070000}"/>
            </a:ext>
          </a:extLst>
        </xdr:cNvPr>
        <xdr:cNvSpPr txBox="1">
          <a:spLocks noChangeArrowheads="1"/>
        </xdr:cNvSpPr>
      </xdr:nvSpPr>
      <xdr:spPr bwMode="auto">
        <a:xfrm>
          <a:off x="6555468" y="415698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1855" name="Text Box 16">
          <a:extLst>
            <a:ext uri="{FF2B5EF4-FFF2-40B4-BE49-F238E27FC236}">
              <a16:creationId xmlns:a16="http://schemas.microsoft.com/office/drawing/2014/main" id="{00000000-0008-0000-0500-00003F07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1856" name="Text Box 17">
          <a:extLst>
            <a:ext uri="{FF2B5EF4-FFF2-40B4-BE49-F238E27FC236}">
              <a16:creationId xmlns:a16="http://schemas.microsoft.com/office/drawing/2014/main" id="{00000000-0008-0000-0500-00004007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1857" name="Text Box 18">
          <a:extLst>
            <a:ext uri="{FF2B5EF4-FFF2-40B4-BE49-F238E27FC236}">
              <a16:creationId xmlns:a16="http://schemas.microsoft.com/office/drawing/2014/main" id="{00000000-0008-0000-0500-000041070000}"/>
            </a:ext>
          </a:extLst>
        </xdr:cNvPr>
        <xdr:cNvSpPr txBox="1">
          <a:spLocks noChangeArrowheads="1"/>
        </xdr:cNvSpPr>
      </xdr:nvSpPr>
      <xdr:spPr bwMode="auto">
        <a:xfrm>
          <a:off x="6555468"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58" name="Text Box 16">
          <a:extLst>
            <a:ext uri="{FF2B5EF4-FFF2-40B4-BE49-F238E27FC236}">
              <a16:creationId xmlns:a16="http://schemas.microsoft.com/office/drawing/2014/main" id="{00000000-0008-0000-0500-000042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59" name="Text Box 17">
          <a:extLst>
            <a:ext uri="{FF2B5EF4-FFF2-40B4-BE49-F238E27FC236}">
              <a16:creationId xmlns:a16="http://schemas.microsoft.com/office/drawing/2014/main" id="{00000000-0008-0000-0500-000043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60" name="Text Box 18">
          <a:extLst>
            <a:ext uri="{FF2B5EF4-FFF2-40B4-BE49-F238E27FC236}">
              <a16:creationId xmlns:a16="http://schemas.microsoft.com/office/drawing/2014/main" id="{00000000-0008-0000-0500-000044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61" name="Text Box 19">
          <a:extLst>
            <a:ext uri="{FF2B5EF4-FFF2-40B4-BE49-F238E27FC236}">
              <a16:creationId xmlns:a16="http://schemas.microsoft.com/office/drawing/2014/main" id="{00000000-0008-0000-0500-000045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62" name="Text Box 16">
          <a:extLst>
            <a:ext uri="{FF2B5EF4-FFF2-40B4-BE49-F238E27FC236}">
              <a16:creationId xmlns:a16="http://schemas.microsoft.com/office/drawing/2014/main" id="{00000000-0008-0000-0500-000046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63" name="Text Box 17">
          <a:extLst>
            <a:ext uri="{FF2B5EF4-FFF2-40B4-BE49-F238E27FC236}">
              <a16:creationId xmlns:a16="http://schemas.microsoft.com/office/drawing/2014/main" id="{00000000-0008-0000-0500-000047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64" name="Text Box 18">
          <a:extLst>
            <a:ext uri="{FF2B5EF4-FFF2-40B4-BE49-F238E27FC236}">
              <a16:creationId xmlns:a16="http://schemas.microsoft.com/office/drawing/2014/main" id="{00000000-0008-0000-0500-000048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65" name="Text Box 19">
          <a:extLst>
            <a:ext uri="{FF2B5EF4-FFF2-40B4-BE49-F238E27FC236}">
              <a16:creationId xmlns:a16="http://schemas.microsoft.com/office/drawing/2014/main" id="{00000000-0008-0000-0500-000049070000}"/>
            </a:ext>
          </a:extLst>
        </xdr:cNvPr>
        <xdr:cNvSpPr txBox="1">
          <a:spLocks noChangeArrowheads="1"/>
        </xdr:cNvSpPr>
      </xdr:nvSpPr>
      <xdr:spPr bwMode="auto">
        <a:xfrm>
          <a:off x="9398454" y="416378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8496"/>
    <xdr:sp macro="" textlink="">
      <xdr:nvSpPr>
        <xdr:cNvPr id="1866" name="Text Box 15">
          <a:extLst>
            <a:ext uri="{FF2B5EF4-FFF2-40B4-BE49-F238E27FC236}">
              <a16:creationId xmlns:a16="http://schemas.microsoft.com/office/drawing/2014/main" id="{00000000-0008-0000-0500-00004A070000}"/>
            </a:ext>
          </a:extLst>
        </xdr:cNvPr>
        <xdr:cNvSpPr txBox="1">
          <a:spLocks noChangeArrowheads="1"/>
        </xdr:cNvSpPr>
      </xdr:nvSpPr>
      <xdr:spPr bwMode="auto">
        <a:xfrm>
          <a:off x="3710214" y="434476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504825</xdr:rowOff>
    </xdr:from>
    <xdr:ext cx="95250" cy="442269"/>
    <xdr:sp macro="" textlink="">
      <xdr:nvSpPr>
        <xdr:cNvPr id="1867" name="Text Box 15">
          <a:extLst>
            <a:ext uri="{FF2B5EF4-FFF2-40B4-BE49-F238E27FC236}">
              <a16:creationId xmlns:a16="http://schemas.microsoft.com/office/drawing/2014/main" id="{00000000-0008-0000-0500-00004B070000}"/>
            </a:ext>
          </a:extLst>
        </xdr:cNvPr>
        <xdr:cNvSpPr txBox="1">
          <a:spLocks noChangeArrowheads="1"/>
        </xdr:cNvSpPr>
      </xdr:nvSpPr>
      <xdr:spPr bwMode="auto">
        <a:xfrm>
          <a:off x="6555468" y="434476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504825</xdr:rowOff>
    </xdr:from>
    <xdr:ext cx="95250" cy="442269"/>
    <xdr:sp macro="" textlink="">
      <xdr:nvSpPr>
        <xdr:cNvPr id="1868" name="Text Box 15">
          <a:extLst>
            <a:ext uri="{FF2B5EF4-FFF2-40B4-BE49-F238E27FC236}">
              <a16:creationId xmlns:a16="http://schemas.microsoft.com/office/drawing/2014/main" id="{00000000-0008-0000-0500-00004C070000}"/>
            </a:ext>
          </a:extLst>
        </xdr:cNvPr>
        <xdr:cNvSpPr txBox="1">
          <a:spLocks noChangeArrowheads="1"/>
        </xdr:cNvSpPr>
      </xdr:nvSpPr>
      <xdr:spPr bwMode="auto">
        <a:xfrm>
          <a:off x="15475857" y="434476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1869" name="Text Box 15">
          <a:extLst>
            <a:ext uri="{FF2B5EF4-FFF2-40B4-BE49-F238E27FC236}">
              <a16:creationId xmlns:a16="http://schemas.microsoft.com/office/drawing/2014/main" id="{00000000-0008-0000-0500-00004D070000}"/>
            </a:ext>
          </a:extLst>
        </xdr:cNvPr>
        <xdr:cNvSpPr txBox="1">
          <a:spLocks noChangeArrowheads="1"/>
        </xdr:cNvSpPr>
      </xdr:nvSpPr>
      <xdr:spPr bwMode="auto">
        <a:xfrm>
          <a:off x="3710214" y="434476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4331"/>
    <xdr:sp macro="" textlink="">
      <xdr:nvSpPr>
        <xdr:cNvPr id="1870" name="Text Box 15">
          <a:extLst>
            <a:ext uri="{FF2B5EF4-FFF2-40B4-BE49-F238E27FC236}">
              <a16:creationId xmlns:a16="http://schemas.microsoft.com/office/drawing/2014/main" id="{00000000-0008-0000-0500-00004E070000}"/>
            </a:ext>
          </a:extLst>
        </xdr:cNvPr>
        <xdr:cNvSpPr txBox="1">
          <a:spLocks noChangeArrowheads="1"/>
        </xdr:cNvSpPr>
      </xdr:nvSpPr>
      <xdr:spPr bwMode="auto">
        <a:xfrm>
          <a:off x="3710214" y="434476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504825</xdr:rowOff>
    </xdr:from>
    <xdr:ext cx="95250" cy="213632"/>
    <xdr:sp macro="" textlink="">
      <xdr:nvSpPr>
        <xdr:cNvPr id="1871" name="Text Box 15">
          <a:extLst>
            <a:ext uri="{FF2B5EF4-FFF2-40B4-BE49-F238E27FC236}">
              <a16:creationId xmlns:a16="http://schemas.microsoft.com/office/drawing/2014/main" id="{00000000-0008-0000-0500-00004F070000}"/>
            </a:ext>
          </a:extLst>
        </xdr:cNvPr>
        <xdr:cNvSpPr txBox="1">
          <a:spLocks noChangeArrowheads="1"/>
        </xdr:cNvSpPr>
      </xdr:nvSpPr>
      <xdr:spPr bwMode="auto">
        <a:xfrm>
          <a:off x="6555468" y="434476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72" name="Text Box 16">
          <a:extLst>
            <a:ext uri="{FF2B5EF4-FFF2-40B4-BE49-F238E27FC236}">
              <a16:creationId xmlns:a16="http://schemas.microsoft.com/office/drawing/2014/main" id="{00000000-0008-0000-0500-000050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73" name="Text Box 17">
          <a:extLst>
            <a:ext uri="{FF2B5EF4-FFF2-40B4-BE49-F238E27FC236}">
              <a16:creationId xmlns:a16="http://schemas.microsoft.com/office/drawing/2014/main" id="{00000000-0008-0000-0500-000051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74" name="Text Box 18">
          <a:extLst>
            <a:ext uri="{FF2B5EF4-FFF2-40B4-BE49-F238E27FC236}">
              <a16:creationId xmlns:a16="http://schemas.microsoft.com/office/drawing/2014/main" id="{00000000-0008-0000-0500-000052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75" name="Text Box 19">
          <a:extLst>
            <a:ext uri="{FF2B5EF4-FFF2-40B4-BE49-F238E27FC236}">
              <a16:creationId xmlns:a16="http://schemas.microsoft.com/office/drawing/2014/main" id="{00000000-0008-0000-0500-000053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1876" name="Text Box 16">
          <a:extLst>
            <a:ext uri="{FF2B5EF4-FFF2-40B4-BE49-F238E27FC236}">
              <a16:creationId xmlns:a16="http://schemas.microsoft.com/office/drawing/2014/main" id="{00000000-0008-0000-0500-00005407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1877" name="Text Box 17">
          <a:extLst>
            <a:ext uri="{FF2B5EF4-FFF2-40B4-BE49-F238E27FC236}">
              <a16:creationId xmlns:a16="http://schemas.microsoft.com/office/drawing/2014/main" id="{00000000-0008-0000-0500-00005507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1878" name="Text Box 18">
          <a:extLst>
            <a:ext uri="{FF2B5EF4-FFF2-40B4-BE49-F238E27FC236}">
              <a16:creationId xmlns:a16="http://schemas.microsoft.com/office/drawing/2014/main" id="{00000000-0008-0000-0500-00005607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1879" name="Text Box 19">
          <a:extLst>
            <a:ext uri="{FF2B5EF4-FFF2-40B4-BE49-F238E27FC236}">
              <a16:creationId xmlns:a16="http://schemas.microsoft.com/office/drawing/2014/main" id="{00000000-0008-0000-0500-00005707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80" name="Text Box 16">
          <a:extLst>
            <a:ext uri="{FF2B5EF4-FFF2-40B4-BE49-F238E27FC236}">
              <a16:creationId xmlns:a16="http://schemas.microsoft.com/office/drawing/2014/main" id="{00000000-0008-0000-0500-00005807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81" name="Text Box 17">
          <a:extLst>
            <a:ext uri="{FF2B5EF4-FFF2-40B4-BE49-F238E27FC236}">
              <a16:creationId xmlns:a16="http://schemas.microsoft.com/office/drawing/2014/main" id="{00000000-0008-0000-0500-00005907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82" name="Text Box 18">
          <a:extLst>
            <a:ext uri="{FF2B5EF4-FFF2-40B4-BE49-F238E27FC236}">
              <a16:creationId xmlns:a16="http://schemas.microsoft.com/office/drawing/2014/main" id="{00000000-0008-0000-0500-00005A07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83" name="Text Box 19">
          <a:extLst>
            <a:ext uri="{FF2B5EF4-FFF2-40B4-BE49-F238E27FC236}">
              <a16:creationId xmlns:a16="http://schemas.microsoft.com/office/drawing/2014/main" id="{00000000-0008-0000-0500-00005B070000}"/>
            </a:ext>
          </a:extLst>
        </xdr:cNvPr>
        <xdr:cNvSpPr txBox="1">
          <a:spLocks noChangeArrowheads="1"/>
        </xdr:cNvSpPr>
      </xdr:nvSpPr>
      <xdr:spPr bwMode="auto">
        <a:xfrm>
          <a:off x="15475857"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95</xdr:row>
      <xdr:rowOff>504825</xdr:rowOff>
    </xdr:from>
    <xdr:ext cx="95250" cy="444014"/>
    <xdr:sp macro="" textlink="">
      <xdr:nvSpPr>
        <xdr:cNvPr id="1884" name="Text Box 15">
          <a:extLst>
            <a:ext uri="{FF2B5EF4-FFF2-40B4-BE49-F238E27FC236}">
              <a16:creationId xmlns:a16="http://schemas.microsoft.com/office/drawing/2014/main" id="{00000000-0008-0000-0500-00005C070000}"/>
            </a:ext>
          </a:extLst>
        </xdr:cNvPr>
        <xdr:cNvSpPr txBox="1">
          <a:spLocks noChangeArrowheads="1"/>
        </xdr:cNvSpPr>
      </xdr:nvSpPr>
      <xdr:spPr bwMode="auto">
        <a:xfrm>
          <a:off x="3710214" y="4701268"/>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85" name="Text Box 16">
          <a:extLst>
            <a:ext uri="{FF2B5EF4-FFF2-40B4-BE49-F238E27FC236}">
              <a16:creationId xmlns:a16="http://schemas.microsoft.com/office/drawing/2014/main" id="{00000000-0008-0000-0500-00005D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86" name="Text Box 17">
          <a:extLst>
            <a:ext uri="{FF2B5EF4-FFF2-40B4-BE49-F238E27FC236}">
              <a16:creationId xmlns:a16="http://schemas.microsoft.com/office/drawing/2014/main" id="{00000000-0008-0000-0500-00005E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87" name="Text Box 18">
          <a:extLst>
            <a:ext uri="{FF2B5EF4-FFF2-40B4-BE49-F238E27FC236}">
              <a16:creationId xmlns:a16="http://schemas.microsoft.com/office/drawing/2014/main" id="{00000000-0008-0000-0500-00005F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88" name="Text Box 19">
          <a:extLst>
            <a:ext uri="{FF2B5EF4-FFF2-40B4-BE49-F238E27FC236}">
              <a16:creationId xmlns:a16="http://schemas.microsoft.com/office/drawing/2014/main" id="{00000000-0008-0000-0500-000060070000}"/>
            </a:ext>
          </a:extLst>
        </xdr:cNvPr>
        <xdr:cNvSpPr txBox="1">
          <a:spLocks noChangeArrowheads="1"/>
        </xdr:cNvSpPr>
      </xdr:nvSpPr>
      <xdr:spPr bwMode="auto">
        <a:xfrm>
          <a:off x="371021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95</xdr:row>
      <xdr:rowOff>504825</xdr:rowOff>
    </xdr:from>
    <xdr:ext cx="95250" cy="442269"/>
    <xdr:sp macro="" textlink="">
      <xdr:nvSpPr>
        <xdr:cNvPr id="1889" name="Text Box 15">
          <a:extLst>
            <a:ext uri="{FF2B5EF4-FFF2-40B4-BE49-F238E27FC236}">
              <a16:creationId xmlns:a16="http://schemas.microsoft.com/office/drawing/2014/main" id="{00000000-0008-0000-0500-000061070000}"/>
            </a:ext>
          </a:extLst>
        </xdr:cNvPr>
        <xdr:cNvSpPr txBox="1">
          <a:spLocks noChangeArrowheads="1"/>
        </xdr:cNvSpPr>
      </xdr:nvSpPr>
      <xdr:spPr bwMode="auto">
        <a:xfrm>
          <a:off x="6555468" y="470126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1890" name="Text Box 16">
          <a:extLst>
            <a:ext uri="{FF2B5EF4-FFF2-40B4-BE49-F238E27FC236}">
              <a16:creationId xmlns:a16="http://schemas.microsoft.com/office/drawing/2014/main" id="{00000000-0008-0000-0500-00006207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1891" name="Text Box 17">
          <a:extLst>
            <a:ext uri="{FF2B5EF4-FFF2-40B4-BE49-F238E27FC236}">
              <a16:creationId xmlns:a16="http://schemas.microsoft.com/office/drawing/2014/main" id="{00000000-0008-0000-0500-00006307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1892" name="Text Box 18">
          <a:extLst>
            <a:ext uri="{FF2B5EF4-FFF2-40B4-BE49-F238E27FC236}">
              <a16:creationId xmlns:a16="http://schemas.microsoft.com/office/drawing/2014/main" id="{00000000-0008-0000-0500-000064070000}"/>
            </a:ext>
          </a:extLst>
        </xdr:cNvPr>
        <xdr:cNvSpPr txBox="1">
          <a:spLocks noChangeArrowheads="1"/>
        </xdr:cNvSpPr>
      </xdr:nvSpPr>
      <xdr:spPr bwMode="auto">
        <a:xfrm>
          <a:off x="6555468"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93" name="Text Box 16">
          <a:extLst>
            <a:ext uri="{FF2B5EF4-FFF2-40B4-BE49-F238E27FC236}">
              <a16:creationId xmlns:a16="http://schemas.microsoft.com/office/drawing/2014/main" id="{00000000-0008-0000-0500-000065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94" name="Text Box 17">
          <a:extLst>
            <a:ext uri="{FF2B5EF4-FFF2-40B4-BE49-F238E27FC236}">
              <a16:creationId xmlns:a16="http://schemas.microsoft.com/office/drawing/2014/main" id="{00000000-0008-0000-0500-000066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95" name="Text Box 18">
          <a:extLst>
            <a:ext uri="{FF2B5EF4-FFF2-40B4-BE49-F238E27FC236}">
              <a16:creationId xmlns:a16="http://schemas.microsoft.com/office/drawing/2014/main" id="{00000000-0008-0000-0500-000067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96" name="Text Box 19">
          <a:extLst>
            <a:ext uri="{FF2B5EF4-FFF2-40B4-BE49-F238E27FC236}">
              <a16:creationId xmlns:a16="http://schemas.microsoft.com/office/drawing/2014/main" id="{00000000-0008-0000-0500-000068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97" name="Text Box 16">
          <a:extLst>
            <a:ext uri="{FF2B5EF4-FFF2-40B4-BE49-F238E27FC236}">
              <a16:creationId xmlns:a16="http://schemas.microsoft.com/office/drawing/2014/main" id="{00000000-0008-0000-0500-000069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98" name="Text Box 17">
          <a:extLst>
            <a:ext uri="{FF2B5EF4-FFF2-40B4-BE49-F238E27FC236}">
              <a16:creationId xmlns:a16="http://schemas.microsoft.com/office/drawing/2014/main" id="{00000000-0008-0000-0500-00006A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99" name="Text Box 18">
          <a:extLst>
            <a:ext uri="{FF2B5EF4-FFF2-40B4-BE49-F238E27FC236}">
              <a16:creationId xmlns:a16="http://schemas.microsoft.com/office/drawing/2014/main" id="{00000000-0008-0000-0500-00006B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900" name="Text Box 19">
          <a:extLst>
            <a:ext uri="{FF2B5EF4-FFF2-40B4-BE49-F238E27FC236}">
              <a16:creationId xmlns:a16="http://schemas.microsoft.com/office/drawing/2014/main" id="{00000000-0008-0000-0500-00006C070000}"/>
            </a:ext>
          </a:extLst>
        </xdr:cNvPr>
        <xdr:cNvSpPr txBox="1">
          <a:spLocks noChangeArrowheads="1"/>
        </xdr:cNvSpPr>
      </xdr:nvSpPr>
      <xdr:spPr bwMode="auto">
        <a:xfrm>
          <a:off x="9398454" y="470807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01" name="Text Box 16">
          <a:extLst>
            <a:ext uri="{FF2B5EF4-FFF2-40B4-BE49-F238E27FC236}">
              <a16:creationId xmlns:a16="http://schemas.microsoft.com/office/drawing/2014/main" id="{00000000-0008-0000-0500-00006D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02" name="Text Box 17">
          <a:extLst>
            <a:ext uri="{FF2B5EF4-FFF2-40B4-BE49-F238E27FC236}">
              <a16:creationId xmlns:a16="http://schemas.microsoft.com/office/drawing/2014/main" id="{00000000-0008-0000-0500-00006E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03" name="Text Box 18">
          <a:extLst>
            <a:ext uri="{FF2B5EF4-FFF2-40B4-BE49-F238E27FC236}">
              <a16:creationId xmlns:a16="http://schemas.microsoft.com/office/drawing/2014/main" id="{00000000-0008-0000-0500-00006F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04" name="Text Box 19">
          <a:extLst>
            <a:ext uri="{FF2B5EF4-FFF2-40B4-BE49-F238E27FC236}">
              <a16:creationId xmlns:a16="http://schemas.microsoft.com/office/drawing/2014/main" id="{00000000-0008-0000-0500-000070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8496"/>
    <xdr:sp macro="" textlink="">
      <xdr:nvSpPr>
        <xdr:cNvPr id="1905" name="Text Box 15">
          <a:extLst>
            <a:ext uri="{FF2B5EF4-FFF2-40B4-BE49-F238E27FC236}">
              <a16:creationId xmlns:a16="http://schemas.microsoft.com/office/drawing/2014/main" id="{00000000-0008-0000-0500-000071070000}"/>
            </a:ext>
          </a:extLst>
        </xdr:cNvPr>
        <xdr:cNvSpPr txBox="1">
          <a:spLocks noChangeArrowheads="1"/>
        </xdr:cNvSpPr>
      </xdr:nvSpPr>
      <xdr:spPr bwMode="auto">
        <a:xfrm>
          <a:off x="3710214" y="5433332"/>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1906" name="Text Box 16">
          <a:extLst>
            <a:ext uri="{FF2B5EF4-FFF2-40B4-BE49-F238E27FC236}">
              <a16:creationId xmlns:a16="http://schemas.microsoft.com/office/drawing/2014/main" id="{00000000-0008-0000-0500-00007207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1907" name="Text Box 17">
          <a:extLst>
            <a:ext uri="{FF2B5EF4-FFF2-40B4-BE49-F238E27FC236}">
              <a16:creationId xmlns:a16="http://schemas.microsoft.com/office/drawing/2014/main" id="{00000000-0008-0000-0500-00007307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1908" name="Text Box 18">
          <a:extLst>
            <a:ext uri="{FF2B5EF4-FFF2-40B4-BE49-F238E27FC236}">
              <a16:creationId xmlns:a16="http://schemas.microsoft.com/office/drawing/2014/main" id="{00000000-0008-0000-0500-00007407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1909" name="Text Box 19">
          <a:extLst>
            <a:ext uri="{FF2B5EF4-FFF2-40B4-BE49-F238E27FC236}">
              <a16:creationId xmlns:a16="http://schemas.microsoft.com/office/drawing/2014/main" id="{00000000-0008-0000-0500-00007507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504825</xdr:rowOff>
    </xdr:from>
    <xdr:ext cx="95250" cy="442269"/>
    <xdr:sp macro="" textlink="">
      <xdr:nvSpPr>
        <xdr:cNvPr id="1910" name="Text Box 15">
          <a:extLst>
            <a:ext uri="{FF2B5EF4-FFF2-40B4-BE49-F238E27FC236}">
              <a16:creationId xmlns:a16="http://schemas.microsoft.com/office/drawing/2014/main" id="{00000000-0008-0000-0500-000076070000}"/>
            </a:ext>
          </a:extLst>
        </xdr:cNvPr>
        <xdr:cNvSpPr txBox="1">
          <a:spLocks noChangeArrowheads="1"/>
        </xdr:cNvSpPr>
      </xdr:nvSpPr>
      <xdr:spPr bwMode="auto">
        <a:xfrm>
          <a:off x="6555468" y="543333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911" name="Text Box 16">
          <a:extLst>
            <a:ext uri="{FF2B5EF4-FFF2-40B4-BE49-F238E27FC236}">
              <a16:creationId xmlns:a16="http://schemas.microsoft.com/office/drawing/2014/main" id="{00000000-0008-0000-0500-00007707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912" name="Text Box 17">
          <a:extLst>
            <a:ext uri="{FF2B5EF4-FFF2-40B4-BE49-F238E27FC236}">
              <a16:creationId xmlns:a16="http://schemas.microsoft.com/office/drawing/2014/main" id="{00000000-0008-0000-0500-00007807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913" name="Text Box 18">
          <a:extLst>
            <a:ext uri="{FF2B5EF4-FFF2-40B4-BE49-F238E27FC236}">
              <a16:creationId xmlns:a16="http://schemas.microsoft.com/office/drawing/2014/main" id="{00000000-0008-0000-0500-00007907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914" name="Text Box 19">
          <a:extLst>
            <a:ext uri="{FF2B5EF4-FFF2-40B4-BE49-F238E27FC236}">
              <a16:creationId xmlns:a16="http://schemas.microsoft.com/office/drawing/2014/main" id="{00000000-0008-0000-0500-00007A070000}"/>
            </a:ext>
          </a:extLst>
        </xdr:cNvPr>
        <xdr:cNvSpPr txBox="1">
          <a:spLocks noChangeArrowheads="1"/>
        </xdr:cNvSpPr>
      </xdr:nvSpPr>
      <xdr:spPr bwMode="auto">
        <a:xfrm>
          <a:off x="15475857"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504825</xdr:rowOff>
    </xdr:from>
    <xdr:ext cx="95250" cy="442269"/>
    <xdr:sp macro="" textlink="">
      <xdr:nvSpPr>
        <xdr:cNvPr id="1915" name="Text Box 15">
          <a:extLst>
            <a:ext uri="{FF2B5EF4-FFF2-40B4-BE49-F238E27FC236}">
              <a16:creationId xmlns:a16="http://schemas.microsoft.com/office/drawing/2014/main" id="{00000000-0008-0000-0500-00007B070000}"/>
            </a:ext>
          </a:extLst>
        </xdr:cNvPr>
        <xdr:cNvSpPr txBox="1">
          <a:spLocks noChangeArrowheads="1"/>
        </xdr:cNvSpPr>
      </xdr:nvSpPr>
      <xdr:spPr bwMode="auto">
        <a:xfrm>
          <a:off x="15475857" y="543333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101</xdr:row>
      <xdr:rowOff>504825</xdr:rowOff>
    </xdr:from>
    <xdr:ext cx="95250" cy="444014"/>
    <xdr:sp macro="" textlink="">
      <xdr:nvSpPr>
        <xdr:cNvPr id="1916" name="Text Box 15">
          <a:extLst>
            <a:ext uri="{FF2B5EF4-FFF2-40B4-BE49-F238E27FC236}">
              <a16:creationId xmlns:a16="http://schemas.microsoft.com/office/drawing/2014/main" id="{00000000-0008-0000-0500-00007C070000}"/>
            </a:ext>
          </a:extLst>
        </xdr:cNvPr>
        <xdr:cNvSpPr txBox="1">
          <a:spLocks noChangeArrowheads="1"/>
        </xdr:cNvSpPr>
      </xdr:nvSpPr>
      <xdr:spPr bwMode="auto">
        <a:xfrm>
          <a:off x="3710214" y="524555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17" name="Text Box 16">
          <a:extLst>
            <a:ext uri="{FF2B5EF4-FFF2-40B4-BE49-F238E27FC236}">
              <a16:creationId xmlns:a16="http://schemas.microsoft.com/office/drawing/2014/main" id="{00000000-0008-0000-0500-00007D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18" name="Text Box 17">
          <a:extLst>
            <a:ext uri="{FF2B5EF4-FFF2-40B4-BE49-F238E27FC236}">
              <a16:creationId xmlns:a16="http://schemas.microsoft.com/office/drawing/2014/main" id="{00000000-0008-0000-0500-00007E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19" name="Text Box 18">
          <a:extLst>
            <a:ext uri="{FF2B5EF4-FFF2-40B4-BE49-F238E27FC236}">
              <a16:creationId xmlns:a16="http://schemas.microsoft.com/office/drawing/2014/main" id="{00000000-0008-0000-0500-00007F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920" name="Text Box 19">
          <a:extLst>
            <a:ext uri="{FF2B5EF4-FFF2-40B4-BE49-F238E27FC236}">
              <a16:creationId xmlns:a16="http://schemas.microsoft.com/office/drawing/2014/main" id="{00000000-0008-0000-0500-000080070000}"/>
            </a:ext>
          </a:extLst>
        </xdr:cNvPr>
        <xdr:cNvSpPr txBox="1">
          <a:spLocks noChangeArrowheads="1"/>
        </xdr:cNvSpPr>
      </xdr:nvSpPr>
      <xdr:spPr bwMode="auto">
        <a:xfrm>
          <a:off x="371021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213632"/>
    <xdr:sp macro="" textlink="">
      <xdr:nvSpPr>
        <xdr:cNvPr id="1921" name="Text Box 15">
          <a:extLst>
            <a:ext uri="{FF2B5EF4-FFF2-40B4-BE49-F238E27FC236}">
              <a16:creationId xmlns:a16="http://schemas.microsoft.com/office/drawing/2014/main" id="{00000000-0008-0000-0500-000081070000}"/>
            </a:ext>
          </a:extLst>
        </xdr:cNvPr>
        <xdr:cNvSpPr txBox="1">
          <a:spLocks noChangeArrowheads="1"/>
        </xdr:cNvSpPr>
      </xdr:nvSpPr>
      <xdr:spPr bwMode="auto">
        <a:xfrm>
          <a:off x="3710214" y="54333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4331"/>
    <xdr:sp macro="" textlink="">
      <xdr:nvSpPr>
        <xdr:cNvPr id="1922" name="Text Box 15">
          <a:extLst>
            <a:ext uri="{FF2B5EF4-FFF2-40B4-BE49-F238E27FC236}">
              <a16:creationId xmlns:a16="http://schemas.microsoft.com/office/drawing/2014/main" id="{00000000-0008-0000-0500-000082070000}"/>
            </a:ext>
          </a:extLst>
        </xdr:cNvPr>
        <xdr:cNvSpPr txBox="1">
          <a:spLocks noChangeArrowheads="1"/>
        </xdr:cNvSpPr>
      </xdr:nvSpPr>
      <xdr:spPr bwMode="auto">
        <a:xfrm>
          <a:off x="3710214" y="5433332"/>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101</xdr:row>
      <xdr:rowOff>504825</xdr:rowOff>
    </xdr:from>
    <xdr:ext cx="95250" cy="442269"/>
    <xdr:sp macro="" textlink="">
      <xdr:nvSpPr>
        <xdr:cNvPr id="1923" name="Text Box 15">
          <a:extLst>
            <a:ext uri="{FF2B5EF4-FFF2-40B4-BE49-F238E27FC236}">
              <a16:creationId xmlns:a16="http://schemas.microsoft.com/office/drawing/2014/main" id="{00000000-0008-0000-0500-000083070000}"/>
            </a:ext>
          </a:extLst>
        </xdr:cNvPr>
        <xdr:cNvSpPr txBox="1">
          <a:spLocks noChangeArrowheads="1"/>
        </xdr:cNvSpPr>
      </xdr:nvSpPr>
      <xdr:spPr bwMode="auto">
        <a:xfrm>
          <a:off x="6555468" y="5245554"/>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1924" name="Text Box 16">
          <a:extLst>
            <a:ext uri="{FF2B5EF4-FFF2-40B4-BE49-F238E27FC236}">
              <a16:creationId xmlns:a16="http://schemas.microsoft.com/office/drawing/2014/main" id="{00000000-0008-0000-0500-00008407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1925" name="Text Box 17">
          <a:extLst>
            <a:ext uri="{FF2B5EF4-FFF2-40B4-BE49-F238E27FC236}">
              <a16:creationId xmlns:a16="http://schemas.microsoft.com/office/drawing/2014/main" id="{00000000-0008-0000-0500-00008507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1926" name="Text Box 18">
          <a:extLst>
            <a:ext uri="{FF2B5EF4-FFF2-40B4-BE49-F238E27FC236}">
              <a16:creationId xmlns:a16="http://schemas.microsoft.com/office/drawing/2014/main" id="{00000000-0008-0000-0500-000086070000}"/>
            </a:ext>
          </a:extLst>
        </xdr:cNvPr>
        <xdr:cNvSpPr txBox="1">
          <a:spLocks noChangeArrowheads="1"/>
        </xdr:cNvSpPr>
      </xdr:nvSpPr>
      <xdr:spPr bwMode="auto">
        <a:xfrm>
          <a:off x="6555468"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504825</xdr:rowOff>
    </xdr:from>
    <xdr:ext cx="95250" cy="213632"/>
    <xdr:sp macro="" textlink="">
      <xdr:nvSpPr>
        <xdr:cNvPr id="1927" name="Text Box 15">
          <a:extLst>
            <a:ext uri="{FF2B5EF4-FFF2-40B4-BE49-F238E27FC236}">
              <a16:creationId xmlns:a16="http://schemas.microsoft.com/office/drawing/2014/main" id="{00000000-0008-0000-0500-000087070000}"/>
            </a:ext>
          </a:extLst>
        </xdr:cNvPr>
        <xdr:cNvSpPr txBox="1">
          <a:spLocks noChangeArrowheads="1"/>
        </xdr:cNvSpPr>
      </xdr:nvSpPr>
      <xdr:spPr bwMode="auto">
        <a:xfrm>
          <a:off x="6555468" y="5433332"/>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28" name="Text Box 16">
          <a:extLst>
            <a:ext uri="{FF2B5EF4-FFF2-40B4-BE49-F238E27FC236}">
              <a16:creationId xmlns:a16="http://schemas.microsoft.com/office/drawing/2014/main" id="{00000000-0008-0000-0500-000088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29" name="Text Box 17">
          <a:extLst>
            <a:ext uri="{FF2B5EF4-FFF2-40B4-BE49-F238E27FC236}">
              <a16:creationId xmlns:a16="http://schemas.microsoft.com/office/drawing/2014/main" id="{00000000-0008-0000-0500-000089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30" name="Text Box 18">
          <a:extLst>
            <a:ext uri="{FF2B5EF4-FFF2-40B4-BE49-F238E27FC236}">
              <a16:creationId xmlns:a16="http://schemas.microsoft.com/office/drawing/2014/main" id="{00000000-0008-0000-0500-00008A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31" name="Text Box 19">
          <a:extLst>
            <a:ext uri="{FF2B5EF4-FFF2-40B4-BE49-F238E27FC236}">
              <a16:creationId xmlns:a16="http://schemas.microsoft.com/office/drawing/2014/main" id="{00000000-0008-0000-0500-00008B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32" name="Text Box 16">
          <a:extLst>
            <a:ext uri="{FF2B5EF4-FFF2-40B4-BE49-F238E27FC236}">
              <a16:creationId xmlns:a16="http://schemas.microsoft.com/office/drawing/2014/main" id="{00000000-0008-0000-0500-00008C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33" name="Text Box 17">
          <a:extLst>
            <a:ext uri="{FF2B5EF4-FFF2-40B4-BE49-F238E27FC236}">
              <a16:creationId xmlns:a16="http://schemas.microsoft.com/office/drawing/2014/main" id="{00000000-0008-0000-0500-00008D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34" name="Text Box 18">
          <a:extLst>
            <a:ext uri="{FF2B5EF4-FFF2-40B4-BE49-F238E27FC236}">
              <a16:creationId xmlns:a16="http://schemas.microsoft.com/office/drawing/2014/main" id="{00000000-0008-0000-0500-00008E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35" name="Text Box 19">
          <a:extLst>
            <a:ext uri="{FF2B5EF4-FFF2-40B4-BE49-F238E27FC236}">
              <a16:creationId xmlns:a16="http://schemas.microsoft.com/office/drawing/2014/main" id="{00000000-0008-0000-0500-00008F070000}"/>
            </a:ext>
          </a:extLst>
        </xdr:cNvPr>
        <xdr:cNvSpPr txBox="1">
          <a:spLocks noChangeArrowheads="1"/>
        </xdr:cNvSpPr>
      </xdr:nvSpPr>
      <xdr:spPr bwMode="auto">
        <a:xfrm>
          <a:off x="9398454" y="5252357"/>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36" name="Text Box 16">
          <a:extLst>
            <a:ext uri="{FF2B5EF4-FFF2-40B4-BE49-F238E27FC236}">
              <a16:creationId xmlns:a16="http://schemas.microsoft.com/office/drawing/2014/main" id="{00000000-0008-0000-0500-000090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37" name="Text Box 17">
          <a:extLst>
            <a:ext uri="{FF2B5EF4-FFF2-40B4-BE49-F238E27FC236}">
              <a16:creationId xmlns:a16="http://schemas.microsoft.com/office/drawing/2014/main" id="{00000000-0008-0000-0500-000091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38" name="Text Box 18">
          <a:extLst>
            <a:ext uri="{FF2B5EF4-FFF2-40B4-BE49-F238E27FC236}">
              <a16:creationId xmlns:a16="http://schemas.microsoft.com/office/drawing/2014/main" id="{00000000-0008-0000-0500-000092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39" name="Text Box 19">
          <a:extLst>
            <a:ext uri="{FF2B5EF4-FFF2-40B4-BE49-F238E27FC236}">
              <a16:creationId xmlns:a16="http://schemas.microsoft.com/office/drawing/2014/main" id="{00000000-0008-0000-0500-000093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1940" name="Text Box 16">
          <a:extLst>
            <a:ext uri="{FF2B5EF4-FFF2-40B4-BE49-F238E27FC236}">
              <a16:creationId xmlns:a16="http://schemas.microsoft.com/office/drawing/2014/main" id="{00000000-0008-0000-0500-00009407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1941" name="Text Box 17">
          <a:extLst>
            <a:ext uri="{FF2B5EF4-FFF2-40B4-BE49-F238E27FC236}">
              <a16:creationId xmlns:a16="http://schemas.microsoft.com/office/drawing/2014/main" id="{00000000-0008-0000-0500-00009507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1942" name="Text Box 18">
          <a:extLst>
            <a:ext uri="{FF2B5EF4-FFF2-40B4-BE49-F238E27FC236}">
              <a16:creationId xmlns:a16="http://schemas.microsoft.com/office/drawing/2014/main" id="{00000000-0008-0000-0500-00009607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1943" name="Text Box 19">
          <a:extLst>
            <a:ext uri="{FF2B5EF4-FFF2-40B4-BE49-F238E27FC236}">
              <a16:creationId xmlns:a16="http://schemas.microsoft.com/office/drawing/2014/main" id="{00000000-0008-0000-0500-00009707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44" name="Text Box 16">
          <a:extLst>
            <a:ext uri="{FF2B5EF4-FFF2-40B4-BE49-F238E27FC236}">
              <a16:creationId xmlns:a16="http://schemas.microsoft.com/office/drawing/2014/main" id="{00000000-0008-0000-0500-00009807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45" name="Text Box 17">
          <a:extLst>
            <a:ext uri="{FF2B5EF4-FFF2-40B4-BE49-F238E27FC236}">
              <a16:creationId xmlns:a16="http://schemas.microsoft.com/office/drawing/2014/main" id="{00000000-0008-0000-0500-00009907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46" name="Text Box 18">
          <a:extLst>
            <a:ext uri="{FF2B5EF4-FFF2-40B4-BE49-F238E27FC236}">
              <a16:creationId xmlns:a16="http://schemas.microsoft.com/office/drawing/2014/main" id="{00000000-0008-0000-0500-00009A07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47" name="Text Box 19">
          <a:extLst>
            <a:ext uri="{FF2B5EF4-FFF2-40B4-BE49-F238E27FC236}">
              <a16:creationId xmlns:a16="http://schemas.microsoft.com/office/drawing/2014/main" id="{00000000-0008-0000-0500-00009B070000}"/>
            </a:ext>
          </a:extLst>
        </xdr:cNvPr>
        <xdr:cNvSpPr txBox="1">
          <a:spLocks noChangeArrowheads="1"/>
        </xdr:cNvSpPr>
      </xdr:nvSpPr>
      <xdr:spPr bwMode="auto">
        <a:xfrm>
          <a:off x="15475857"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107</xdr:row>
      <xdr:rowOff>504825</xdr:rowOff>
    </xdr:from>
    <xdr:ext cx="95250" cy="444014"/>
    <xdr:sp macro="" textlink="">
      <xdr:nvSpPr>
        <xdr:cNvPr id="1948" name="Text Box 15">
          <a:extLst>
            <a:ext uri="{FF2B5EF4-FFF2-40B4-BE49-F238E27FC236}">
              <a16:creationId xmlns:a16="http://schemas.microsoft.com/office/drawing/2014/main" id="{00000000-0008-0000-0500-00009C070000}"/>
            </a:ext>
          </a:extLst>
        </xdr:cNvPr>
        <xdr:cNvSpPr txBox="1">
          <a:spLocks noChangeArrowheads="1"/>
        </xdr:cNvSpPr>
      </xdr:nvSpPr>
      <xdr:spPr bwMode="auto">
        <a:xfrm>
          <a:off x="3710214" y="5789839"/>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49" name="Text Box 16">
          <a:extLst>
            <a:ext uri="{FF2B5EF4-FFF2-40B4-BE49-F238E27FC236}">
              <a16:creationId xmlns:a16="http://schemas.microsoft.com/office/drawing/2014/main" id="{00000000-0008-0000-0500-00009D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50" name="Text Box 17">
          <a:extLst>
            <a:ext uri="{FF2B5EF4-FFF2-40B4-BE49-F238E27FC236}">
              <a16:creationId xmlns:a16="http://schemas.microsoft.com/office/drawing/2014/main" id="{00000000-0008-0000-0500-00009E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51" name="Text Box 18">
          <a:extLst>
            <a:ext uri="{FF2B5EF4-FFF2-40B4-BE49-F238E27FC236}">
              <a16:creationId xmlns:a16="http://schemas.microsoft.com/office/drawing/2014/main" id="{00000000-0008-0000-0500-00009F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52" name="Text Box 19">
          <a:extLst>
            <a:ext uri="{FF2B5EF4-FFF2-40B4-BE49-F238E27FC236}">
              <a16:creationId xmlns:a16="http://schemas.microsoft.com/office/drawing/2014/main" id="{00000000-0008-0000-0500-0000A0070000}"/>
            </a:ext>
          </a:extLst>
        </xdr:cNvPr>
        <xdr:cNvSpPr txBox="1">
          <a:spLocks noChangeArrowheads="1"/>
        </xdr:cNvSpPr>
      </xdr:nvSpPr>
      <xdr:spPr bwMode="auto">
        <a:xfrm>
          <a:off x="371021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107</xdr:row>
      <xdr:rowOff>504825</xdr:rowOff>
    </xdr:from>
    <xdr:ext cx="95250" cy="442269"/>
    <xdr:sp macro="" textlink="">
      <xdr:nvSpPr>
        <xdr:cNvPr id="1953" name="Text Box 15">
          <a:extLst>
            <a:ext uri="{FF2B5EF4-FFF2-40B4-BE49-F238E27FC236}">
              <a16:creationId xmlns:a16="http://schemas.microsoft.com/office/drawing/2014/main" id="{00000000-0008-0000-0500-0000A1070000}"/>
            </a:ext>
          </a:extLst>
        </xdr:cNvPr>
        <xdr:cNvSpPr txBox="1">
          <a:spLocks noChangeArrowheads="1"/>
        </xdr:cNvSpPr>
      </xdr:nvSpPr>
      <xdr:spPr bwMode="auto">
        <a:xfrm>
          <a:off x="6555468" y="5789839"/>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1954" name="Text Box 16">
          <a:extLst>
            <a:ext uri="{FF2B5EF4-FFF2-40B4-BE49-F238E27FC236}">
              <a16:creationId xmlns:a16="http://schemas.microsoft.com/office/drawing/2014/main" id="{00000000-0008-0000-0500-0000A207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1955" name="Text Box 17">
          <a:extLst>
            <a:ext uri="{FF2B5EF4-FFF2-40B4-BE49-F238E27FC236}">
              <a16:creationId xmlns:a16="http://schemas.microsoft.com/office/drawing/2014/main" id="{00000000-0008-0000-0500-0000A307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1956" name="Text Box 18">
          <a:extLst>
            <a:ext uri="{FF2B5EF4-FFF2-40B4-BE49-F238E27FC236}">
              <a16:creationId xmlns:a16="http://schemas.microsoft.com/office/drawing/2014/main" id="{00000000-0008-0000-0500-0000A4070000}"/>
            </a:ext>
          </a:extLst>
        </xdr:cNvPr>
        <xdr:cNvSpPr txBox="1">
          <a:spLocks noChangeArrowheads="1"/>
        </xdr:cNvSpPr>
      </xdr:nvSpPr>
      <xdr:spPr bwMode="auto">
        <a:xfrm>
          <a:off x="6555468"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57" name="Text Box 16">
          <a:extLst>
            <a:ext uri="{FF2B5EF4-FFF2-40B4-BE49-F238E27FC236}">
              <a16:creationId xmlns:a16="http://schemas.microsoft.com/office/drawing/2014/main" id="{00000000-0008-0000-0500-0000A5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58" name="Text Box 17">
          <a:extLst>
            <a:ext uri="{FF2B5EF4-FFF2-40B4-BE49-F238E27FC236}">
              <a16:creationId xmlns:a16="http://schemas.microsoft.com/office/drawing/2014/main" id="{00000000-0008-0000-0500-0000A6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59" name="Text Box 18">
          <a:extLst>
            <a:ext uri="{FF2B5EF4-FFF2-40B4-BE49-F238E27FC236}">
              <a16:creationId xmlns:a16="http://schemas.microsoft.com/office/drawing/2014/main" id="{00000000-0008-0000-0500-0000A7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60" name="Text Box 19">
          <a:extLst>
            <a:ext uri="{FF2B5EF4-FFF2-40B4-BE49-F238E27FC236}">
              <a16:creationId xmlns:a16="http://schemas.microsoft.com/office/drawing/2014/main" id="{00000000-0008-0000-0500-0000A8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61" name="Text Box 16">
          <a:extLst>
            <a:ext uri="{FF2B5EF4-FFF2-40B4-BE49-F238E27FC236}">
              <a16:creationId xmlns:a16="http://schemas.microsoft.com/office/drawing/2014/main" id="{00000000-0008-0000-0500-0000A9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62" name="Text Box 17">
          <a:extLst>
            <a:ext uri="{FF2B5EF4-FFF2-40B4-BE49-F238E27FC236}">
              <a16:creationId xmlns:a16="http://schemas.microsoft.com/office/drawing/2014/main" id="{00000000-0008-0000-0500-0000AA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63" name="Text Box 18">
          <a:extLst>
            <a:ext uri="{FF2B5EF4-FFF2-40B4-BE49-F238E27FC236}">
              <a16:creationId xmlns:a16="http://schemas.microsoft.com/office/drawing/2014/main" id="{00000000-0008-0000-0500-0000AB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64" name="Text Box 19">
          <a:extLst>
            <a:ext uri="{FF2B5EF4-FFF2-40B4-BE49-F238E27FC236}">
              <a16:creationId xmlns:a16="http://schemas.microsoft.com/office/drawing/2014/main" id="{00000000-0008-0000-0500-0000AC070000}"/>
            </a:ext>
          </a:extLst>
        </xdr:cNvPr>
        <xdr:cNvSpPr txBox="1">
          <a:spLocks noChangeArrowheads="1"/>
        </xdr:cNvSpPr>
      </xdr:nvSpPr>
      <xdr:spPr bwMode="auto">
        <a:xfrm>
          <a:off x="9398454" y="57966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8496"/>
    <xdr:sp macro="" textlink="">
      <xdr:nvSpPr>
        <xdr:cNvPr id="1965" name="Text Box 15">
          <a:extLst>
            <a:ext uri="{FF2B5EF4-FFF2-40B4-BE49-F238E27FC236}">
              <a16:creationId xmlns:a16="http://schemas.microsoft.com/office/drawing/2014/main" id="{00000000-0008-0000-0500-0000AD070000}"/>
            </a:ext>
          </a:extLst>
        </xdr:cNvPr>
        <xdr:cNvSpPr txBox="1">
          <a:spLocks noChangeArrowheads="1"/>
        </xdr:cNvSpPr>
      </xdr:nvSpPr>
      <xdr:spPr bwMode="auto">
        <a:xfrm>
          <a:off x="3710214" y="5977618"/>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504825</xdr:rowOff>
    </xdr:from>
    <xdr:ext cx="95250" cy="442269"/>
    <xdr:sp macro="" textlink="">
      <xdr:nvSpPr>
        <xdr:cNvPr id="1966" name="Text Box 15">
          <a:extLst>
            <a:ext uri="{FF2B5EF4-FFF2-40B4-BE49-F238E27FC236}">
              <a16:creationId xmlns:a16="http://schemas.microsoft.com/office/drawing/2014/main" id="{00000000-0008-0000-0500-0000AE070000}"/>
            </a:ext>
          </a:extLst>
        </xdr:cNvPr>
        <xdr:cNvSpPr txBox="1">
          <a:spLocks noChangeArrowheads="1"/>
        </xdr:cNvSpPr>
      </xdr:nvSpPr>
      <xdr:spPr bwMode="auto">
        <a:xfrm>
          <a:off x="6555468" y="597761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504825</xdr:rowOff>
    </xdr:from>
    <xdr:ext cx="95250" cy="442269"/>
    <xdr:sp macro="" textlink="">
      <xdr:nvSpPr>
        <xdr:cNvPr id="1967" name="Text Box 15">
          <a:extLst>
            <a:ext uri="{FF2B5EF4-FFF2-40B4-BE49-F238E27FC236}">
              <a16:creationId xmlns:a16="http://schemas.microsoft.com/office/drawing/2014/main" id="{00000000-0008-0000-0500-0000AF070000}"/>
            </a:ext>
          </a:extLst>
        </xdr:cNvPr>
        <xdr:cNvSpPr txBox="1">
          <a:spLocks noChangeArrowheads="1"/>
        </xdr:cNvSpPr>
      </xdr:nvSpPr>
      <xdr:spPr bwMode="auto">
        <a:xfrm>
          <a:off x="15475857" y="5977618"/>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1968" name="Text Box 15">
          <a:extLst>
            <a:ext uri="{FF2B5EF4-FFF2-40B4-BE49-F238E27FC236}">
              <a16:creationId xmlns:a16="http://schemas.microsoft.com/office/drawing/2014/main" id="{00000000-0008-0000-0500-0000B0070000}"/>
            </a:ext>
          </a:extLst>
        </xdr:cNvPr>
        <xdr:cNvSpPr txBox="1">
          <a:spLocks noChangeArrowheads="1"/>
        </xdr:cNvSpPr>
      </xdr:nvSpPr>
      <xdr:spPr bwMode="auto">
        <a:xfrm>
          <a:off x="3710214" y="597761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4331"/>
    <xdr:sp macro="" textlink="">
      <xdr:nvSpPr>
        <xdr:cNvPr id="1969" name="Text Box 15">
          <a:extLst>
            <a:ext uri="{FF2B5EF4-FFF2-40B4-BE49-F238E27FC236}">
              <a16:creationId xmlns:a16="http://schemas.microsoft.com/office/drawing/2014/main" id="{00000000-0008-0000-0500-0000B1070000}"/>
            </a:ext>
          </a:extLst>
        </xdr:cNvPr>
        <xdr:cNvSpPr txBox="1">
          <a:spLocks noChangeArrowheads="1"/>
        </xdr:cNvSpPr>
      </xdr:nvSpPr>
      <xdr:spPr bwMode="auto">
        <a:xfrm>
          <a:off x="3710214" y="5977618"/>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504825</xdr:rowOff>
    </xdr:from>
    <xdr:ext cx="95250" cy="213632"/>
    <xdr:sp macro="" textlink="">
      <xdr:nvSpPr>
        <xdr:cNvPr id="1970" name="Text Box 15">
          <a:extLst>
            <a:ext uri="{FF2B5EF4-FFF2-40B4-BE49-F238E27FC236}">
              <a16:creationId xmlns:a16="http://schemas.microsoft.com/office/drawing/2014/main" id="{00000000-0008-0000-0500-0000B2070000}"/>
            </a:ext>
          </a:extLst>
        </xdr:cNvPr>
        <xdr:cNvSpPr txBox="1">
          <a:spLocks noChangeArrowheads="1"/>
        </xdr:cNvSpPr>
      </xdr:nvSpPr>
      <xdr:spPr bwMode="auto">
        <a:xfrm>
          <a:off x="6555468" y="597761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71" name="Text Box 16">
          <a:extLst>
            <a:ext uri="{FF2B5EF4-FFF2-40B4-BE49-F238E27FC236}">
              <a16:creationId xmlns:a16="http://schemas.microsoft.com/office/drawing/2014/main" id="{00000000-0008-0000-0500-0000B3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72" name="Text Box 17">
          <a:extLst>
            <a:ext uri="{FF2B5EF4-FFF2-40B4-BE49-F238E27FC236}">
              <a16:creationId xmlns:a16="http://schemas.microsoft.com/office/drawing/2014/main" id="{00000000-0008-0000-0500-0000B4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73" name="Text Box 18">
          <a:extLst>
            <a:ext uri="{FF2B5EF4-FFF2-40B4-BE49-F238E27FC236}">
              <a16:creationId xmlns:a16="http://schemas.microsoft.com/office/drawing/2014/main" id="{00000000-0008-0000-0500-0000B5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74" name="Text Box 19">
          <a:extLst>
            <a:ext uri="{FF2B5EF4-FFF2-40B4-BE49-F238E27FC236}">
              <a16:creationId xmlns:a16="http://schemas.microsoft.com/office/drawing/2014/main" id="{00000000-0008-0000-0500-0000B6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1975" name="Text Box 16">
          <a:extLst>
            <a:ext uri="{FF2B5EF4-FFF2-40B4-BE49-F238E27FC236}">
              <a16:creationId xmlns:a16="http://schemas.microsoft.com/office/drawing/2014/main" id="{00000000-0008-0000-0500-0000B7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1976" name="Text Box 17">
          <a:extLst>
            <a:ext uri="{FF2B5EF4-FFF2-40B4-BE49-F238E27FC236}">
              <a16:creationId xmlns:a16="http://schemas.microsoft.com/office/drawing/2014/main" id="{00000000-0008-0000-0500-0000B8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1977" name="Text Box 18">
          <a:extLst>
            <a:ext uri="{FF2B5EF4-FFF2-40B4-BE49-F238E27FC236}">
              <a16:creationId xmlns:a16="http://schemas.microsoft.com/office/drawing/2014/main" id="{00000000-0008-0000-0500-0000B9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1978" name="Text Box 19">
          <a:extLst>
            <a:ext uri="{FF2B5EF4-FFF2-40B4-BE49-F238E27FC236}">
              <a16:creationId xmlns:a16="http://schemas.microsoft.com/office/drawing/2014/main" id="{00000000-0008-0000-0500-0000BA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79" name="Text Box 16">
          <a:extLst>
            <a:ext uri="{FF2B5EF4-FFF2-40B4-BE49-F238E27FC236}">
              <a16:creationId xmlns:a16="http://schemas.microsoft.com/office/drawing/2014/main" id="{00000000-0008-0000-0500-0000BB07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80" name="Text Box 17">
          <a:extLst>
            <a:ext uri="{FF2B5EF4-FFF2-40B4-BE49-F238E27FC236}">
              <a16:creationId xmlns:a16="http://schemas.microsoft.com/office/drawing/2014/main" id="{00000000-0008-0000-0500-0000BC07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81" name="Text Box 18">
          <a:extLst>
            <a:ext uri="{FF2B5EF4-FFF2-40B4-BE49-F238E27FC236}">
              <a16:creationId xmlns:a16="http://schemas.microsoft.com/office/drawing/2014/main" id="{00000000-0008-0000-0500-0000BD07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82" name="Text Box 19">
          <a:extLst>
            <a:ext uri="{FF2B5EF4-FFF2-40B4-BE49-F238E27FC236}">
              <a16:creationId xmlns:a16="http://schemas.microsoft.com/office/drawing/2014/main" id="{00000000-0008-0000-0500-0000BE070000}"/>
            </a:ext>
          </a:extLst>
        </xdr:cNvPr>
        <xdr:cNvSpPr txBox="1">
          <a:spLocks noChangeArrowheads="1"/>
        </xdr:cNvSpPr>
      </xdr:nvSpPr>
      <xdr:spPr bwMode="auto">
        <a:xfrm>
          <a:off x="15475857"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83" name="Text Box 16">
          <a:extLst>
            <a:ext uri="{FF2B5EF4-FFF2-40B4-BE49-F238E27FC236}">
              <a16:creationId xmlns:a16="http://schemas.microsoft.com/office/drawing/2014/main" id="{00000000-0008-0000-0500-0000BF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84" name="Text Box 17">
          <a:extLst>
            <a:ext uri="{FF2B5EF4-FFF2-40B4-BE49-F238E27FC236}">
              <a16:creationId xmlns:a16="http://schemas.microsoft.com/office/drawing/2014/main" id="{00000000-0008-0000-0500-0000C0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85" name="Text Box 18">
          <a:extLst>
            <a:ext uri="{FF2B5EF4-FFF2-40B4-BE49-F238E27FC236}">
              <a16:creationId xmlns:a16="http://schemas.microsoft.com/office/drawing/2014/main" id="{00000000-0008-0000-0500-0000C1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86" name="Text Box 19">
          <a:extLst>
            <a:ext uri="{FF2B5EF4-FFF2-40B4-BE49-F238E27FC236}">
              <a16:creationId xmlns:a16="http://schemas.microsoft.com/office/drawing/2014/main" id="{00000000-0008-0000-0500-0000C2070000}"/>
            </a:ext>
          </a:extLst>
        </xdr:cNvPr>
        <xdr:cNvSpPr txBox="1">
          <a:spLocks noChangeArrowheads="1"/>
        </xdr:cNvSpPr>
      </xdr:nvSpPr>
      <xdr:spPr bwMode="auto">
        <a:xfrm>
          <a:off x="371021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1987" name="Text Box 16">
          <a:extLst>
            <a:ext uri="{FF2B5EF4-FFF2-40B4-BE49-F238E27FC236}">
              <a16:creationId xmlns:a16="http://schemas.microsoft.com/office/drawing/2014/main" id="{00000000-0008-0000-0500-0000C3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1988" name="Text Box 17">
          <a:extLst>
            <a:ext uri="{FF2B5EF4-FFF2-40B4-BE49-F238E27FC236}">
              <a16:creationId xmlns:a16="http://schemas.microsoft.com/office/drawing/2014/main" id="{00000000-0008-0000-0500-0000C4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1989" name="Text Box 18">
          <a:extLst>
            <a:ext uri="{FF2B5EF4-FFF2-40B4-BE49-F238E27FC236}">
              <a16:creationId xmlns:a16="http://schemas.microsoft.com/office/drawing/2014/main" id="{00000000-0008-0000-0500-0000C5070000}"/>
            </a:ext>
          </a:extLst>
        </xdr:cNvPr>
        <xdr:cNvSpPr txBox="1">
          <a:spLocks noChangeArrowheads="1"/>
        </xdr:cNvSpPr>
      </xdr:nvSpPr>
      <xdr:spPr bwMode="auto">
        <a:xfrm>
          <a:off x="6555468"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0" name="Text Box 16">
          <a:extLst>
            <a:ext uri="{FF2B5EF4-FFF2-40B4-BE49-F238E27FC236}">
              <a16:creationId xmlns:a16="http://schemas.microsoft.com/office/drawing/2014/main" id="{00000000-0008-0000-0500-0000C6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1" name="Text Box 17">
          <a:extLst>
            <a:ext uri="{FF2B5EF4-FFF2-40B4-BE49-F238E27FC236}">
              <a16:creationId xmlns:a16="http://schemas.microsoft.com/office/drawing/2014/main" id="{00000000-0008-0000-0500-0000C7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2" name="Text Box 18">
          <a:extLst>
            <a:ext uri="{FF2B5EF4-FFF2-40B4-BE49-F238E27FC236}">
              <a16:creationId xmlns:a16="http://schemas.microsoft.com/office/drawing/2014/main" id="{00000000-0008-0000-0500-0000C8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3" name="Text Box 19">
          <a:extLst>
            <a:ext uri="{FF2B5EF4-FFF2-40B4-BE49-F238E27FC236}">
              <a16:creationId xmlns:a16="http://schemas.microsoft.com/office/drawing/2014/main" id="{00000000-0008-0000-0500-0000C9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4" name="Text Box 16">
          <a:extLst>
            <a:ext uri="{FF2B5EF4-FFF2-40B4-BE49-F238E27FC236}">
              <a16:creationId xmlns:a16="http://schemas.microsoft.com/office/drawing/2014/main" id="{00000000-0008-0000-0500-0000CA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5" name="Text Box 17">
          <a:extLst>
            <a:ext uri="{FF2B5EF4-FFF2-40B4-BE49-F238E27FC236}">
              <a16:creationId xmlns:a16="http://schemas.microsoft.com/office/drawing/2014/main" id="{00000000-0008-0000-0500-0000CB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6" name="Text Box 18">
          <a:extLst>
            <a:ext uri="{FF2B5EF4-FFF2-40B4-BE49-F238E27FC236}">
              <a16:creationId xmlns:a16="http://schemas.microsoft.com/office/drawing/2014/main" id="{00000000-0008-0000-0500-0000CC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97" name="Text Box 19">
          <a:extLst>
            <a:ext uri="{FF2B5EF4-FFF2-40B4-BE49-F238E27FC236}">
              <a16:creationId xmlns:a16="http://schemas.microsoft.com/office/drawing/2014/main" id="{00000000-0008-0000-0500-0000CD070000}"/>
            </a:ext>
          </a:extLst>
        </xdr:cNvPr>
        <xdr:cNvSpPr txBox="1">
          <a:spLocks noChangeArrowheads="1"/>
        </xdr:cNvSpPr>
      </xdr:nvSpPr>
      <xdr:spPr bwMode="auto">
        <a:xfrm>
          <a:off x="9398454" y="6340929"/>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98" name="Text Box 16">
          <a:extLst>
            <a:ext uri="{FF2B5EF4-FFF2-40B4-BE49-F238E27FC236}">
              <a16:creationId xmlns:a16="http://schemas.microsoft.com/office/drawing/2014/main" id="{00000000-0008-0000-0500-0000CE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99" name="Text Box 17">
          <a:extLst>
            <a:ext uri="{FF2B5EF4-FFF2-40B4-BE49-F238E27FC236}">
              <a16:creationId xmlns:a16="http://schemas.microsoft.com/office/drawing/2014/main" id="{00000000-0008-0000-0500-0000CF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2000" name="Text Box 18">
          <a:extLst>
            <a:ext uri="{FF2B5EF4-FFF2-40B4-BE49-F238E27FC236}">
              <a16:creationId xmlns:a16="http://schemas.microsoft.com/office/drawing/2014/main" id="{00000000-0008-0000-0500-0000D0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2001" name="Text Box 19">
          <a:extLst>
            <a:ext uri="{FF2B5EF4-FFF2-40B4-BE49-F238E27FC236}">
              <a16:creationId xmlns:a16="http://schemas.microsoft.com/office/drawing/2014/main" id="{00000000-0008-0000-0500-0000D1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61691"/>
    <xdr:sp macro="" textlink="">
      <xdr:nvSpPr>
        <xdr:cNvPr id="2002" name="Text Box 15">
          <a:extLst>
            <a:ext uri="{FF2B5EF4-FFF2-40B4-BE49-F238E27FC236}">
              <a16:creationId xmlns:a16="http://schemas.microsoft.com/office/drawing/2014/main" id="{00000000-0008-0000-0500-0000D2070000}"/>
            </a:ext>
          </a:extLst>
        </xdr:cNvPr>
        <xdr:cNvSpPr txBox="1">
          <a:spLocks noChangeArrowheads="1"/>
        </xdr:cNvSpPr>
      </xdr:nvSpPr>
      <xdr:spPr bwMode="auto">
        <a:xfrm>
          <a:off x="3710214" y="7066189"/>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2003" name="Text Box 16">
          <a:extLst>
            <a:ext uri="{FF2B5EF4-FFF2-40B4-BE49-F238E27FC236}">
              <a16:creationId xmlns:a16="http://schemas.microsoft.com/office/drawing/2014/main" id="{00000000-0008-0000-0500-0000D3070000}"/>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2004" name="Text Box 17">
          <a:extLst>
            <a:ext uri="{FF2B5EF4-FFF2-40B4-BE49-F238E27FC236}">
              <a16:creationId xmlns:a16="http://schemas.microsoft.com/office/drawing/2014/main" id="{00000000-0008-0000-0500-0000D4070000}"/>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2005" name="Text Box 18">
          <a:extLst>
            <a:ext uri="{FF2B5EF4-FFF2-40B4-BE49-F238E27FC236}">
              <a16:creationId xmlns:a16="http://schemas.microsoft.com/office/drawing/2014/main" id="{00000000-0008-0000-0500-0000D5070000}"/>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2006" name="Text Box 19">
          <a:extLst>
            <a:ext uri="{FF2B5EF4-FFF2-40B4-BE49-F238E27FC236}">
              <a16:creationId xmlns:a16="http://schemas.microsoft.com/office/drawing/2014/main" id="{00000000-0008-0000-0500-0000D6070000}"/>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504825</xdr:rowOff>
    </xdr:from>
    <xdr:ext cx="95250" cy="442269"/>
    <xdr:sp macro="" textlink="">
      <xdr:nvSpPr>
        <xdr:cNvPr id="2007" name="Text Box 15">
          <a:extLst>
            <a:ext uri="{FF2B5EF4-FFF2-40B4-BE49-F238E27FC236}">
              <a16:creationId xmlns:a16="http://schemas.microsoft.com/office/drawing/2014/main" id="{00000000-0008-0000-0500-0000D7070000}"/>
            </a:ext>
          </a:extLst>
        </xdr:cNvPr>
        <xdr:cNvSpPr txBox="1">
          <a:spLocks noChangeArrowheads="1"/>
        </xdr:cNvSpPr>
      </xdr:nvSpPr>
      <xdr:spPr bwMode="auto">
        <a:xfrm>
          <a:off x="6555468" y="7066189"/>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2008" name="Text Box 16">
          <a:extLst>
            <a:ext uri="{FF2B5EF4-FFF2-40B4-BE49-F238E27FC236}">
              <a16:creationId xmlns:a16="http://schemas.microsoft.com/office/drawing/2014/main" id="{00000000-0008-0000-0500-0000D8070000}"/>
            </a:ext>
          </a:extLst>
        </xdr:cNvPr>
        <xdr:cNvSpPr txBox="1">
          <a:spLocks noChangeArrowheads="1"/>
        </xdr:cNvSpPr>
      </xdr:nvSpPr>
      <xdr:spPr bwMode="auto">
        <a:xfrm>
          <a:off x="15475857"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2009" name="Text Box 17">
          <a:extLst>
            <a:ext uri="{FF2B5EF4-FFF2-40B4-BE49-F238E27FC236}">
              <a16:creationId xmlns:a16="http://schemas.microsoft.com/office/drawing/2014/main" id="{00000000-0008-0000-0500-0000D9070000}"/>
            </a:ext>
          </a:extLst>
        </xdr:cNvPr>
        <xdr:cNvSpPr txBox="1">
          <a:spLocks noChangeArrowheads="1"/>
        </xdr:cNvSpPr>
      </xdr:nvSpPr>
      <xdr:spPr bwMode="auto">
        <a:xfrm>
          <a:off x="15475857"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2010" name="Text Box 18">
          <a:extLst>
            <a:ext uri="{FF2B5EF4-FFF2-40B4-BE49-F238E27FC236}">
              <a16:creationId xmlns:a16="http://schemas.microsoft.com/office/drawing/2014/main" id="{00000000-0008-0000-0500-0000DA070000}"/>
            </a:ext>
          </a:extLst>
        </xdr:cNvPr>
        <xdr:cNvSpPr txBox="1">
          <a:spLocks noChangeArrowheads="1"/>
        </xdr:cNvSpPr>
      </xdr:nvSpPr>
      <xdr:spPr bwMode="auto">
        <a:xfrm>
          <a:off x="15475857"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2011" name="Text Box 19">
          <a:extLst>
            <a:ext uri="{FF2B5EF4-FFF2-40B4-BE49-F238E27FC236}">
              <a16:creationId xmlns:a16="http://schemas.microsoft.com/office/drawing/2014/main" id="{00000000-0008-0000-0500-0000DB070000}"/>
            </a:ext>
          </a:extLst>
        </xdr:cNvPr>
        <xdr:cNvSpPr txBox="1">
          <a:spLocks noChangeArrowheads="1"/>
        </xdr:cNvSpPr>
      </xdr:nvSpPr>
      <xdr:spPr bwMode="auto">
        <a:xfrm>
          <a:off x="15475857"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504825</xdr:rowOff>
    </xdr:from>
    <xdr:ext cx="95250" cy="442269"/>
    <xdr:sp macro="" textlink="">
      <xdr:nvSpPr>
        <xdr:cNvPr id="2012" name="Text Box 15">
          <a:extLst>
            <a:ext uri="{FF2B5EF4-FFF2-40B4-BE49-F238E27FC236}">
              <a16:creationId xmlns:a16="http://schemas.microsoft.com/office/drawing/2014/main" id="{00000000-0008-0000-0500-0000DC070000}"/>
            </a:ext>
          </a:extLst>
        </xdr:cNvPr>
        <xdr:cNvSpPr txBox="1">
          <a:spLocks noChangeArrowheads="1"/>
        </xdr:cNvSpPr>
      </xdr:nvSpPr>
      <xdr:spPr bwMode="auto">
        <a:xfrm>
          <a:off x="15475857" y="7066189"/>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119</xdr:row>
      <xdr:rowOff>504825</xdr:rowOff>
    </xdr:from>
    <xdr:ext cx="95250" cy="444014"/>
    <xdr:sp macro="" textlink="">
      <xdr:nvSpPr>
        <xdr:cNvPr id="2013" name="Text Box 15">
          <a:extLst>
            <a:ext uri="{FF2B5EF4-FFF2-40B4-BE49-F238E27FC236}">
              <a16:creationId xmlns:a16="http://schemas.microsoft.com/office/drawing/2014/main" id="{00000000-0008-0000-0500-0000DD070000}"/>
            </a:ext>
          </a:extLst>
        </xdr:cNvPr>
        <xdr:cNvSpPr txBox="1">
          <a:spLocks noChangeArrowheads="1"/>
        </xdr:cNvSpPr>
      </xdr:nvSpPr>
      <xdr:spPr bwMode="auto">
        <a:xfrm>
          <a:off x="3710214" y="6878411"/>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2014" name="Text Box 16">
          <a:extLst>
            <a:ext uri="{FF2B5EF4-FFF2-40B4-BE49-F238E27FC236}">
              <a16:creationId xmlns:a16="http://schemas.microsoft.com/office/drawing/2014/main" id="{00000000-0008-0000-0500-0000DE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2015" name="Text Box 17">
          <a:extLst>
            <a:ext uri="{FF2B5EF4-FFF2-40B4-BE49-F238E27FC236}">
              <a16:creationId xmlns:a16="http://schemas.microsoft.com/office/drawing/2014/main" id="{00000000-0008-0000-0500-0000DF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2016" name="Text Box 18">
          <a:extLst>
            <a:ext uri="{FF2B5EF4-FFF2-40B4-BE49-F238E27FC236}">
              <a16:creationId xmlns:a16="http://schemas.microsoft.com/office/drawing/2014/main" id="{00000000-0008-0000-0500-0000E0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2017" name="Text Box 19">
          <a:extLst>
            <a:ext uri="{FF2B5EF4-FFF2-40B4-BE49-F238E27FC236}">
              <a16:creationId xmlns:a16="http://schemas.microsoft.com/office/drawing/2014/main" id="{00000000-0008-0000-0500-0000E1070000}"/>
            </a:ext>
          </a:extLst>
        </xdr:cNvPr>
        <xdr:cNvSpPr txBox="1">
          <a:spLocks noChangeArrowheads="1"/>
        </xdr:cNvSpPr>
      </xdr:nvSpPr>
      <xdr:spPr bwMode="auto">
        <a:xfrm>
          <a:off x="371021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2018" name="Text Box 15">
          <a:extLst>
            <a:ext uri="{FF2B5EF4-FFF2-40B4-BE49-F238E27FC236}">
              <a16:creationId xmlns:a16="http://schemas.microsoft.com/office/drawing/2014/main" id="{00000000-0008-0000-0500-0000E2070000}"/>
            </a:ext>
          </a:extLst>
        </xdr:cNvPr>
        <xdr:cNvSpPr txBox="1">
          <a:spLocks noChangeArrowheads="1"/>
        </xdr:cNvSpPr>
      </xdr:nvSpPr>
      <xdr:spPr bwMode="auto">
        <a:xfrm>
          <a:off x="3710214" y="706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44331"/>
    <xdr:sp macro="" textlink="">
      <xdr:nvSpPr>
        <xdr:cNvPr id="2019" name="Text Box 15">
          <a:extLst>
            <a:ext uri="{FF2B5EF4-FFF2-40B4-BE49-F238E27FC236}">
              <a16:creationId xmlns:a16="http://schemas.microsoft.com/office/drawing/2014/main" id="{00000000-0008-0000-0500-0000E3070000}"/>
            </a:ext>
          </a:extLst>
        </xdr:cNvPr>
        <xdr:cNvSpPr txBox="1">
          <a:spLocks noChangeArrowheads="1"/>
        </xdr:cNvSpPr>
      </xdr:nvSpPr>
      <xdr:spPr bwMode="auto">
        <a:xfrm>
          <a:off x="3710214" y="7066189"/>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119</xdr:row>
      <xdr:rowOff>504825</xdr:rowOff>
    </xdr:from>
    <xdr:ext cx="95250" cy="442269"/>
    <xdr:sp macro="" textlink="">
      <xdr:nvSpPr>
        <xdr:cNvPr id="2020" name="Text Box 15">
          <a:extLst>
            <a:ext uri="{FF2B5EF4-FFF2-40B4-BE49-F238E27FC236}">
              <a16:creationId xmlns:a16="http://schemas.microsoft.com/office/drawing/2014/main" id="{00000000-0008-0000-0500-0000E4070000}"/>
            </a:ext>
          </a:extLst>
        </xdr:cNvPr>
        <xdr:cNvSpPr txBox="1">
          <a:spLocks noChangeArrowheads="1"/>
        </xdr:cNvSpPr>
      </xdr:nvSpPr>
      <xdr:spPr bwMode="auto">
        <a:xfrm>
          <a:off x="6555468" y="68784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2021" name="Text Box 16">
          <a:extLst>
            <a:ext uri="{FF2B5EF4-FFF2-40B4-BE49-F238E27FC236}">
              <a16:creationId xmlns:a16="http://schemas.microsoft.com/office/drawing/2014/main" id="{00000000-0008-0000-0500-0000E5070000}"/>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2022" name="Text Box 17">
          <a:extLst>
            <a:ext uri="{FF2B5EF4-FFF2-40B4-BE49-F238E27FC236}">
              <a16:creationId xmlns:a16="http://schemas.microsoft.com/office/drawing/2014/main" id="{00000000-0008-0000-0500-0000E6070000}"/>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2023" name="Text Box 18">
          <a:extLst>
            <a:ext uri="{FF2B5EF4-FFF2-40B4-BE49-F238E27FC236}">
              <a16:creationId xmlns:a16="http://schemas.microsoft.com/office/drawing/2014/main" id="{00000000-0008-0000-0500-0000E7070000}"/>
            </a:ext>
          </a:extLst>
        </xdr:cNvPr>
        <xdr:cNvSpPr txBox="1">
          <a:spLocks noChangeArrowheads="1"/>
        </xdr:cNvSpPr>
      </xdr:nvSpPr>
      <xdr:spPr bwMode="auto">
        <a:xfrm>
          <a:off x="6555468"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504825</xdr:rowOff>
    </xdr:from>
    <xdr:ext cx="95250" cy="213632"/>
    <xdr:sp macro="" textlink="">
      <xdr:nvSpPr>
        <xdr:cNvPr id="2024" name="Text Box 15">
          <a:extLst>
            <a:ext uri="{FF2B5EF4-FFF2-40B4-BE49-F238E27FC236}">
              <a16:creationId xmlns:a16="http://schemas.microsoft.com/office/drawing/2014/main" id="{00000000-0008-0000-0500-0000E8070000}"/>
            </a:ext>
          </a:extLst>
        </xdr:cNvPr>
        <xdr:cNvSpPr txBox="1">
          <a:spLocks noChangeArrowheads="1"/>
        </xdr:cNvSpPr>
      </xdr:nvSpPr>
      <xdr:spPr bwMode="auto">
        <a:xfrm>
          <a:off x="6555468" y="7066189"/>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25" name="Text Box 16">
          <a:extLst>
            <a:ext uri="{FF2B5EF4-FFF2-40B4-BE49-F238E27FC236}">
              <a16:creationId xmlns:a16="http://schemas.microsoft.com/office/drawing/2014/main" id="{00000000-0008-0000-0500-0000E9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26" name="Text Box 17">
          <a:extLst>
            <a:ext uri="{FF2B5EF4-FFF2-40B4-BE49-F238E27FC236}">
              <a16:creationId xmlns:a16="http://schemas.microsoft.com/office/drawing/2014/main" id="{00000000-0008-0000-0500-0000EA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27" name="Text Box 18">
          <a:extLst>
            <a:ext uri="{FF2B5EF4-FFF2-40B4-BE49-F238E27FC236}">
              <a16:creationId xmlns:a16="http://schemas.microsoft.com/office/drawing/2014/main" id="{00000000-0008-0000-0500-0000EB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28" name="Text Box 19">
          <a:extLst>
            <a:ext uri="{FF2B5EF4-FFF2-40B4-BE49-F238E27FC236}">
              <a16:creationId xmlns:a16="http://schemas.microsoft.com/office/drawing/2014/main" id="{00000000-0008-0000-0500-0000EC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29" name="Text Box 16">
          <a:extLst>
            <a:ext uri="{FF2B5EF4-FFF2-40B4-BE49-F238E27FC236}">
              <a16:creationId xmlns:a16="http://schemas.microsoft.com/office/drawing/2014/main" id="{00000000-0008-0000-0500-0000ED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30" name="Text Box 17">
          <a:extLst>
            <a:ext uri="{FF2B5EF4-FFF2-40B4-BE49-F238E27FC236}">
              <a16:creationId xmlns:a16="http://schemas.microsoft.com/office/drawing/2014/main" id="{00000000-0008-0000-0500-0000EE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31" name="Text Box 18">
          <a:extLst>
            <a:ext uri="{FF2B5EF4-FFF2-40B4-BE49-F238E27FC236}">
              <a16:creationId xmlns:a16="http://schemas.microsoft.com/office/drawing/2014/main" id="{00000000-0008-0000-0500-0000EF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32" name="Text Box 19">
          <a:extLst>
            <a:ext uri="{FF2B5EF4-FFF2-40B4-BE49-F238E27FC236}">
              <a16:creationId xmlns:a16="http://schemas.microsoft.com/office/drawing/2014/main" id="{00000000-0008-0000-0500-0000F0070000}"/>
            </a:ext>
          </a:extLst>
        </xdr:cNvPr>
        <xdr:cNvSpPr txBox="1">
          <a:spLocks noChangeArrowheads="1"/>
        </xdr:cNvSpPr>
      </xdr:nvSpPr>
      <xdr:spPr bwMode="auto">
        <a:xfrm>
          <a:off x="9398454" y="6885214"/>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33" name="Text Box 16">
          <a:extLst>
            <a:ext uri="{FF2B5EF4-FFF2-40B4-BE49-F238E27FC236}">
              <a16:creationId xmlns:a16="http://schemas.microsoft.com/office/drawing/2014/main" id="{00000000-0008-0000-0500-0000F107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34" name="Text Box 17">
          <a:extLst>
            <a:ext uri="{FF2B5EF4-FFF2-40B4-BE49-F238E27FC236}">
              <a16:creationId xmlns:a16="http://schemas.microsoft.com/office/drawing/2014/main" id="{00000000-0008-0000-0500-0000F207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35" name="Text Box 18">
          <a:extLst>
            <a:ext uri="{FF2B5EF4-FFF2-40B4-BE49-F238E27FC236}">
              <a16:creationId xmlns:a16="http://schemas.microsoft.com/office/drawing/2014/main" id="{00000000-0008-0000-0500-0000F307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36" name="Text Box 19">
          <a:extLst>
            <a:ext uri="{FF2B5EF4-FFF2-40B4-BE49-F238E27FC236}">
              <a16:creationId xmlns:a16="http://schemas.microsoft.com/office/drawing/2014/main" id="{00000000-0008-0000-0500-0000F407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2037" name="Text Box 16">
          <a:extLst>
            <a:ext uri="{FF2B5EF4-FFF2-40B4-BE49-F238E27FC236}">
              <a16:creationId xmlns:a16="http://schemas.microsoft.com/office/drawing/2014/main" id="{00000000-0008-0000-0500-0000F5070000}"/>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2038" name="Text Box 17">
          <a:extLst>
            <a:ext uri="{FF2B5EF4-FFF2-40B4-BE49-F238E27FC236}">
              <a16:creationId xmlns:a16="http://schemas.microsoft.com/office/drawing/2014/main" id="{00000000-0008-0000-0500-0000F6070000}"/>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2039" name="Text Box 18">
          <a:extLst>
            <a:ext uri="{FF2B5EF4-FFF2-40B4-BE49-F238E27FC236}">
              <a16:creationId xmlns:a16="http://schemas.microsoft.com/office/drawing/2014/main" id="{00000000-0008-0000-0500-0000F7070000}"/>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2040" name="Text Box 19">
          <a:extLst>
            <a:ext uri="{FF2B5EF4-FFF2-40B4-BE49-F238E27FC236}">
              <a16:creationId xmlns:a16="http://schemas.microsoft.com/office/drawing/2014/main" id="{00000000-0008-0000-0500-0000F8070000}"/>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41" name="Text Box 16">
          <a:extLst>
            <a:ext uri="{FF2B5EF4-FFF2-40B4-BE49-F238E27FC236}">
              <a16:creationId xmlns:a16="http://schemas.microsoft.com/office/drawing/2014/main" id="{00000000-0008-0000-0500-0000F9070000}"/>
            </a:ext>
          </a:extLst>
        </xdr:cNvPr>
        <xdr:cNvSpPr txBox="1">
          <a:spLocks noChangeArrowheads="1"/>
        </xdr:cNvSpPr>
      </xdr:nvSpPr>
      <xdr:spPr bwMode="auto">
        <a:xfrm>
          <a:off x="15475857"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42" name="Text Box 17">
          <a:extLst>
            <a:ext uri="{FF2B5EF4-FFF2-40B4-BE49-F238E27FC236}">
              <a16:creationId xmlns:a16="http://schemas.microsoft.com/office/drawing/2014/main" id="{00000000-0008-0000-0500-0000FA070000}"/>
            </a:ext>
          </a:extLst>
        </xdr:cNvPr>
        <xdr:cNvSpPr txBox="1">
          <a:spLocks noChangeArrowheads="1"/>
        </xdr:cNvSpPr>
      </xdr:nvSpPr>
      <xdr:spPr bwMode="auto">
        <a:xfrm>
          <a:off x="15475857"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43" name="Text Box 18">
          <a:extLst>
            <a:ext uri="{FF2B5EF4-FFF2-40B4-BE49-F238E27FC236}">
              <a16:creationId xmlns:a16="http://schemas.microsoft.com/office/drawing/2014/main" id="{00000000-0008-0000-0500-0000FB070000}"/>
            </a:ext>
          </a:extLst>
        </xdr:cNvPr>
        <xdr:cNvSpPr txBox="1">
          <a:spLocks noChangeArrowheads="1"/>
        </xdr:cNvSpPr>
      </xdr:nvSpPr>
      <xdr:spPr bwMode="auto">
        <a:xfrm>
          <a:off x="15475857"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44" name="Text Box 19">
          <a:extLst>
            <a:ext uri="{FF2B5EF4-FFF2-40B4-BE49-F238E27FC236}">
              <a16:creationId xmlns:a16="http://schemas.microsoft.com/office/drawing/2014/main" id="{00000000-0008-0000-0500-0000FC070000}"/>
            </a:ext>
          </a:extLst>
        </xdr:cNvPr>
        <xdr:cNvSpPr txBox="1">
          <a:spLocks noChangeArrowheads="1"/>
        </xdr:cNvSpPr>
      </xdr:nvSpPr>
      <xdr:spPr bwMode="auto">
        <a:xfrm>
          <a:off x="15475857"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45" name="Text Box 16">
          <a:extLst>
            <a:ext uri="{FF2B5EF4-FFF2-40B4-BE49-F238E27FC236}">
              <a16:creationId xmlns:a16="http://schemas.microsoft.com/office/drawing/2014/main" id="{00000000-0008-0000-0500-0000FD07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46" name="Text Box 17">
          <a:extLst>
            <a:ext uri="{FF2B5EF4-FFF2-40B4-BE49-F238E27FC236}">
              <a16:creationId xmlns:a16="http://schemas.microsoft.com/office/drawing/2014/main" id="{00000000-0008-0000-0500-0000FE07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47" name="Text Box 18">
          <a:extLst>
            <a:ext uri="{FF2B5EF4-FFF2-40B4-BE49-F238E27FC236}">
              <a16:creationId xmlns:a16="http://schemas.microsoft.com/office/drawing/2014/main" id="{00000000-0008-0000-0500-0000FF07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48" name="Text Box 19">
          <a:extLst>
            <a:ext uri="{FF2B5EF4-FFF2-40B4-BE49-F238E27FC236}">
              <a16:creationId xmlns:a16="http://schemas.microsoft.com/office/drawing/2014/main" id="{00000000-0008-0000-0500-000000080000}"/>
            </a:ext>
          </a:extLst>
        </xdr:cNvPr>
        <xdr:cNvSpPr txBox="1">
          <a:spLocks noChangeArrowheads="1"/>
        </xdr:cNvSpPr>
      </xdr:nvSpPr>
      <xdr:spPr bwMode="auto">
        <a:xfrm>
          <a:off x="371021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2049" name="Text Box 16">
          <a:extLst>
            <a:ext uri="{FF2B5EF4-FFF2-40B4-BE49-F238E27FC236}">
              <a16:creationId xmlns:a16="http://schemas.microsoft.com/office/drawing/2014/main" id="{00000000-0008-0000-0500-000001080000}"/>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2050" name="Text Box 17">
          <a:extLst>
            <a:ext uri="{FF2B5EF4-FFF2-40B4-BE49-F238E27FC236}">
              <a16:creationId xmlns:a16="http://schemas.microsoft.com/office/drawing/2014/main" id="{00000000-0008-0000-0500-000002080000}"/>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2051" name="Text Box 18">
          <a:extLst>
            <a:ext uri="{FF2B5EF4-FFF2-40B4-BE49-F238E27FC236}">
              <a16:creationId xmlns:a16="http://schemas.microsoft.com/office/drawing/2014/main" id="{00000000-0008-0000-0500-000003080000}"/>
            </a:ext>
          </a:extLst>
        </xdr:cNvPr>
        <xdr:cNvSpPr txBox="1">
          <a:spLocks noChangeArrowheads="1"/>
        </xdr:cNvSpPr>
      </xdr:nvSpPr>
      <xdr:spPr bwMode="auto">
        <a:xfrm>
          <a:off x="6555468"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2" name="Text Box 16">
          <a:extLst>
            <a:ext uri="{FF2B5EF4-FFF2-40B4-BE49-F238E27FC236}">
              <a16:creationId xmlns:a16="http://schemas.microsoft.com/office/drawing/2014/main" id="{00000000-0008-0000-0500-000004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3" name="Text Box 17">
          <a:extLst>
            <a:ext uri="{FF2B5EF4-FFF2-40B4-BE49-F238E27FC236}">
              <a16:creationId xmlns:a16="http://schemas.microsoft.com/office/drawing/2014/main" id="{00000000-0008-0000-0500-000005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4" name="Text Box 18">
          <a:extLst>
            <a:ext uri="{FF2B5EF4-FFF2-40B4-BE49-F238E27FC236}">
              <a16:creationId xmlns:a16="http://schemas.microsoft.com/office/drawing/2014/main" id="{00000000-0008-0000-0500-000006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5" name="Text Box 19">
          <a:extLst>
            <a:ext uri="{FF2B5EF4-FFF2-40B4-BE49-F238E27FC236}">
              <a16:creationId xmlns:a16="http://schemas.microsoft.com/office/drawing/2014/main" id="{00000000-0008-0000-0500-000007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6" name="Text Box 16">
          <a:extLst>
            <a:ext uri="{FF2B5EF4-FFF2-40B4-BE49-F238E27FC236}">
              <a16:creationId xmlns:a16="http://schemas.microsoft.com/office/drawing/2014/main" id="{00000000-0008-0000-0500-000008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7" name="Text Box 17">
          <a:extLst>
            <a:ext uri="{FF2B5EF4-FFF2-40B4-BE49-F238E27FC236}">
              <a16:creationId xmlns:a16="http://schemas.microsoft.com/office/drawing/2014/main" id="{00000000-0008-0000-0500-000009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8" name="Text Box 18">
          <a:extLst>
            <a:ext uri="{FF2B5EF4-FFF2-40B4-BE49-F238E27FC236}">
              <a16:creationId xmlns:a16="http://schemas.microsoft.com/office/drawing/2014/main" id="{00000000-0008-0000-0500-00000A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59" name="Text Box 19">
          <a:extLst>
            <a:ext uri="{FF2B5EF4-FFF2-40B4-BE49-F238E27FC236}">
              <a16:creationId xmlns:a16="http://schemas.microsoft.com/office/drawing/2014/main" id="{00000000-0008-0000-0500-00000B080000}"/>
            </a:ext>
          </a:extLst>
        </xdr:cNvPr>
        <xdr:cNvSpPr txBox="1">
          <a:spLocks noChangeArrowheads="1"/>
        </xdr:cNvSpPr>
      </xdr:nvSpPr>
      <xdr:spPr bwMode="auto">
        <a:xfrm>
          <a:off x="9398454" y="7429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60" name="Text Box 16">
          <a:extLst>
            <a:ext uri="{FF2B5EF4-FFF2-40B4-BE49-F238E27FC236}">
              <a16:creationId xmlns:a16="http://schemas.microsoft.com/office/drawing/2014/main" id="{00000000-0008-0000-0500-00000C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61" name="Text Box 17">
          <a:extLst>
            <a:ext uri="{FF2B5EF4-FFF2-40B4-BE49-F238E27FC236}">
              <a16:creationId xmlns:a16="http://schemas.microsoft.com/office/drawing/2014/main" id="{00000000-0008-0000-0500-00000D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62" name="Text Box 18">
          <a:extLst>
            <a:ext uri="{FF2B5EF4-FFF2-40B4-BE49-F238E27FC236}">
              <a16:creationId xmlns:a16="http://schemas.microsoft.com/office/drawing/2014/main" id="{00000000-0008-0000-0500-00000E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63" name="Text Box 19">
          <a:extLst>
            <a:ext uri="{FF2B5EF4-FFF2-40B4-BE49-F238E27FC236}">
              <a16:creationId xmlns:a16="http://schemas.microsoft.com/office/drawing/2014/main" id="{00000000-0008-0000-0500-00000F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2064" name="Text Box 16">
          <a:extLst>
            <a:ext uri="{FF2B5EF4-FFF2-40B4-BE49-F238E27FC236}">
              <a16:creationId xmlns:a16="http://schemas.microsoft.com/office/drawing/2014/main" id="{00000000-0008-0000-0500-000010080000}"/>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2065" name="Text Box 17">
          <a:extLst>
            <a:ext uri="{FF2B5EF4-FFF2-40B4-BE49-F238E27FC236}">
              <a16:creationId xmlns:a16="http://schemas.microsoft.com/office/drawing/2014/main" id="{00000000-0008-0000-0500-000011080000}"/>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2066" name="Text Box 18">
          <a:extLst>
            <a:ext uri="{FF2B5EF4-FFF2-40B4-BE49-F238E27FC236}">
              <a16:creationId xmlns:a16="http://schemas.microsoft.com/office/drawing/2014/main" id="{00000000-0008-0000-0500-000012080000}"/>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2067" name="Text Box 19">
          <a:extLst>
            <a:ext uri="{FF2B5EF4-FFF2-40B4-BE49-F238E27FC236}">
              <a16:creationId xmlns:a16="http://schemas.microsoft.com/office/drawing/2014/main" id="{00000000-0008-0000-0500-000013080000}"/>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14</xdr:row>
      <xdr:rowOff>504825</xdr:rowOff>
    </xdr:from>
    <xdr:ext cx="95250" cy="444014"/>
    <xdr:sp macro="" textlink="">
      <xdr:nvSpPr>
        <xdr:cNvPr id="2072" name="Text Box 15">
          <a:extLst>
            <a:ext uri="{FF2B5EF4-FFF2-40B4-BE49-F238E27FC236}">
              <a16:creationId xmlns:a16="http://schemas.microsoft.com/office/drawing/2014/main" id="{00000000-0008-0000-0500-000018080000}"/>
            </a:ext>
          </a:extLst>
        </xdr:cNvPr>
        <xdr:cNvSpPr txBox="1">
          <a:spLocks noChangeArrowheads="1"/>
        </xdr:cNvSpPr>
      </xdr:nvSpPr>
      <xdr:spPr bwMode="auto">
        <a:xfrm>
          <a:off x="4664364" y="3777384"/>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73" name="Text Box 16">
          <a:extLst>
            <a:ext uri="{FF2B5EF4-FFF2-40B4-BE49-F238E27FC236}">
              <a16:creationId xmlns:a16="http://schemas.microsoft.com/office/drawing/2014/main" id="{00000000-0008-0000-0500-000019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74" name="Text Box 17">
          <a:extLst>
            <a:ext uri="{FF2B5EF4-FFF2-40B4-BE49-F238E27FC236}">
              <a16:creationId xmlns:a16="http://schemas.microsoft.com/office/drawing/2014/main" id="{00000000-0008-0000-0500-00001A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75" name="Text Box 18">
          <a:extLst>
            <a:ext uri="{FF2B5EF4-FFF2-40B4-BE49-F238E27FC236}">
              <a16:creationId xmlns:a16="http://schemas.microsoft.com/office/drawing/2014/main" id="{00000000-0008-0000-0500-00001B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76" name="Text Box 19">
          <a:extLst>
            <a:ext uri="{FF2B5EF4-FFF2-40B4-BE49-F238E27FC236}">
              <a16:creationId xmlns:a16="http://schemas.microsoft.com/office/drawing/2014/main" id="{00000000-0008-0000-0500-00001C080000}"/>
            </a:ext>
          </a:extLst>
        </xdr:cNvPr>
        <xdr:cNvSpPr txBox="1">
          <a:spLocks noChangeArrowheads="1"/>
        </xdr:cNvSpPr>
      </xdr:nvSpPr>
      <xdr:spPr bwMode="auto">
        <a:xfrm>
          <a:off x="4664364"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2077" name="Text Box 16">
          <a:extLst>
            <a:ext uri="{FF2B5EF4-FFF2-40B4-BE49-F238E27FC236}">
              <a16:creationId xmlns:a16="http://schemas.microsoft.com/office/drawing/2014/main" id="{00000000-0008-0000-0500-00001D080000}"/>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0</xdr:rowOff>
    </xdr:from>
    <xdr:ext cx="95250" cy="171450"/>
    <xdr:sp macro="" textlink="">
      <xdr:nvSpPr>
        <xdr:cNvPr id="2078" name="Text Box 17">
          <a:extLst>
            <a:ext uri="{FF2B5EF4-FFF2-40B4-BE49-F238E27FC236}">
              <a16:creationId xmlns:a16="http://schemas.microsoft.com/office/drawing/2014/main" id="{00000000-0008-0000-0500-00001E080000}"/>
            </a:ext>
          </a:extLst>
        </xdr:cNvPr>
        <xdr:cNvSpPr txBox="1">
          <a:spLocks noChangeArrowheads="1"/>
        </xdr:cNvSpPr>
      </xdr:nvSpPr>
      <xdr:spPr bwMode="auto">
        <a:xfrm>
          <a:off x="12540961"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18</xdr:row>
      <xdr:rowOff>15875</xdr:rowOff>
    </xdr:from>
    <xdr:ext cx="95250" cy="171450"/>
    <xdr:sp macro="" textlink="">
      <xdr:nvSpPr>
        <xdr:cNvPr id="2079" name="Text Box 18">
          <a:extLst>
            <a:ext uri="{FF2B5EF4-FFF2-40B4-BE49-F238E27FC236}">
              <a16:creationId xmlns:a16="http://schemas.microsoft.com/office/drawing/2014/main" id="{00000000-0008-0000-0500-00001F080000}"/>
            </a:ext>
          </a:extLst>
        </xdr:cNvPr>
        <xdr:cNvSpPr txBox="1">
          <a:spLocks noChangeArrowheads="1"/>
        </xdr:cNvSpPr>
      </xdr:nvSpPr>
      <xdr:spPr bwMode="auto">
        <a:xfrm>
          <a:off x="12485398" y="416069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80" name="Text Box 16">
          <a:extLst>
            <a:ext uri="{FF2B5EF4-FFF2-40B4-BE49-F238E27FC236}">
              <a16:creationId xmlns:a16="http://schemas.microsoft.com/office/drawing/2014/main" id="{00000000-0008-0000-0500-000020080000}"/>
            </a:ext>
          </a:extLst>
        </xdr:cNvPr>
        <xdr:cNvSpPr txBox="1">
          <a:spLocks noChangeArrowheads="1"/>
        </xdr:cNvSpPr>
      </xdr:nvSpPr>
      <xdr:spPr bwMode="auto">
        <a:xfrm>
          <a:off x="15388070"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81" name="Text Box 17">
          <a:extLst>
            <a:ext uri="{FF2B5EF4-FFF2-40B4-BE49-F238E27FC236}">
              <a16:creationId xmlns:a16="http://schemas.microsoft.com/office/drawing/2014/main" id="{00000000-0008-0000-0500-000021080000}"/>
            </a:ext>
          </a:extLst>
        </xdr:cNvPr>
        <xdr:cNvSpPr txBox="1">
          <a:spLocks noChangeArrowheads="1"/>
        </xdr:cNvSpPr>
      </xdr:nvSpPr>
      <xdr:spPr bwMode="auto">
        <a:xfrm>
          <a:off x="15388070"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82" name="Text Box 18">
          <a:extLst>
            <a:ext uri="{FF2B5EF4-FFF2-40B4-BE49-F238E27FC236}">
              <a16:creationId xmlns:a16="http://schemas.microsoft.com/office/drawing/2014/main" id="{00000000-0008-0000-0500-000022080000}"/>
            </a:ext>
          </a:extLst>
        </xdr:cNvPr>
        <xdr:cNvSpPr txBox="1">
          <a:spLocks noChangeArrowheads="1"/>
        </xdr:cNvSpPr>
      </xdr:nvSpPr>
      <xdr:spPr bwMode="auto">
        <a:xfrm>
          <a:off x="15388070"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83" name="Text Box 19">
          <a:extLst>
            <a:ext uri="{FF2B5EF4-FFF2-40B4-BE49-F238E27FC236}">
              <a16:creationId xmlns:a16="http://schemas.microsoft.com/office/drawing/2014/main" id="{00000000-0008-0000-0500-000023080000}"/>
            </a:ext>
          </a:extLst>
        </xdr:cNvPr>
        <xdr:cNvSpPr txBox="1">
          <a:spLocks noChangeArrowheads="1"/>
        </xdr:cNvSpPr>
      </xdr:nvSpPr>
      <xdr:spPr bwMode="auto">
        <a:xfrm>
          <a:off x="15388070" y="4144818"/>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1228725</xdr:colOff>
      <xdr:row>18</xdr:row>
      <xdr:rowOff>0</xdr:rowOff>
    </xdr:from>
    <xdr:ext cx="95250" cy="171450"/>
    <xdr:sp macro="" textlink="">
      <xdr:nvSpPr>
        <xdr:cNvPr id="2084" name="Text Box 16">
          <a:extLst>
            <a:ext uri="{FF2B5EF4-FFF2-40B4-BE49-F238E27FC236}">
              <a16:creationId xmlns:a16="http://schemas.microsoft.com/office/drawing/2014/main" id="{00000000-0008-0000-0500-000024080000}"/>
            </a:ext>
          </a:extLst>
        </xdr:cNvPr>
        <xdr:cNvSpPr txBox="1">
          <a:spLocks noChangeArrowheads="1"/>
        </xdr:cNvSpPr>
      </xdr:nvSpPr>
      <xdr:spPr bwMode="auto">
        <a:xfrm>
          <a:off x="17649825" y="12001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56743"/>
    <xdr:sp macro="" textlink="">
      <xdr:nvSpPr>
        <xdr:cNvPr id="2145" name="Text Box 15">
          <a:extLst>
            <a:ext uri="{FF2B5EF4-FFF2-40B4-BE49-F238E27FC236}">
              <a16:creationId xmlns:a16="http://schemas.microsoft.com/office/drawing/2014/main" id="{00000000-0008-0000-0500-000061080000}"/>
            </a:ext>
          </a:extLst>
        </xdr:cNvPr>
        <xdr:cNvSpPr txBox="1">
          <a:spLocks noChangeArrowheads="1"/>
        </xdr:cNvSpPr>
      </xdr:nvSpPr>
      <xdr:spPr bwMode="auto">
        <a:xfrm>
          <a:off x="4664364" y="4516293"/>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504825</xdr:rowOff>
    </xdr:from>
    <xdr:ext cx="95250" cy="442269"/>
    <xdr:sp macro="" textlink="">
      <xdr:nvSpPr>
        <xdr:cNvPr id="2146" name="Text Box 15">
          <a:extLst>
            <a:ext uri="{FF2B5EF4-FFF2-40B4-BE49-F238E27FC236}">
              <a16:creationId xmlns:a16="http://schemas.microsoft.com/office/drawing/2014/main" id="{00000000-0008-0000-0500-000062080000}"/>
            </a:ext>
          </a:extLst>
        </xdr:cNvPr>
        <xdr:cNvSpPr txBox="1">
          <a:spLocks noChangeArrowheads="1"/>
        </xdr:cNvSpPr>
      </xdr:nvSpPr>
      <xdr:spPr bwMode="auto">
        <a:xfrm>
          <a:off x="12540961" y="4516293"/>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213632"/>
    <xdr:sp macro="" textlink="">
      <xdr:nvSpPr>
        <xdr:cNvPr id="2148" name="Text Box 15">
          <a:extLst>
            <a:ext uri="{FF2B5EF4-FFF2-40B4-BE49-F238E27FC236}">
              <a16:creationId xmlns:a16="http://schemas.microsoft.com/office/drawing/2014/main" id="{00000000-0008-0000-0500-000064080000}"/>
            </a:ext>
          </a:extLst>
        </xdr:cNvPr>
        <xdr:cNvSpPr txBox="1">
          <a:spLocks noChangeArrowheads="1"/>
        </xdr:cNvSpPr>
      </xdr:nvSpPr>
      <xdr:spPr bwMode="auto">
        <a:xfrm>
          <a:off x="4664364" y="451629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44331"/>
    <xdr:sp macro="" textlink="">
      <xdr:nvSpPr>
        <xdr:cNvPr id="2149" name="Text Box 15">
          <a:extLst>
            <a:ext uri="{FF2B5EF4-FFF2-40B4-BE49-F238E27FC236}">
              <a16:creationId xmlns:a16="http://schemas.microsoft.com/office/drawing/2014/main" id="{00000000-0008-0000-0500-000065080000}"/>
            </a:ext>
          </a:extLst>
        </xdr:cNvPr>
        <xdr:cNvSpPr txBox="1">
          <a:spLocks noChangeArrowheads="1"/>
        </xdr:cNvSpPr>
      </xdr:nvSpPr>
      <xdr:spPr bwMode="auto">
        <a:xfrm>
          <a:off x="4664364" y="4516293"/>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18</xdr:row>
      <xdr:rowOff>504825</xdr:rowOff>
    </xdr:from>
    <xdr:ext cx="95250" cy="213632"/>
    <xdr:sp macro="" textlink="">
      <xdr:nvSpPr>
        <xdr:cNvPr id="2150" name="Text Box 15">
          <a:extLst>
            <a:ext uri="{FF2B5EF4-FFF2-40B4-BE49-F238E27FC236}">
              <a16:creationId xmlns:a16="http://schemas.microsoft.com/office/drawing/2014/main" id="{00000000-0008-0000-0500-000066080000}"/>
            </a:ext>
          </a:extLst>
        </xdr:cNvPr>
        <xdr:cNvSpPr txBox="1">
          <a:spLocks noChangeArrowheads="1"/>
        </xdr:cNvSpPr>
      </xdr:nvSpPr>
      <xdr:spPr bwMode="auto">
        <a:xfrm>
          <a:off x="12540961" y="4516293"/>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51" name="Text Box 16">
          <a:extLst>
            <a:ext uri="{FF2B5EF4-FFF2-40B4-BE49-F238E27FC236}">
              <a16:creationId xmlns:a16="http://schemas.microsoft.com/office/drawing/2014/main" id="{00000000-0008-0000-0500-000067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52" name="Text Box 17">
          <a:extLst>
            <a:ext uri="{FF2B5EF4-FFF2-40B4-BE49-F238E27FC236}">
              <a16:creationId xmlns:a16="http://schemas.microsoft.com/office/drawing/2014/main" id="{00000000-0008-0000-0500-000068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53" name="Text Box 18">
          <a:extLst>
            <a:ext uri="{FF2B5EF4-FFF2-40B4-BE49-F238E27FC236}">
              <a16:creationId xmlns:a16="http://schemas.microsoft.com/office/drawing/2014/main" id="{00000000-0008-0000-0500-000069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54" name="Text Box 19">
          <a:extLst>
            <a:ext uri="{FF2B5EF4-FFF2-40B4-BE49-F238E27FC236}">
              <a16:creationId xmlns:a16="http://schemas.microsoft.com/office/drawing/2014/main" id="{00000000-0008-0000-0500-00006A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55" name="Text Box 16">
          <a:extLst>
            <a:ext uri="{FF2B5EF4-FFF2-40B4-BE49-F238E27FC236}">
              <a16:creationId xmlns:a16="http://schemas.microsoft.com/office/drawing/2014/main" id="{00000000-0008-0000-0500-00006B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56" name="Text Box 17">
          <a:extLst>
            <a:ext uri="{FF2B5EF4-FFF2-40B4-BE49-F238E27FC236}">
              <a16:creationId xmlns:a16="http://schemas.microsoft.com/office/drawing/2014/main" id="{00000000-0008-0000-0500-00006C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57" name="Text Box 18">
          <a:extLst>
            <a:ext uri="{FF2B5EF4-FFF2-40B4-BE49-F238E27FC236}">
              <a16:creationId xmlns:a16="http://schemas.microsoft.com/office/drawing/2014/main" id="{00000000-0008-0000-0500-00006D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58" name="Text Box 19">
          <a:extLst>
            <a:ext uri="{FF2B5EF4-FFF2-40B4-BE49-F238E27FC236}">
              <a16:creationId xmlns:a16="http://schemas.microsoft.com/office/drawing/2014/main" id="{00000000-0008-0000-0500-00006E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159" name="Text Box 16">
          <a:extLst>
            <a:ext uri="{FF2B5EF4-FFF2-40B4-BE49-F238E27FC236}">
              <a16:creationId xmlns:a16="http://schemas.microsoft.com/office/drawing/2014/main" id="{00000000-0008-0000-0500-00006F080000}"/>
            </a:ext>
          </a:extLst>
        </xdr:cNvPr>
        <xdr:cNvSpPr txBox="1">
          <a:spLocks noChangeArrowheads="1"/>
        </xdr:cNvSpPr>
      </xdr:nvSpPr>
      <xdr:spPr bwMode="auto">
        <a:xfrm>
          <a:off x="21832455"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160" name="Text Box 17">
          <a:extLst>
            <a:ext uri="{FF2B5EF4-FFF2-40B4-BE49-F238E27FC236}">
              <a16:creationId xmlns:a16="http://schemas.microsoft.com/office/drawing/2014/main" id="{00000000-0008-0000-0500-000070080000}"/>
            </a:ext>
          </a:extLst>
        </xdr:cNvPr>
        <xdr:cNvSpPr txBox="1">
          <a:spLocks noChangeArrowheads="1"/>
        </xdr:cNvSpPr>
      </xdr:nvSpPr>
      <xdr:spPr bwMode="auto">
        <a:xfrm>
          <a:off x="21832455"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161" name="Text Box 18">
          <a:extLst>
            <a:ext uri="{FF2B5EF4-FFF2-40B4-BE49-F238E27FC236}">
              <a16:creationId xmlns:a16="http://schemas.microsoft.com/office/drawing/2014/main" id="{00000000-0008-0000-0500-000071080000}"/>
            </a:ext>
          </a:extLst>
        </xdr:cNvPr>
        <xdr:cNvSpPr txBox="1">
          <a:spLocks noChangeArrowheads="1"/>
        </xdr:cNvSpPr>
      </xdr:nvSpPr>
      <xdr:spPr bwMode="auto">
        <a:xfrm>
          <a:off x="21832455"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162" name="Text Box 19">
          <a:extLst>
            <a:ext uri="{FF2B5EF4-FFF2-40B4-BE49-F238E27FC236}">
              <a16:creationId xmlns:a16="http://schemas.microsoft.com/office/drawing/2014/main" id="{00000000-0008-0000-0500-000072080000}"/>
            </a:ext>
          </a:extLst>
        </xdr:cNvPr>
        <xdr:cNvSpPr txBox="1">
          <a:spLocks noChangeArrowheads="1"/>
        </xdr:cNvSpPr>
      </xdr:nvSpPr>
      <xdr:spPr bwMode="auto">
        <a:xfrm>
          <a:off x="21832455"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014"/>
    <xdr:sp macro="" textlink="">
      <xdr:nvSpPr>
        <xdr:cNvPr id="2163" name="Text Box 15">
          <a:extLst>
            <a:ext uri="{FF2B5EF4-FFF2-40B4-BE49-F238E27FC236}">
              <a16:creationId xmlns:a16="http://schemas.microsoft.com/office/drawing/2014/main" id="{00000000-0008-0000-0500-000073080000}"/>
            </a:ext>
          </a:extLst>
        </xdr:cNvPr>
        <xdr:cNvSpPr txBox="1">
          <a:spLocks noChangeArrowheads="1"/>
        </xdr:cNvSpPr>
      </xdr:nvSpPr>
      <xdr:spPr bwMode="auto">
        <a:xfrm>
          <a:off x="4664364" y="5255202"/>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64" name="Text Box 16">
          <a:extLst>
            <a:ext uri="{FF2B5EF4-FFF2-40B4-BE49-F238E27FC236}">
              <a16:creationId xmlns:a16="http://schemas.microsoft.com/office/drawing/2014/main" id="{00000000-0008-0000-0500-000074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65" name="Text Box 17">
          <a:extLst>
            <a:ext uri="{FF2B5EF4-FFF2-40B4-BE49-F238E27FC236}">
              <a16:creationId xmlns:a16="http://schemas.microsoft.com/office/drawing/2014/main" id="{00000000-0008-0000-0500-000075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66" name="Text Box 18">
          <a:extLst>
            <a:ext uri="{FF2B5EF4-FFF2-40B4-BE49-F238E27FC236}">
              <a16:creationId xmlns:a16="http://schemas.microsoft.com/office/drawing/2014/main" id="{00000000-0008-0000-0500-000076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67" name="Text Box 19">
          <a:extLst>
            <a:ext uri="{FF2B5EF4-FFF2-40B4-BE49-F238E27FC236}">
              <a16:creationId xmlns:a16="http://schemas.microsoft.com/office/drawing/2014/main" id="{00000000-0008-0000-0500-000077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20</xdr:row>
      <xdr:rowOff>504825</xdr:rowOff>
    </xdr:from>
    <xdr:ext cx="95250" cy="442269"/>
    <xdr:sp macro="" textlink="">
      <xdr:nvSpPr>
        <xdr:cNvPr id="2168" name="Text Box 15">
          <a:extLst>
            <a:ext uri="{FF2B5EF4-FFF2-40B4-BE49-F238E27FC236}">
              <a16:creationId xmlns:a16="http://schemas.microsoft.com/office/drawing/2014/main" id="{00000000-0008-0000-0500-000078080000}"/>
            </a:ext>
          </a:extLst>
        </xdr:cNvPr>
        <xdr:cNvSpPr txBox="1">
          <a:spLocks noChangeArrowheads="1"/>
        </xdr:cNvSpPr>
      </xdr:nvSpPr>
      <xdr:spPr bwMode="auto">
        <a:xfrm>
          <a:off x="12540961" y="5255202"/>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69" name="Text Box 16">
          <a:extLst>
            <a:ext uri="{FF2B5EF4-FFF2-40B4-BE49-F238E27FC236}">
              <a16:creationId xmlns:a16="http://schemas.microsoft.com/office/drawing/2014/main" id="{00000000-0008-0000-0500-000079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70" name="Text Box 17">
          <a:extLst>
            <a:ext uri="{FF2B5EF4-FFF2-40B4-BE49-F238E27FC236}">
              <a16:creationId xmlns:a16="http://schemas.microsoft.com/office/drawing/2014/main" id="{00000000-0008-0000-0500-00007A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71" name="Text Box 18">
          <a:extLst>
            <a:ext uri="{FF2B5EF4-FFF2-40B4-BE49-F238E27FC236}">
              <a16:creationId xmlns:a16="http://schemas.microsoft.com/office/drawing/2014/main" id="{00000000-0008-0000-0500-00007B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72" name="Text Box 16">
          <a:extLst>
            <a:ext uri="{FF2B5EF4-FFF2-40B4-BE49-F238E27FC236}">
              <a16:creationId xmlns:a16="http://schemas.microsoft.com/office/drawing/2014/main" id="{00000000-0008-0000-0500-00007C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73" name="Text Box 17">
          <a:extLst>
            <a:ext uri="{FF2B5EF4-FFF2-40B4-BE49-F238E27FC236}">
              <a16:creationId xmlns:a16="http://schemas.microsoft.com/office/drawing/2014/main" id="{00000000-0008-0000-0500-00007D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74" name="Text Box 18">
          <a:extLst>
            <a:ext uri="{FF2B5EF4-FFF2-40B4-BE49-F238E27FC236}">
              <a16:creationId xmlns:a16="http://schemas.microsoft.com/office/drawing/2014/main" id="{00000000-0008-0000-0500-00007E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75" name="Text Box 19">
          <a:extLst>
            <a:ext uri="{FF2B5EF4-FFF2-40B4-BE49-F238E27FC236}">
              <a16:creationId xmlns:a16="http://schemas.microsoft.com/office/drawing/2014/main" id="{00000000-0008-0000-0500-00007F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76" name="Text Box 16">
          <a:extLst>
            <a:ext uri="{FF2B5EF4-FFF2-40B4-BE49-F238E27FC236}">
              <a16:creationId xmlns:a16="http://schemas.microsoft.com/office/drawing/2014/main" id="{00000000-0008-0000-0500-000080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77" name="Text Box 17">
          <a:extLst>
            <a:ext uri="{FF2B5EF4-FFF2-40B4-BE49-F238E27FC236}">
              <a16:creationId xmlns:a16="http://schemas.microsoft.com/office/drawing/2014/main" id="{00000000-0008-0000-0500-000081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78" name="Text Box 18">
          <a:extLst>
            <a:ext uri="{FF2B5EF4-FFF2-40B4-BE49-F238E27FC236}">
              <a16:creationId xmlns:a16="http://schemas.microsoft.com/office/drawing/2014/main" id="{00000000-0008-0000-0500-000082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24</xdr:row>
      <xdr:rowOff>170392</xdr:rowOff>
    </xdr:from>
    <xdr:ext cx="95250" cy="213632"/>
    <xdr:sp macro="" textlink="">
      <xdr:nvSpPr>
        <xdr:cNvPr id="2179" name="Text Box 15">
          <a:extLst>
            <a:ext uri="{FF2B5EF4-FFF2-40B4-BE49-F238E27FC236}">
              <a16:creationId xmlns:a16="http://schemas.microsoft.com/office/drawing/2014/main" id="{00000000-0008-0000-0500-00008308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80" name="Text Box 16">
          <a:extLst>
            <a:ext uri="{FF2B5EF4-FFF2-40B4-BE49-F238E27FC236}">
              <a16:creationId xmlns:a16="http://schemas.microsoft.com/office/drawing/2014/main" id="{00000000-0008-0000-0500-000084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81" name="Text Box 17">
          <a:extLst>
            <a:ext uri="{FF2B5EF4-FFF2-40B4-BE49-F238E27FC236}">
              <a16:creationId xmlns:a16="http://schemas.microsoft.com/office/drawing/2014/main" id="{00000000-0008-0000-0500-000085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82" name="Text Box 18">
          <a:extLst>
            <a:ext uri="{FF2B5EF4-FFF2-40B4-BE49-F238E27FC236}">
              <a16:creationId xmlns:a16="http://schemas.microsoft.com/office/drawing/2014/main" id="{00000000-0008-0000-0500-000086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83" name="Text Box 19">
          <a:extLst>
            <a:ext uri="{FF2B5EF4-FFF2-40B4-BE49-F238E27FC236}">
              <a16:creationId xmlns:a16="http://schemas.microsoft.com/office/drawing/2014/main" id="{00000000-0008-0000-0500-000087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84" name="Text Box 16">
          <a:extLst>
            <a:ext uri="{FF2B5EF4-FFF2-40B4-BE49-F238E27FC236}">
              <a16:creationId xmlns:a16="http://schemas.microsoft.com/office/drawing/2014/main" id="{00000000-0008-0000-0500-000088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85" name="Text Box 17">
          <a:extLst>
            <a:ext uri="{FF2B5EF4-FFF2-40B4-BE49-F238E27FC236}">
              <a16:creationId xmlns:a16="http://schemas.microsoft.com/office/drawing/2014/main" id="{00000000-0008-0000-0500-000089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86" name="Text Box 18">
          <a:extLst>
            <a:ext uri="{FF2B5EF4-FFF2-40B4-BE49-F238E27FC236}">
              <a16:creationId xmlns:a16="http://schemas.microsoft.com/office/drawing/2014/main" id="{00000000-0008-0000-0500-00008A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87" name="Text Box 19">
          <a:extLst>
            <a:ext uri="{FF2B5EF4-FFF2-40B4-BE49-F238E27FC236}">
              <a16:creationId xmlns:a16="http://schemas.microsoft.com/office/drawing/2014/main" id="{00000000-0008-0000-0500-00008B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188" name="Text Box 16">
          <a:extLst>
            <a:ext uri="{FF2B5EF4-FFF2-40B4-BE49-F238E27FC236}">
              <a16:creationId xmlns:a16="http://schemas.microsoft.com/office/drawing/2014/main" id="{00000000-0008-0000-0500-00008C080000}"/>
            </a:ext>
          </a:extLst>
        </xdr:cNvPr>
        <xdr:cNvSpPr txBox="1">
          <a:spLocks noChangeArrowheads="1"/>
        </xdr:cNvSpPr>
      </xdr:nvSpPr>
      <xdr:spPr bwMode="auto">
        <a:xfrm>
          <a:off x="21832455" y="4514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189" name="Text Box 17">
          <a:extLst>
            <a:ext uri="{FF2B5EF4-FFF2-40B4-BE49-F238E27FC236}">
              <a16:creationId xmlns:a16="http://schemas.microsoft.com/office/drawing/2014/main" id="{00000000-0008-0000-0500-00008D080000}"/>
            </a:ext>
          </a:extLst>
        </xdr:cNvPr>
        <xdr:cNvSpPr txBox="1">
          <a:spLocks noChangeArrowheads="1"/>
        </xdr:cNvSpPr>
      </xdr:nvSpPr>
      <xdr:spPr bwMode="auto">
        <a:xfrm>
          <a:off x="21832455" y="4514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190" name="Text Box 18">
          <a:extLst>
            <a:ext uri="{FF2B5EF4-FFF2-40B4-BE49-F238E27FC236}">
              <a16:creationId xmlns:a16="http://schemas.microsoft.com/office/drawing/2014/main" id="{00000000-0008-0000-0500-00008E080000}"/>
            </a:ext>
          </a:extLst>
        </xdr:cNvPr>
        <xdr:cNvSpPr txBox="1">
          <a:spLocks noChangeArrowheads="1"/>
        </xdr:cNvSpPr>
      </xdr:nvSpPr>
      <xdr:spPr bwMode="auto">
        <a:xfrm>
          <a:off x="21832455" y="4514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191" name="Text Box 19">
          <a:extLst>
            <a:ext uri="{FF2B5EF4-FFF2-40B4-BE49-F238E27FC236}">
              <a16:creationId xmlns:a16="http://schemas.microsoft.com/office/drawing/2014/main" id="{00000000-0008-0000-0500-00008F080000}"/>
            </a:ext>
          </a:extLst>
        </xdr:cNvPr>
        <xdr:cNvSpPr txBox="1">
          <a:spLocks noChangeArrowheads="1"/>
        </xdr:cNvSpPr>
      </xdr:nvSpPr>
      <xdr:spPr bwMode="auto">
        <a:xfrm>
          <a:off x="21832455" y="451427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014"/>
    <xdr:sp macro="" textlink="">
      <xdr:nvSpPr>
        <xdr:cNvPr id="2192" name="Text Box 15">
          <a:extLst>
            <a:ext uri="{FF2B5EF4-FFF2-40B4-BE49-F238E27FC236}">
              <a16:creationId xmlns:a16="http://schemas.microsoft.com/office/drawing/2014/main" id="{00000000-0008-0000-0500-000090080000}"/>
            </a:ext>
          </a:extLst>
        </xdr:cNvPr>
        <xdr:cNvSpPr txBox="1">
          <a:spLocks noChangeArrowheads="1"/>
        </xdr:cNvSpPr>
      </xdr:nvSpPr>
      <xdr:spPr bwMode="auto">
        <a:xfrm>
          <a:off x="4664364" y="5255202"/>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93" name="Text Box 16">
          <a:extLst>
            <a:ext uri="{FF2B5EF4-FFF2-40B4-BE49-F238E27FC236}">
              <a16:creationId xmlns:a16="http://schemas.microsoft.com/office/drawing/2014/main" id="{00000000-0008-0000-0500-000091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94" name="Text Box 17">
          <a:extLst>
            <a:ext uri="{FF2B5EF4-FFF2-40B4-BE49-F238E27FC236}">
              <a16:creationId xmlns:a16="http://schemas.microsoft.com/office/drawing/2014/main" id="{00000000-0008-0000-0500-000092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95" name="Text Box 18">
          <a:extLst>
            <a:ext uri="{FF2B5EF4-FFF2-40B4-BE49-F238E27FC236}">
              <a16:creationId xmlns:a16="http://schemas.microsoft.com/office/drawing/2014/main" id="{00000000-0008-0000-0500-000093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196" name="Text Box 19">
          <a:extLst>
            <a:ext uri="{FF2B5EF4-FFF2-40B4-BE49-F238E27FC236}">
              <a16:creationId xmlns:a16="http://schemas.microsoft.com/office/drawing/2014/main" id="{00000000-0008-0000-0500-000094080000}"/>
            </a:ext>
          </a:extLst>
        </xdr:cNvPr>
        <xdr:cNvSpPr txBox="1">
          <a:spLocks noChangeArrowheads="1"/>
        </xdr:cNvSpPr>
      </xdr:nvSpPr>
      <xdr:spPr bwMode="auto">
        <a:xfrm>
          <a:off x="4664364"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97" name="Text Box 16">
          <a:extLst>
            <a:ext uri="{FF2B5EF4-FFF2-40B4-BE49-F238E27FC236}">
              <a16:creationId xmlns:a16="http://schemas.microsoft.com/office/drawing/2014/main" id="{00000000-0008-0000-0500-000095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0</xdr:rowOff>
    </xdr:from>
    <xdr:ext cx="95250" cy="171450"/>
    <xdr:sp macro="" textlink="">
      <xdr:nvSpPr>
        <xdr:cNvPr id="2198" name="Text Box 17">
          <a:extLst>
            <a:ext uri="{FF2B5EF4-FFF2-40B4-BE49-F238E27FC236}">
              <a16:creationId xmlns:a16="http://schemas.microsoft.com/office/drawing/2014/main" id="{00000000-0008-0000-0500-000096080000}"/>
            </a:ext>
          </a:extLst>
        </xdr:cNvPr>
        <xdr:cNvSpPr txBox="1">
          <a:spLocks noChangeArrowheads="1"/>
        </xdr:cNvSpPr>
      </xdr:nvSpPr>
      <xdr:spPr bwMode="auto">
        <a:xfrm>
          <a:off x="12540961"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24</xdr:row>
      <xdr:rowOff>15875</xdr:rowOff>
    </xdr:from>
    <xdr:ext cx="95250" cy="171450"/>
    <xdr:sp macro="" textlink="">
      <xdr:nvSpPr>
        <xdr:cNvPr id="2199" name="Text Box 18">
          <a:extLst>
            <a:ext uri="{FF2B5EF4-FFF2-40B4-BE49-F238E27FC236}">
              <a16:creationId xmlns:a16="http://schemas.microsoft.com/office/drawing/2014/main" id="{00000000-0008-0000-0500-000097080000}"/>
            </a:ext>
          </a:extLst>
        </xdr:cNvPr>
        <xdr:cNvSpPr txBox="1">
          <a:spLocks noChangeArrowheads="1"/>
        </xdr:cNvSpPr>
      </xdr:nvSpPr>
      <xdr:spPr bwMode="auto">
        <a:xfrm>
          <a:off x="12485398" y="563851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200" name="Text Box 16">
          <a:extLst>
            <a:ext uri="{FF2B5EF4-FFF2-40B4-BE49-F238E27FC236}">
              <a16:creationId xmlns:a16="http://schemas.microsoft.com/office/drawing/2014/main" id="{00000000-0008-0000-0500-000098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201" name="Text Box 17">
          <a:extLst>
            <a:ext uri="{FF2B5EF4-FFF2-40B4-BE49-F238E27FC236}">
              <a16:creationId xmlns:a16="http://schemas.microsoft.com/office/drawing/2014/main" id="{00000000-0008-0000-0500-000099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202" name="Text Box 18">
          <a:extLst>
            <a:ext uri="{FF2B5EF4-FFF2-40B4-BE49-F238E27FC236}">
              <a16:creationId xmlns:a16="http://schemas.microsoft.com/office/drawing/2014/main" id="{00000000-0008-0000-0500-00009A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203" name="Text Box 19">
          <a:extLst>
            <a:ext uri="{FF2B5EF4-FFF2-40B4-BE49-F238E27FC236}">
              <a16:creationId xmlns:a16="http://schemas.microsoft.com/office/drawing/2014/main" id="{00000000-0008-0000-0500-00009B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204" name="Text Box 16">
          <a:extLst>
            <a:ext uri="{FF2B5EF4-FFF2-40B4-BE49-F238E27FC236}">
              <a16:creationId xmlns:a16="http://schemas.microsoft.com/office/drawing/2014/main" id="{00000000-0008-0000-0500-00009C080000}"/>
            </a:ext>
          </a:extLst>
        </xdr:cNvPr>
        <xdr:cNvSpPr txBox="1">
          <a:spLocks noChangeArrowheads="1"/>
        </xdr:cNvSpPr>
      </xdr:nvSpPr>
      <xdr:spPr bwMode="auto">
        <a:xfrm>
          <a:off x="15388070" y="5622636"/>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48496"/>
    <xdr:sp macro="" textlink="">
      <xdr:nvSpPr>
        <xdr:cNvPr id="2205" name="Text Box 15">
          <a:extLst>
            <a:ext uri="{FF2B5EF4-FFF2-40B4-BE49-F238E27FC236}">
              <a16:creationId xmlns:a16="http://schemas.microsoft.com/office/drawing/2014/main" id="{00000000-0008-0000-0500-00009D08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504825</xdr:rowOff>
    </xdr:from>
    <xdr:ext cx="95250" cy="442269"/>
    <xdr:sp macro="" textlink="">
      <xdr:nvSpPr>
        <xdr:cNvPr id="2206" name="Text Box 15">
          <a:extLst>
            <a:ext uri="{FF2B5EF4-FFF2-40B4-BE49-F238E27FC236}">
              <a16:creationId xmlns:a16="http://schemas.microsoft.com/office/drawing/2014/main" id="{00000000-0008-0000-0500-00009E08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2208" name="Text Box 15">
          <a:extLst>
            <a:ext uri="{FF2B5EF4-FFF2-40B4-BE49-F238E27FC236}">
              <a16:creationId xmlns:a16="http://schemas.microsoft.com/office/drawing/2014/main" id="{00000000-0008-0000-0500-0000A008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44331"/>
    <xdr:sp macro="" textlink="">
      <xdr:nvSpPr>
        <xdr:cNvPr id="2209" name="Text Box 15">
          <a:extLst>
            <a:ext uri="{FF2B5EF4-FFF2-40B4-BE49-F238E27FC236}">
              <a16:creationId xmlns:a16="http://schemas.microsoft.com/office/drawing/2014/main" id="{00000000-0008-0000-0500-0000A108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24</xdr:row>
      <xdr:rowOff>170392</xdr:rowOff>
    </xdr:from>
    <xdr:ext cx="95250" cy="213632"/>
    <xdr:sp macro="" textlink="">
      <xdr:nvSpPr>
        <xdr:cNvPr id="2210" name="Text Box 15">
          <a:extLst>
            <a:ext uri="{FF2B5EF4-FFF2-40B4-BE49-F238E27FC236}">
              <a16:creationId xmlns:a16="http://schemas.microsoft.com/office/drawing/2014/main" id="{00000000-0008-0000-0500-0000A208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11" name="Text Box 16">
          <a:extLst>
            <a:ext uri="{FF2B5EF4-FFF2-40B4-BE49-F238E27FC236}">
              <a16:creationId xmlns:a16="http://schemas.microsoft.com/office/drawing/2014/main" id="{00000000-0008-0000-0500-0000A3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12" name="Text Box 17">
          <a:extLst>
            <a:ext uri="{FF2B5EF4-FFF2-40B4-BE49-F238E27FC236}">
              <a16:creationId xmlns:a16="http://schemas.microsoft.com/office/drawing/2014/main" id="{00000000-0008-0000-0500-0000A4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13" name="Text Box 18">
          <a:extLst>
            <a:ext uri="{FF2B5EF4-FFF2-40B4-BE49-F238E27FC236}">
              <a16:creationId xmlns:a16="http://schemas.microsoft.com/office/drawing/2014/main" id="{00000000-0008-0000-0500-0000A5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14" name="Text Box 19">
          <a:extLst>
            <a:ext uri="{FF2B5EF4-FFF2-40B4-BE49-F238E27FC236}">
              <a16:creationId xmlns:a16="http://schemas.microsoft.com/office/drawing/2014/main" id="{00000000-0008-0000-0500-0000A6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15" name="Text Box 16">
          <a:extLst>
            <a:ext uri="{FF2B5EF4-FFF2-40B4-BE49-F238E27FC236}">
              <a16:creationId xmlns:a16="http://schemas.microsoft.com/office/drawing/2014/main" id="{00000000-0008-0000-0500-0000A7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16" name="Text Box 17">
          <a:extLst>
            <a:ext uri="{FF2B5EF4-FFF2-40B4-BE49-F238E27FC236}">
              <a16:creationId xmlns:a16="http://schemas.microsoft.com/office/drawing/2014/main" id="{00000000-0008-0000-0500-0000A8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17" name="Text Box 18">
          <a:extLst>
            <a:ext uri="{FF2B5EF4-FFF2-40B4-BE49-F238E27FC236}">
              <a16:creationId xmlns:a16="http://schemas.microsoft.com/office/drawing/2014/main" id="{00000000-0008-0000-0500-0000A9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18" name="Text Box 19">
          <a:extLst>
            <a:ext uri="{FF2B5EF4-FFF2-40B4-BE49-F238E27FC236}">
              <a16:creationId xmlns:a16="http://schemas.microsoft.com/office/drawing/2014/main" id="{00000000-0008-0000-0500-0000AA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19" name="Text Box 16">
          <a:extLst>
            <a:ext uri="{FF2B5EF4-FFF2-40B4-BE49-F238E27FC236}">
              <a16:creationId xmlns:a16="http://schemas.microsoft.com/office/drawing/2014/main" id="{00000000-0008-0000-0500-0000AB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20" name="Text Box 17">
          <a:extLst>
            <a:ext uri="{FF2B5EF4-FFF2-40B4-BE49-F238E27FC236}">
              <a16:creationId xmlns:a16="http://schemas.microsoft.com/office/drawing/2014/main" id="{00000000-0008-0000-0500-0000AC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21" name="Text Box 18">
          <a:extLst>
            <a:ext uri="{FF2B5EF4-FFF2-40B4-BE49-F238E27FC236}">
              <a16:creationId xmlns:a16="http://schemas.microsoft.com/office/drawing/2014/main" id="{00000000-0008-0000-0500-0000AD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22" name="Text Box 19">
          <a:extLst>
            <a:ext uri="{FF2B5EF4-FFF2-40B4-BE49-F238E27FC236}">
              <a16:creationId xmlns:a16="http://schemas.microsoft.com/office/drawing/2014/main" id="{00000000-0008-0000-0500-0000AE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014"/>
    <xdr:sp macro="" textlink="">
      <xdr:nvSpPr>
        <xdr:cNvPr id="2223" name="Text Box 15">
          <a:extLst>
            <a:ext uri="{FF2B5EF4-FFF2-40B4-BE49-F238E27FC236}">
              <a16:creationId xmlns:a16="http://schemas.microsoft.com/office/drawing/2014/main" id="{00000000-0008-0000-0500-0000AF08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24" name="Text Box 16">
          <a:extLst>
            <a:ext uri="{FF2B5EF4-FFF2-40B4-BE49-F238E27FC236}">
              <a16:creationId xmlns:a16="http://schemas.microsoft.com/office/drawing/2014/main" id="{00000000-0008-0000-0500-0000B0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25" name="Text Box 17">
          <a:extLst>
            <a:ext uri="{FF2B5EF4-FFF2-40B4-BE49-F238E27FC236}">
              <a16:creationId xmlns:a16="http://schemas.microsoft.com/office/drawing/2014/main" id="{00000000-0008-0000-0500-0000B1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26" name="Text Box 18">
          <a:extLst>
            <a:ext uri="{FF2B5EF4-FFF2-40B4-BE49-F238E27FC236}">
              <a16:creationId xmlns:a16="http://schemas.microsoft.com/office/drawing/2014/main" id="{00000000-0008-0000-0500-0000B2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27" name="Text Box 19">
          <a:extLst>
            <a:ext uri="{FF2B5EF4-FFF2-40B4-BE49-F238E27FC236}">
              <a16:creationId xmlns:a16="http://schemas.microsoft.com/office/drawing/2014/main" id="{00000000-0008-0000-0500-0000B3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28" name="Text Box 16">
          <a:extLst>
            <a:ext uri="{FF2B5EF4-FFF2-40B4-BE49-F238E27FC236}">
              <a16:creationId xmlns:a16="http://schemas.microsoft.com/office/drawing/2014/main" id="{00000000-0008-0000-0500-0000B4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29" name="Text Box 17">
          <a:extLst>
            <a:ext uri="{FF2B5EF4-FFF2-40B4-BE49-F238E27FC236}">
              <a16:creationId xmlns:a16="http://schemas.microsoft.com/office/drawing/2014/main" id="{00000000-0008-0000-0500-0000B5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30" name="Text Box 18">
          <a:extLst>
            <a:ext uri="{FF2B5EF4-FFF2-40B4-BE49-F238E27FC236}">
              <a16:creationId xmlns:a16="http://schemas.microsoft.com/office/drawing/2014/main" id="{00000000-0008-0000-0500-0000B6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1" name="Text Box 16">
          <a:extLst>
            <a:ext uri="{FF2B5EF4-FFF2-40B4-BE49-F238E27FC236}">
              <a16:creationId xmlns:a16="http://schemas.microsoft.com/office/drawing/2014/main" id="{00000000-0008-0000-0500-0000B7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2" name="Text Box 17">
          <a:extLst>
            <a:ext uri="{FF2B5EF4-FFF2-40B4-BE49-F238E27FC236}">
              <a16:creationId xmlns:a16="http://schemas.microsoft.com/office/drawing/2014/main" id="{00000000-0008-0000-0500-0000B8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3" name="Text Box 18">
          <a:extLst>
            <a:ext uri="{FF2B5EF4-FFF2-40B4-BE49-F238E27FC236}">
              <a16:creationId xmlns:a16="http://schemas.microsoft.com/office/drawing/2014/main" id="{00000000-0008-0000-0500-0000B9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4" name="Text Box 19">
          <a:extLst>
            <a:ext uri="{FF2B5EF4-FFF2-40B4-BE49-F238E27FC236}">
              <a16:creationId xmlns:a16="http://schemas.microsoft.com/office/drawing/2014/main" id="{00000000-0008-0000-0500-0000BA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5" name="Text Box 16">
          <a:extLst>
            <a:ext uri="{FF2B5EF4-FFF2-40B4-BE49-F238E27FC236}">
              <a16:creationId xmlns:a16="http://schemas.microsoft.com/office/drawing/2014/main" id="{00000000-0008-0000-0500-0000BB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6" name="Text Box 17">
          <a:extLst>
            <a:ext uri="{FF2B5EF4-FFF2-40B4-BE49-F238E27FC236}">
              <a16:creationId xmlns:a16="http://schemas.microsoft.com/office/drawing/2014/main" id="{00000000-0008-0000-0500-0000BC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7" name="Text Box 18">
          <a:extLst>
            <a:ext uri="{FF2B5EF4-FFF2-40B4-BE49-F238E27FC236}">
              <a16:creationId xmlns:a16="http://schemas.microsoft.com/office/drawing/2014/main" id="{00000000-0008-0000-0500-0000BD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38" name="Text Box 19">
          <a:extLst>
            <a:ext uri="{FF2B5EF4-FFF2-40B4-BE49-F238E27FC236}">
              <a16:creationId xmlns:a16="http://schemas.microsoft.com/office/drawing/2014/main" id="{00000000-0008-0000-0500-0000BE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56743"/>
    <xdr:sp macro="" textlink="">
      <xdr:nvSpPr>
        <xdr:cNvPr id="2239" name="Text Box 15">
          <a:extLst>
            <a:ext uri="{FF2B5EF4-FFF2-40B4-BE49-F238E27FC236}">
              <a16:creationId xmlns:a16="http://schemas.microsoft.com/office/drawing/2014/main" id="{00000000-0008-0000-0500-0000BF08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504825</xdr:rowOff>
    </xdr:from>
    <xdr:ext cx="95250" cy="442269"/>
    <xdr:sp macro="" textlink="">
      <xdr:nvSpPr>
        <xdr:cNvPr id="2240" name="Text Box 15">
          <a:extLst>
            <a:ext uri="{FF2B5EF4-FFF2-40B4-BE49-F238E27FC236}">
              <a16:creationId xmlns:a16="http://schemas.microsoft.com/office/drawing/2014/main" id="{00000000-0008-0000-0500-0000C008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2242" name="Text Box 15">
          <a:extLst>
            <a:ext uri="{FF2B5EF4-FFF2-40B4-BE49-F238E27FC236}">
              <a16:creationId xmlns:a16="http://schemas.microsoft.com/office/drawing/2014/main" id="{00000000-0008-0000-0500-0000C208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44331"/>
    <xdr:sp macro="" textlink="">
      <xdr:nvSpPr>
        <xdr:cNvPr id="2243" name="Text Box 15">
          <a:extLst>
            <a:ext uri="{FF2B5EF4-FFF2-40B4-BE49-F238E27FC236}">
              <a16:creationId xmlns:a16="http://schemas.microsoft.com/office/drawing/2014/main" id="{00000000-0008-0000-0500-0000C308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24</xdr:row>
      <xdr:rowOff>504825</xdr:rowOff>
    </xdr:from>
    <xdr:ext cx="95250" cy="213632"/>
    <xdr:sp macro="" textlink="">
      <xdr:nvSpPr>
        <xdr:cNvPr id="2244" name="Text Box 15">
          <a:extLst>
            <a:ext uri="{FF2B5EF4-FFF2-40B4-BE49-F238E27FC236}">
              <a16:creationId xmlns:a16="http://schemas.microsoft.com/office/drawing/2014/main" id="{00000000-0008-0000-0500-0000C408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45" name="Text Box 16">
          <a:extLst>
            <a:ext uri="{FF2B5EF4-FFF2-40B4-BE49-F238E27FC236}">
              <a16:creationId xmlns:a16="http://schemas.microsoft.com/office/drawing/2014/main" id="{00000000-0008-0000-0500-0000C5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46" name="Text Box 17">
          <a:extLst>
            <a:ext uri="{FF2B5EF4-FFF2-40B4-BE49-F238E27FC236}">
              <a16:creationId xmlns:a16="http://schemas.microsoft.com/office/drawing/2014/main" id="{00000000-0008-0000-0500-0000C6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47" name="Text Box 18">
          <a:extLst>
            <a:ext uri="{FF2B5EF4-FFF2-40B4-BE49-F238E27FC236}">
              <a16:creationId xmlns:a16="http://schemas.microsoft.com/office/drawing/2014/main" id="{00000000-0008-0000-0500-0000C7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48" name="Text Box 19">
          <a:extLst>
            <a:ext uri="{FF2B5EF4-FFF2-40B4-BE49-F238E27FC236}">
              <a16:creationId xmlns:a16="http://schemas.microsoft.com/office/drawing/2014/main" id="{00000000-0008-0000-0500-0000C8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49" name="Text Box 16">
          <a:extLst>
            <a:ext uri="{FF2B5EF4-FFF2-40B4-BE49-F238E27FC236}">
              <a16:creationId xmlns:a16="http://schemas.microsoft.com/office/drawing/2014/main" id="{00000000-0008-0000-0500-0000C9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50" name="Text Box 17">
          <a:extLst>
            <a:ext uri="{FF2B5EF4-FFF2-40B4-BE49-F238E27FC236}">
              <a16:creationId xmlns:a16="http://schemas.microsoft.com/office/drawing/2014/main" id="{00000000-0008-0000-0500-0000CA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51" name="Text Box 18">
          <a:extLst>
            <a:ext uri="{FF2B5EF4-FFF2-40B4-BE49-F238E27FC236}">
              <a16:creationId xmlns:a16="http://schemas.microsoft.com/office/drawing/2014/main" id="{00000000-0008-0000-0500-0000CB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52" name="Text Box 19">
          <a:extLst>
            <a:ext uri="{FF2B5EF4-FFF2-40B4-BE49-F238E27FC236}">
              <a16:creationId xmlns:a16="http://schemas.microsoft.com/office/drawing/2014/main" id="{00000000-0008-0000-0500-0000CC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53" name="Text Box 16">
          <a:extLst>
            <a:ext uri="{FF2B5EF4-FFF2-40B4-BE49-F238E27FC236}">
              <a16:creationId xmlns:a16="http://schemas.microsoft.com/office/drawing/2014/main" id="{00000000-0008-0000-0500-0000CD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54" name="Text Box 17">
          <a:extLst>
            <a:ext uri="{FF2B5EF4-FFF2-40B4-BE49-F238E27FC236}">
              <a16:creationId xmlns:a16="http://schemas.microsoft.com/office/drawing/2014/main" id="{00000000-0008-0000-0500-0000CE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55" name="Text Box 18">
          <a:extLst>
            <a:ext uri="{FF2B5EF4-FFF2-40B4-BE49-F238E27FC236}">
              <a16:creationId xmlns:a16="http://schemas.microsoft.com/office/drawing/2014/main" id="{00000000-0008-0000-0500-0000CF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256" name="Text Box 19">
          <a:extLst>
            <a:ext uri="{FF2B5EF4-FFF2-40B4-BE49-F238E27FC236}">
              <a16:creationId xmlns:a16="http://schemas.microsoft.com/office/drawing/2014/main" id="{00000000-0008-0000-0500-0000D008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014"/>
    <xdr:sp macro="" textlink="">
      <xdr:nvSpPr>
        <xdr:cNvPr id="2257" name="Text Box 15">
          <a:extLst>
            <a:ext uri="{FF2B5EF4-FFF2-40B4-BE49-F238E27FC236}">
              <a16:creationId xmlns:a16="http://schemas.microsoft.com/office/drawing/2014/main" id="{00000000-0008-0000-0500-0000D108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58" name="Text Box 16">
          <a:extLst>
            <a:ext uri="{FF2B5EF4-FFF2-40B4-BE49-F238E27FC236}">
              <a16:creationId xmlns:a16="http://schemas.microsoft.com/office/drawing/2014/main" id="{00000000-0008-0000-0500-0000D2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59" name="Text Box 17">
          <a:extLst>
            <a:ext uri="{FF2B5EF4-FFF2-40B4-BE49-F238E27FC236}">
              <a16:creationId xmlns:a16="http://schemas.microsoft.com/office/drawing/2014/main" id="{00000000-0008-0000-0500-0000D3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60" name="Text Box 18">
          <a:extLst>
            <a:ext uri="{FF2B5EF4-FFF2-40B4-BE49-F238E27FC236}">
              <a16:creationId xmlns:a16="http://schemas.microsoft.com/office/drawing/2014/main" id="{00000000-0008-0000-0500-0000D4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61" name="Text Box 19">
          <a:extLst>
            <a:ext uri="{FF2B5EF4-FFF2-40B4-BE49-F238E27FC236}">
              <a16:creationId xmlns:a16="http://schemas.microsoft.com/office/drawing/2014/main" id="{00000000-0008-0000-0500-0000D5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26</xdr:row>
      <xdr:rowOff>504825</xdr:rowOff>
    </xdr:from>
    <xdr:ext cx="95250" cy="442269"/>
    <xdr:sp macro="" textlink="">
      <xdr:nvSpPr>
        <xdr:cNvPr id="2262" name="Text Box 15">
          <a:extLst>
            <a:ext uri="{FF2B5EF4-FFF2-40B4-BE49-F238E27FC236}">
              <a16:creationId xmlns:a16="http://schemas.microsoft.com/office/drawing/2014/main" id="{00000000-0008-0000-0500-0000D608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63" name="Text Box 16">
          <a:extLst>
            <a:ext uri="{FF2B5EF4-FFF2-40B4-BE49-F238E27FC236}">
              <a16:creationId xmlns:a16="http://schemas.microsoft.com/office/drawing/2014/main" id="{00000000-0008-0000-0500-0000D7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64" name="Text Box 17">
          <a:extLst>
            <a:ext uri="{FF2B5EF4-FFF2-40B4-BE49-F238E27FC236}">
              <a16:creationId xmlns:a16="http://schemas.microsoft.com/office/drawing/2014/main" id="{00000000-0008-0000-0500-0000D8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65" name="Text Box 18">
          <a:extLst>
            <a:ext uri="{FF2B5EF4-FFF2-40B4-BE49-F238E27FC236}">
              <a16:creationId xmlns:a16="http://schemas.microsoft.com/office/drawing/2014/main" id="{00000000-0008-0000-0500-0000D9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66" name="Text Box 16">
          <a:extLst>
            <a:ext uri="{FF2B5EF4-FFF2-40B4-BE49-F238E27FC236}">
              <a16:creationId xmlns:a16="http://schemas.microsoft.com/office/drawing/2014/main" id="{00000000-0008-0000-0500-0000DA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67" name="Text Box 17">
          <a:extLst>
            <a:ext uri="{FF2B5EF4-FFF2-40B4-BE49-F238E27FC236}">
              <a16:creationId xmlns:a16="http://schemas.microsoft.com/office/drawing/2014/main" id="{00000000-0008-0000-0500-0000DB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68" name="Text Box 18">
          <a:extLst>
            <a:ext uri="{FF2B5EF4-FFF2-40B4-BE49-F238E27FC236}">
              <a16:creationId xmlns:a16="http://schemas.microsoft.com/office/drawing/2014/main" id="{00000000-0008-0000-0500-0000DC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69" name="Text Box 19">
          <a:extLst>
            <a:ext uri="{FF2B5EF4-FFF2-40B4-BE49-F238E27FC236}">
              <a16:creationId xmlns:a16="http://schemas.microsoft.com/office/drawing/2014/main" id="{00000000-0008-0000-0500-0000DD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70" name="Text Box 16">
          <a:extLst>
            <a:ext uri="{FF2B5EF4-FFF2-40B4-BE49-F238E27FC236}">
              <a16:creationId xmlns:a16="http://schemas.microsoft.com/office/drawing/2014/main" id="{00000000-0008-0000-0500-0000DE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71" name="Text Box 17">
          <a:extLst>
            <a:ext uri="{FF2B5EF4-FFF2-40B4-BE49-F238E27FC236}">
              <a16:creationId xmlns:a16="http://schemas.microsoft.com/office/drawing/2014/main" id="{00000000-0008-0000-0500-0000DF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72" name="Text Box 18">
          <a:extLst>
            <a:ext uri="{FF2B5EF4-FFF2-40B4-BE49-F238E27FC236}">
              <a16:creationId xmlns:a16="http://schemas.microsoft.com/office/drawing/2014/main" id="{00000000-0008-0000-0500-0000E0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30</xdr:row>
      <xdr:rowOff>170392</xdr:rowOff>
    </xdr:from>
    <xdr:ext cx="95250" cy="213632"/>
    <xdr:sp macro="" textlink="">
      <xdr:nvSpPr>
        <xdr:cNvPr id="2273" name="Text Box 15">
          <a:extLst>
            <a:ext uri="{FF2B5EF4-FFF2-40B4-BE49-F238E27FC236}">
              <a16:creationId xmlns:a16="http://schemas.microsoft.com/office/drawing/2014/main" id="{00000000-0008-0000-0500-0000E108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74" name="Text Box 16">
          <a:extLst>
            <a:ext uri="{FF2B5EF4-FFF2-40B4-BE49-F238E27FC236}">
              <a16:creationId xmlns:a16="http://schemas.microsoft.com/office/drawing/2014/main" id="{00000000-0008-0000-0500-0000E2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75" name="Text Box 17">
          <a:extLst>
            <a:ext uri="{FF2B5EF4-FFF2-40B4-BE49-F238E27FC236}">
              <a16:creationId xmlns:a16="http://schemas.microsoft.com/office/drawing/2014/main" id="{00000000-0008-0000-0500-0000E3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76" name="Text Box 18">
          <a:extLst>
            <a:ext uri="{FF2B5EF4-FFF2-40B4-BE49-F238E27FC236}">
              <a16:creationId xmlns:a16="http://schemas.microsoft.com/office/drawing/2014/main" id="{00000000-0008-0000-0500-0000E4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77" name="Text Box 19">
          <a:extLst>
            <a:ext uri="{FF2B5EF4-FFF2-40B4-BE49-F238E27FC236}">
              <a16:creationId xmlns:a16="http://schemas.microsoft.com/office/drawing/2014/main" id="{00000000-0008-0000-0500-0000E5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78" name="Text Box 16">
          <a:extLst>
            <a:ext uri="{FF2B5EF4-FFF2-40B4-BE49-F238E27FC236}">
              <a16:creationId xmlns:a16="http://schemas.microsoft.com/office/drawing/2014/main" id="{00000000-0008-0000-0500-0000E6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79" name="Text Box 17">
          <a:extLst>
            <a:ext uri="{FF2B5EF4-FFF2-40B4-BE49-F238E27FC236}">
              <a16:creationId xmlns:a16="http://schemas.microsoft.com/office/drawing/2014/main" id="{00000000-0008-0000-0500-0000E7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80" name="Text Box 18">
          <a:extLst>
            <a:ext uri="{FF2B5EF4-FFF2-40B4-BE49-F238E27FC236}">
              <a16:creationId xmlns:a16="http://schemas.microsoft.com/office/drawing/2014/main" id="{00000000-0008-0000-0500-0000E8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81" name="Text Box 19">
          <a:extLst>
            <a:ext uri="{FF2B5EF4-FFF2-40B4-BE49-F238E27FC236}">
              <a16:creationId xmlns:a16="http://schemas.microsoft.com/office/drawing/2014/main" id="{00000000-0008-0000-0500-0000E9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282" name="Text Box 16">
          <a:extLst>
            <a:ext uri="{FF2B5EF4-FFF2-40B4-BE49-F238E27FC236}">
              <a16:creationId xmlns:a16="http://schemas.microsoft.com/office/drawing/2014/main" id="{00000000-0008-0000-0500-0000EA08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283" name="Text Box 17">
          <a:extLst>
            <a:ext uri="{FF2B5EF4-FFF2-40B4-BE49-F238E27FC236}">
              <a16:creationId xmlns:a16="http://schemas.microsoft.com/office/drawing/2014/main" id="{00000000-0008-0000-0500-0000EB08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284" name="Text Box 18">
          <a:extLst>
            <a:ext uri="{FF2B5EF4-FFF2-40B4-BE49-F238E27FC236}">
              <a16:creationId xmlns:a16="http://schemas.microsoft.com/office/drawing/2014/main" id="{00000000-0008-0000-0500-0000EC08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285" name="Text Box 19">
          <a:extLst>
            <a:ext uri="{FF2B5EF4-FFF2-40B4-BE49-F238E27FC236}">
              <a16:creationId xmlns:a16="http://schemas.microsoft.com/office/drawing/2014/main" id="{00000000-0008-0000-0500-0000ED08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014"/>
    <xdr:sp macro="" textlink="">
      <xdr:nvSpPr>
        <xdr:cNvPr id="2286" name="Text Box 15">
          <a:extLst>
            <a:ext uri="{FF2B5EF4-FFF2-40B4-BE49-F238E27FC236}">
              <a16:creationId xmlns:a16="http://schemas.microsoft.com/office/drawing/2014/main" id="{00000000-0008-0000-0500-0000EE08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87" name="Text Box 16">
          <a:extLst>
            <a:ext uri="{FF2B5EF4-FFF2-40B4-BE49-F238E27FC236}">
              <a16:creationId xmlns:a16="http://schemas.microsoft.com/office/drawing/2014/main" id="{00000000-0008-0000-0500-0000EF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88" name="Text Box 17">
          <a:extLst>
            <a:ext uri="{FF2B5EF4-FFF2-40B4-BE49-F238E27FC236}">
              <a16:creationId xmlns:a16="http://schemas.microsoft.com/office/drawing/2014/main" id="{00000000-0008-0000-0500-0000F0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89" name="Text Box 18">
          <a:extLst>
            <a:ext uri="{FF2B5EF4-FFF2-40B4-BE49-F238E27FC236}">
              <a16:creationId xmlns:a16="http://schemas.microsoft.com/office/drawing/2014/main" id="{00000000-0008-0000-0500-0000F1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290" name="Text Box 19">
          <a:extLst>
            <a:ext uri="{FF2B5EF4-FFF2-40B4-BE49-F238E27FC236}">
              <a16:creationId xmlns:a16="http://schemas.microsoft.com/office/drawing/2014/main" id="{00000000-0008-0000-0500-0000F208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91" name="Text Box 16">
          <a:extLst>
            <a:ext uri="{FF2B5EF4-FFF2-40B4-BE49-F238E27FC236}">
              <a16:creationId xmlns:a16="http://schemas.microsoft.com/office/drawing/2014/main" id="{00000000-0008-0000-0500-0000F3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0</xdr:rowOff>
    </xdr:from>
    <xdr:ext cx="95250" cy="171450"/>
    <xdr:sp macro="" textlink="">
      <xdr:nvSpPr>
        <xdr:cNvPr id="2292" name="Text Box 17">
          <a:extLst>
            <a:ext uri="{FF2B5EF4-FFF2-40B4-BE49-F238E27FC236}">
              <a16:creationId xmlns:a16="http://schemas.microsoft.com/office/drawing/2014/main" id="{00000000-0008-0000-0500-0000F408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30</xdr:row>
      <xdr:rowOff>15875</xdr:rowOff>
    </xdr:from>
    <xdr:ext cx="95250" cy="171450"/>
    <xdr:sp macro="" textlink="">
      <xdr:nvSpPr>
        <xdr:cNvPr id="2293" name="Text Box 18">
          <a:extLst>
            <a:ext uri="{FF2B5EF4-FFF2-40B4-BE49-F238E27FC236}">
              <a16:creationId xmlns:a16="http://schemas.microsoft.com/office/drawing/2014/main" id="{00000000-0008-0000-0500-0000F508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94" name="Text Box 16">
          <a:extLst>
            <a:ext uri="{FF2B5EF4-FFF2-40B4-BE49-F238E27FC236}">
              <a16:creationId xmlns:a16="http://schemas.microsoft.com/office/drawing/2014/main" id="{00000000-0008-0000-0500-0000F6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95" name="Text Box 17">
          <a:extLst>
            <a:ext uri="{FF2B5EF4-FFF2-40B4-BE49-F238E27FC236}">
              <a16:creationId xmlns:a16="http://schemas.microsoft.com/office/drawing/2014/main" id="{00000000-0008-0000-0500-0000F7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96" name="Text Box 18">
          <a:extLst>
            <a:ext uri="{FF2B5EF4-FFF2-40B4-BE49-F238E27FC236}">
              <a16:creationId xmlns:a16="http://schemas.microsoft.com/office/drawing/2014/main" id="{00000000-0008-0000-0500-0000F8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97" name="Text Box 19">
          <a:extLst>
            <a:ext uri="{FF2B5EF4-FFF2-40B4-BE49-F238E27FC236}">
              <a16:creationId xmlns:a16="http://schemas.microsoft.com/office/drawing/2014/main" id="{00000000-0008-0000-0500-0000F9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298" name="Text Box 16">
          <a:extLst>
            <a:ext uri="{FF2B5EF4-FFF2-40B4-BE49-F238E27FC236}">
              <a16:creationId xmlns:a16="http://schemas.microsoft.com/office/drawing/2014/main" id="{00000000-0008-0000-0500-0000FA08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8496"/>
    <xdr:sp macro="" textlink="">
      <xdr:nvSpPr>
        <xdr:cNvPr id="2299" name="Text Box 15">
          <a:extLst>
            <a:ext uri="{FF2B5EF4-FFF2-40B4-BE49-F238E27FC236}">
              <a16:creationId xmlns:a16="http://schemas.microsoft.com/office/drawing/2014/main" id="{00000000-0008-0000-0500-0000FB08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504825</xdr:rowOff>
    </xdr:from>
    <xdr:ext cx="95250" cy="442269"/>
    <xdr:sp macro="" textlink="">
      <xdr:nvSpPr>
        <xdr:cNvPr id="2300" name="Text Box 15">
          <a:extLst>
            <a:ext uri="{FF2B5EF4-FFF2-40B4-BE49-F238E27FC236}">
              <a16:creationId xmlns:a16="http://schemas.microsoft.com/office/drawing/2014/main" id="{00000000-0008-0000-0500-0000FC08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2302" name="Text Box 15">
          <a:extLst>
            <a:ext uri="{FF2B5EF4-FFF2-40B4-BE49-F238E27FC236}">
              <a16:creationId xmlns:a16="http://schemas.microsoft.com/office/drawing/2014/main" id="{00000000-0008-0000-0500-0000FE08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4331"/>
    <xdr:sp macro="" textlink="">
      <xdr:nvSpPr>
        <xdr:cNvPr id="2303" name="Text Box 15">
          <a:extLst>
            <a:ext uri="{FF2B5EF4-FFF2-40B4-BE49-F238E27FC236}">
              <a16:creationId xmlns:a16="http://schemas.microsoft.com/office/drawing/2014/main" id="{00000000-0008-0000-0500-0000FF08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30</xdr:row>
      <xdr:rowOff>170392</xdr:rowOff>
    </xdr:from>
    <xdr:ext cx="95250" cy="213632"/>
    <xdr:sp macro="" textlink="">
      <xdr:nvSpPr>
        <xdr:cNvPr id="2304" name="Text Box 15">
          <a:extLst>
            <a:ext uri="{FF2B5EF4-FFF2-40B4-BE49-F238E27FC236}">
              <a16:creationId xmlns:a16="http://schemas.microsoft.com/office/drawing/2014/main" id="{00000000-0008-0000-0500-00000009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05" name="Text Box 16">
          <a:extLst>
            <a:ext uri="{FF2B5EF4-FFF2-40B4-BE49-F238E27FC236}">
              <a16:creationId xmlns:a16="http://schemas.microsoft.com/office/drawing/2014/main" id="{00000000-0008-0000-0500-00000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06" name="Text Box 17">
          <a:extLst>
            <a:ext uri="{FF2B5EF4-FFF2-40B4-BE49-F238E27FC236}">
              <a16:creationId xmlns:a16="http://schemas.microsoft.com/office/drawing/2014/main" id="{00000000-0008-0000-0500-00000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07" name="Text Box 18">
          <a:extLst>
            <a:ext uri="{FF2B5EF4-FFF2-40B4-BE49-F238E27FC236}">
              <a16:creationId xmlns:a16="http://schemas.microsoft.com/office/drawing/2014/main" id="{00000000-0008-0000-0500-000003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08" name="Text Box 19">
          <a:extLst>
            <a:ext uri="{FF2B5EF4-FFF2-40B4-BE49-F238E27FC236}">
              <a16:creationId xmlns:a16="http://schemas.microsoft.com/office/drawing/2014/main" id="{00000000-0008-0000-0500-000004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09" name="Text Box 16">
          <a:extLst>
            <a:ext uri="{FF2B5EF4-FFF2-40B4-BE49-F238E27FC236}">
              <a16:creationId xmlns:a16="http://schemas.microsoft.com/office/drawing/2014/main" id="{00000000-0008-0000-0500-00000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10" name="Text Box 17">
          <a:extLst>
            <a:ext uri="{FF2B5EF4-FFF2-40B4-BE49-F238E27FC236}">
              <a16:creationId xmlns:a16="http://schemas.microsoft.com/office/drawing/2014/main" id="{00000000-0008-0000-0500-00000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11" name="Text Box 18">
          <a:extLst>
            <a:ext uri="{FF2B5EF4-FFF2-40B4-BE49-F238E27FC236}">
              <a16:creationId xmlns:a16="http://schemas.microsoft.com/office/drawing/2014/main" id="{00000000-0008-0000-0500-000007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12" name="Text Box 19">
          <a:extLst>
            <a:ext uri="{FF2B5EF4-FFF2-40B4-BE49-F238E27FC236}">
              <a16:creationId xmlns:a16="http://schemas.microsoft.com/office/drawing/2014/main" id="{00000000-0008-0000-0500-000008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313" name="Text Box 16">
          <a:extLst>
            <a:ext uri="{FF2B5EF4-FFF2-40B4-BE49-F238E27FC236}">
              <a16:creationId xmlns:a16="http://schemas.microsoft.com/office/drawing/2014/main" id="{00000000-0008-0000-0500-000009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314" name="Text Box 17">
          <a:extLst>
            <a:ext uri="{FF2B5EF4-FFF2-40B4-BE49-F238E27FC236}">
              <a16:creationId xmlns:a16="http://schemas.microsoft.com/office/drawing/2014/main" id="{00000000-0008-0000-0500-00000A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315" name="Text Box 18">
          <a:extLst>
            <a:ext uri="{FF2B5EF4-FFF2-40B4-BE49-F238E27FC236}">
              <a16:creationId xmlns:a16="http://schemas.microsoft.com/office/drawing/2014/main" id="{00000000-0008-0000-0500-00000B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316" name="Text Box 19">
          <a:extLst>
            <a:ext uri="{FF2B5EF4-FFF2-40B4-BE49-F238E27FC236}">
              <a16:creationId xmlns:a16="http://schemas.microsoft.com/office/drawing/2014/main" id="{00000000-0008-0000-0500-00000C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014"/>
    <xdr:sp macro="" textlink="">
      <xdr:nvSpPr>
        <xdr:cNvPr id="2317" name="Text Box 15">
          <a:extLst>
            <a:ext uri="{FF2B5EF4-FFF2-40B4-BE49-F238E27FC236}">
              <a16:creationId xmlns:a16="http://schemas.microsoft.com/office/drawing/2014/main" id="{00000000-0008-0000-0500-00000D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18" name="Text Box 16">
          <a:extLst>
            <a:ext uri="{FF2B5EF4-FFF2-40B4-BE49-F238E27FC236}">
              <a16:creationId xmlns:a16="http://schemas.microsoft.com/office/drawing/2014/main" id="{00000000-0008-0000-0500-00000E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19" name="Text Box 17">
          <a:extLst>
            <a:ext uri="{FF2B5EF4-FFF2-40B4-BE49-F238E27FC236}">
              <a16:creationId xmlns:a16="http://schemas.microsoft.com/office/drawing/2014/main" id="{00000000-0008-0000-0500-00000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20" name="Text Box 18">
          <a:extLst>
            <a:ext uri="{FF2B5EF4-FFF2-40B4-BE49-F238E27FC236}">
              <a16:creationId xmlns:a16="http://schemas.microsoft.com/office/drawing/2014/main" id="{00000000-0008-0000-0500-00001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21" name="Text Box 19">
          <a:extLst>
            <a:ext uri="{FF2B5EF4-FFF2-40B4-BE49-F238E27FC236}">
              <a16:creationId xmlns:a16="http://schemas.microsoft.com/office/drawing/2014/main" id="{00000000-0008-0000-0500-00001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22" name="Text Box 16">
          <a:extLst>
            <a:ext uri="{FF2B5EF4-FFF2-40B4-BE49-F238E27FC236}">
              <a16:creationId xmlns:a16="http://schemas.microsoft.com/office/drawing/2014/main" id="{00000000-0008-0000-0500-000012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23" name="Text Box 17">
          <a:extLst>
            <a:ext uri="{FF2B5EF4-FFF2-40B4-BE49-F238E27FC236}">
              <a16:creationId xmlns:a16="http://schemas.microsoft.com/office/drawing/2014/main" id="{00000000-0008-0000-0500-000013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24" name="Text Box 18">
          <a:extLst>
            <a:ext uri="{FF2B5EF4-FFF2-40B4-BE49-F238E27FC236}">
              <a16:creationId xmlns:a16="http://schemas.microsoft.com/office/drawing/2014/main" id="{00000000-0008-0000-0500-000014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25" name="Text Box 16">
          <a:extLst>
            <a:ext uri="{FF2B5EF4-FFF2-40B4-BE49-F238E27FC236}">
              <a16:creationId xmlns:a16="http://schemas.microsoft.com/office/drawing/2014/main" id="{00000000-0008-0000-0500-000015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26" name="Text Box 17">
          <a:extLst>
            <a:ext uri="{FF2B5EF4-FFF2-40B4-BE49-F238E27FC236}">
              <a16:creationId xmlns:a16="http://schemas.microsoft.com/office/drawing/2014/main" id="{00000000-0008-0000-0500-000016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27" name="Text Box 18">
          <a:extLst>
            <a:ext uri="{FF2B5EF4-FFF2-40B4-BE49-F238E27FC236}">
              <a16:creationId xmlns:a16="http://schemas.microsoft.com/office/drawing/2014/main" id="{00000000-0008-0000-0500-000017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28" name="Text Box 19">
          <a:extLst>
            <a:ext uri="{FF2B5EF4-FFF2-40B4-BE49-F238E27FC236}">
              <a16:creationId xmlns:a16="http://schemas.microsoft.com/office/drawing/2014/main" id="{00000000-0008-0000-0500-000018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29" name="Text Box 16">
          <a:extLst>
            <a:ext uri="{FF2B5EF4-FFF2-40B4-BE49-F238E27FC236}">
              <a16:creationId xmlns:a16="http://schemas.microsoft.com/office/drawing/2014/main" id="{00000000-0008-0000-0500-000019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30" name="Text Box 17">
          <a:extLst>
            <a:ext uri="{FF2B5EF4-FFF2-40B4-BE49-F238E27FC236}">
              <a16:creationId xmlns:a16="http://schemas.microsoft.com/office/drawing/2014/main" id="{00000000-0008-0000-0500-00001A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31" name="Text Box 18">
          <a:extLst>
            <a:ext uri="{FF2B5EF4-FFF2-40B4-BE49-F238E27FC236}">
              <a16:creationId xmlns:a16="http://schemas.microsoft.com/office/drawing/2014/main" id="{00000000-0008-0000-0500-00001B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32" name="Text Box 19">
          <a:extLst>
            <a:ext uri="{FF2B5EF4-FFF2-40B4-BE49-F238E27FC236}">
              <a16:creationId xmlns:a16="http://schemas.microsoft.com/office/drawing/2014/main" id="{00000000-0008-0000-0500-00001C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56743"/>
    <xdr:sp macro="" textlink="">
      <xdr:nvSpPr>
        <xdr:cNvPr id="2333" name="Text Box 15">
          <a:extLst>
            <a:ext uri="{FF2B5EF4-FFF2-40B4-BE49-F238E27FC236}">
              <a16:creationId xmlns:a16="http://schemas.microsoft.com/office/drawing/2014/main" id="{00000000-0008-0000-0500-00001D09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504825</xdr:rowOff>
    </xdr:from>
    <xdr:ext cx="95250" cy="442269"/>
    <xdr:sp macro="" textlink="">
      <xdr:nvSpPr>
        <xdr:cNvPr id="2334" name="Text Box 15">
          <a:extLst>
            <a:ext uri="{FF2B5EF4-FFF2-40B4-BE49-F238E27FC236}">
              <a16:creationId xmlns:a16="http://schemas.microsoft.com/office/drawing/2014/main" id="{00000000-0008-0000-0500-00001E09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2336" name="Text Box 15">
          <a:extLst>
            <a:ext uri="{FF2B5EF4-FFF2-40B4-BE49-F238E27FC236}">
              <a16:creationId xmlns:a16="http://schemas.microsoft.com/office/drawing/2014/main" id="{00000000-0008-0000-0500-00002009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4331"/>
    <xdr:sp macro="" textlink="">
      <xdr:nvSpPr>
        <xdr:cNvPr id="2337" name="Text Box 15">
          <a:extLst>
            <a:ext uri="{FF2B5EF4-FFF2-40B4-BE49-F238E27FC236}">
              <a16:creationId xmlns:a16="http://schemas.microsoft.com/office/drawing/2014/main" id="{00000000-0008-0000-0500-00002109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30</xdr:row>
      <xdr:rowOff>504825</xdr:rowOff>
    </xdr:from>
    <xdr:ext cx="95250" cy="213632"/>
    <xdr:sp macro="" textlink="">
      <xdr:nvSpPr>
        <xdr:cNvPr id="2338" name="Text Box 15">
          <a:extLst>
            <a:ext uri="{FF2B5EF4-FFF2-40B4-BE49-F238E27FC236}">
              <a16:creationId xmlns:a16="http://schemas.microsoft.com/office/drawing/2014/main" id="{00000000-0008-0000-0500-00002209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39" name="Text Box 16">
          <a:extLst>
            <a:ext uri="{FF2B5EF4-FFF2-40B4-BE49-F238E27FC236}">
              <a16:creationId xmlns:a16="http://schemas.microsoft.com/office/drawing/2014/main" id="{00000000-0008-0000-0500-000023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40" name="Text Box 17">
          <a:extLst>
            <a:ext uri="{FF2B5EF4-FFF2-40B4-BE49-F238E27FC236}">
              <a16:creationId xmlns:a16="http://schemas.microsoft.com/office/drawing/2014/main" id="{00000000-0008-0000-0500-000024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41" name="Text Box 18">
          <a:extLst>
            <a:ext uri="{FF2B5EF4-FFF2-40B4-BE49-F238E27FC236}">
              <a16:creationId xmlns:a16="http://schemas.microsoft.com/office/drawing/2014/main" id="{00000000-0008-0000-0500-000025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42" name="Text Box 19">
          <a:extLst>
            <a:ext uri="{FF2B5EF4-FFF2-40B4-BE49-F238E27FC236}">
              <a16:creationId xmlns:a16="http://schemas.microsoft.com/office/drawing/2014/main" id="{00000000-0008-0000-0500-000026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43" name="Text Box 16">
          <a:extLst>
            <a:ext uri="{FF2B5EF4-FFF2-40B4-BE49-F238E27FC236}">
              <a16:creationId xmlns:a16="http://schemas.microsoft.com/office/drawing/2014/main" id="{00000000-0008-0000-0500-000027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44" name="Text Box 17">
          <a:extLst>
            <a:ext uri="{FF2B5EF4-FFF2-40B4-BE49-F238E27FC236}">
              <a16:creationId xmlns:a16="http://schemas.microsoft.com/office/drawing/2014/main" id="{00000000-0008-0000-0500-000028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45" name="Text Box 18">
          <a:extLst>
            <a:ext uri="{FF2B5EF4-FFF2-40B4-BE49-F238E27FC236}">
              <a16:creationId xmlns:a16="http://schemas.microsoft.com/office/drawing/2014/main" id="{00000000-0008-0000-0500-000029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46" name="Text Box 19">
          <a:extLst>
            <a:ext uri="{FF2B5EF4-FFF2-40B4-BE49-F238E27FC236}">
              <a16:creationId xmlns:a16="http://schemas.microsoft.com/office/drawing/2014/main" id="{00000000-0008-0000-0500-00002A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347" name="Text Box 16">
          <a:extLst>
            <a:ext uri="{FF2B5EF4-FFF2-40B4-BE49-F238E27FC236}">
              <a16:creationId xmlns:a16="http://schemas.microsoft.com/office/drawing/2014/main" id="{00000000-0008-0000-0500-00002B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348" name="Text Box 17">
          <a:extLst>
            <a:ext uri="{FF2B5EF4-FFF2-40B4-BE49-F238E27FC236}">
              <a16:creationId xmlns:a16="http://schemas.microsoft.com/office/drawing/2014/main" id="{00000000-0008-0000-0500-00002C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014"/>
    <xdr:sp macro="" textlink="">
      <xdr:nvSpPr>
        <xdr:cNvPr id="2351" name="Text Box 15">
          <a:extLst>
            <a:ext uri="{FF2B5EF4-FFF2-40B4-BE49-F238E27FC236}">
              <a16:creationId xmlns:a16="http://schemas.microsoft.com/office/drawing/2014/main" id="{00000000-0008-0000-0500-00002F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52" name="Text Box 16">
          <a:extLst>
            <a:ext uri="{FF2B5EF4-FFF2-40B4-BE49-F238E27FC236}">
              <a16:creationId xmlns:a16="http://schemas.microsoft.com/office/drawing/2014/main" id="{00000000-0008-0000-0500-00003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53" name="Text Box 17">
          <a:extLst>
            <a:ext uri="{FF2B5EF4-FFF2-40B4-BE49-F238E27FC236}">
              <a16:creationId xmlns:a16="http://schemas.microsoft.com/office/drawing/2014/main" id="{00000000-0008-0000-0500-00003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54" name="Text Box 18">
          <a:extLst>
            <a:ext uri="{FF2B5EF4-FFF2-40B4-BE49-F238E27FC236}">
              <a16:creationId xmlns:a16="http://schemas.microsoft.com/office/drawing/2014/main" id="{00000000-0008-0000-0500-00003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55" name="Text Box 19">
          <a:extLst>
            <a:ext uri="{FF2B5EF4-FFF2-40B4-BE49-F238E27FC236}">
              <a16:creationId xmlns:a16="http://schemas.microsoft.com/office/drawing/2014/main" id="{00000000-0008-0000-0500-000033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34</xdr:row>
      <xdr:rowOff>504825</xdr:rowOff>
    </xdr:from>
    <xdr:ext cx="95250" cy="442269"/>
    <xdr:sp macro="" textlink="">
      <xdr:nvSpPr>
        <xdr:cNvPr id="2356" name="Text Box 15">
          <a:extLst>
            <a:ext uri="{FF2B5EF4-FFF2-40B4-BE49-F238E27FC236}">
              <a16:creationId xmlns:a16="http://schemas.microsoft.com/office/drawing/2014/main" id="{00000000-0008-0000-0500-00003409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57" name="Text Box 16">
          <a:extLst>
            <a:ext uri="{FF2B5EF4-FFF2-40B4-BE49-F238E27FC236}">
              <a16:creationId xmlns:a16="http://schemas.microsoft.com/office/drawing/2014/main" id="{00000000-0008-0000-0500-00003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58" name="Text Box 17">
          <a:extLst>
            <a:ext uri="{FF2B5EF4-FFF2-40B4-BE49-F238E27FC236}">
              <a16:creationId xmlns:a16="http://schemas.microsoft.com/office/drawing/2014/main" id="{00000000-0008-0000-0500-00003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59" name="Text Box 18">
          <a:extLst>
            <a:ext uri="{FF2B5EF4-FFF2-40B4-BE49-F238E27FC236}">
              <a16:creationId xmlns:a16="http://schemas.microsoft.com/office/drawing/2014/main" id="{00000000-0008-0000-0500-000037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60" name="Text Box 16">
          <a:extLst>
            <a:ext uri="{FF2B5EF4-FFF2-40B4-BE49-F238E27FC236}">
              <a16:creationId xmlns:a16="http://schemas.microsoft.com/office/drawing/2014/main" id="{00000000-0008-0000-0500-000038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61" name="Text Box 17">
          <a:extLst>
            <a:ext uri="{FF2B5EF4-FFF2-40B4-BE49-F238E27FC236}">
              <a16:creationId xmlns:a16="http://schemas.microsoft.com/office/drawing/2014/main" id="{00000000-0008-0000-0500-000039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62" name="Text Box 18">
          <a:extLst>
            <a:ext uri="{FF2B5EF4-FFF2-40B4-BE49-F238E27FC236}">
              <a16:creationId xmlns:a16="http://schemas.microsoft.com/office/drawing/2014/main" id="{00000000-0008-0000-0500-00003A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63" name="Text Box 19">
          <a:extLst>
            <a:ext uri="{FF2B5EF4-FFF2-40B4-BE49-F238E27FC236}">
              <a16:creationId xmlns:a16="http://schemas.microsoft.com/office/drawing/2014/main" id="{00000000-0008-0000-0500-00003B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64" name="Text Box 16">
          <a:extLst>
            <a:ext uri="{FF2B5EF4-FFF2-40B4-BE49-F238E27FC236}">
              <a16:creationId xmlns:a16="http://schemas.microsoft.com/office/drawing/2014/main" id="{00000000-0008-0000-0500-00003C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65" name="Text Box 17">
          <a:extLst>
            <a:ext uri="{FF2B5EF4-FFF2-40B4-BE49-F238E27FC236}">
              <a16:creationId xmlns:a16="http://schemas.microsoft.com/office/drawing/2014/main" id="{00000000-0008-0000-0500-00003D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66" name="Text Box 18">
          <a:extLst>
            <a:ext uri="{FF2B5EF4-FFF2-40B4-BE49-F238E27FC236}">
              <a16:creationId xmlns:a16="http://schemas.microsoft.com/office/drawing/2014/main" id="{00000000-0008-0000-0500-00003E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36</xdr:row>
      <xdr:rowOff>170392</xdr:rowOff>
    </xdr:from>
    <xdr:ext cx="95250" cy="213632"/>
    <xdr:sp macro="" textlink="">
      <xdr:nvSpPr>
        <xdr:cNvPr id="2367" name="Text Box 15">
          <a:extLst>
            <a:ext uri="{FF2B5EF4-FFF2-40B4-BE49-F238E27FC236}">
              <a16:creationId xmlns:a16="http://schemas.microsoft.com/office/drawing/2014/main" id="{00000000-0008-0000-0500-00003F09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68" name="Text Box 16">
          <a:extLst>
            <a:ext uri="{FF2B5EF4-FFF2-40B4-BE49-F238E27FC236}">
              <a16:creationId xmlns:a16="http://schemas.microsoft.com/office/drawing/2014/main" id="{00000000-0008-0000-0500-00004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69" name="Text Box 17">
          <a:extLst>
            <a:ext uri="{FF2B5EF4-FFF2-40B4-BE49-F238E27FC236}">
              <a16:creationId xmlns:a16="http://schemas.microsoft.com/office/drawing/2014/main" id="{00000000-0008-0000-0500-00004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70" name="Text Box 18">
          <a:extLst>
            <a:ext uri="{FF2B5EF4-FFF2-40B4-BE49-F238E27FC236}">
              <a16:creationId xmlns:a16="http://schemas.microsoft.com/office/drawing/2014/main" id="{00000000-0008-0000-0500-00004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71" name="Text Box 19">
          <a:extLst>
            <a:ext uri="{FF2B5EF4-FFF2-40B4-BE49-F238E27FC236}">
              <a16:creationId xmlns:a16="http://schemas.microsoft.com/office/drawing/2014/main" id="{00000000-0008-0000-0500-000043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72" name="Text Box 16">
          <a:extLst>
            <a:ext uri="{FF2B5EF4-FFF2-40B4-BE49-F238E27FC236}">
              <a16:creationId xmlns:a16="http://schemas.microsoft.com/office/drawing/2014/main" id="{00000000-0008-0000-0500-000044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73" name="Text Box 17">
          <a:extLst>
            <a:ext uri="{FF2B5EF4-FFF2-40B4-BE49-F238E27FC236}">
              <a16:creationId xmlns:a16="http://schemas.microsoft.com/office/drawing/2014/main" id="{00000000-0008-0000-0500-00004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74" name="Text Box 18">
          <a:extLst>
            <a:ext uri="{FF2B5EF4-FFF2-40B4-BE49-F238E27FC236}">
              <a16:creationId xmlns:a16="http://schemas.microsoft.com/office/drawing/2014/main" id="{00000000-0008-0000-0500-00004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75" name="Text Box 19">
          <a:extLst>
            <a:ext uri="{FF2B5EF4-FFF2-40B4-BE49-F238E27FC236}">
              <a16:creationId xmlns:a16="http://schemas.microsoft.com/office/drawing/2014/main" id="{00000000-0008-0000-0500-000047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376" name="Text Box 16">
          <a:extLst>
            <a:ext uri="{FF2B5EF4-FFF2-40B4-BE49-F238E27FC236}">
              <a16:creationId xmlns:a16="http://schemas.microsoft.com/office/drawing/2014/main" id="{00000000-0008-0000-0500-000048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377" name="Text Box 17">
          <a:extLst>
            <a:ext uri="{FF2B5EF4-FFF2-40B4-BE49-F238E27FC236}">
              <a16:creationId xmlns:a16="http://schemas.microsoft.com/office/drawing/2014/main" id="{00000000-0008-0000-0500-000049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378" name="Text Box 18">
          <a:extLst>
            <a:ext uri="{FF2B5EF4-FFF2-40B4-BE49-F238E27FC236}">
              <a16:creationId xmlns:a16="http://schemas.microsoft.com/office/drawing/2014/main" id="{00000000-0008-0000-0500-00004A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379" name="Text Box 19">
          <a:extLst>
            <a:ext uri="{FF2B5EF4-FFF2-40B4-BE49-F238E27FC236}">
              <a16:creationId xmlns:a16="http://schemas.microsoft.com/office/drawing/2014/main" id="{00000000-0008-0000-0500-00004B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014"/>
    <xdr:sp macro="" textlink="">
      <xdr:nvSpPr>
        <xdr:cNvPr id="2380" name="Text Box 15">
          <a:extLst>
            <a:ext uri="{FF2B5EF4-FFF2-40B4-BE49-F238E27FC236}">
              <a16:creationId xmlns:a16="http://schemas.microsoft.com/office/drawing/2014/main" id="{00000000-0008-0000-0500-00004C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81" name="Text Box 16">
          <a:extLst>
            <a:ext uri="{FF2B5EF4-FFF2-40B4-BE49-F238E27FC236}">
              <a16:creationId xmlns:a16="http://schemas.microsoft.com/office/drawing/2014/main" id="{00000000-0008-0000-0500-00004D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82" name="Text Box 17">
          <a:extLst>
            <a:ext uri="{FF2B5EF4-FFF2-40B4-BE49-F238E27FC236}">
              <a16:creationId xmlns:a16="http://schemas.microsoft.com/office/drawing/2014/main" id="{00000000-0008-0000-0500-00004E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83" name="Text Box 18">
          <a:extLst>
            <a:ext uri="{FF2B5EF4-FFF2-40B4-BE49-F238E27FC236}">
              <a16:creationId xmlns:a16="http://schemas.microsoft.com/office/drawing/2014/main" id="{00000000-0008-0000-0500-00004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384" name="Text Box 19">
          <a:extLst>
            <a:ext uri="{FF2B5EF4-FFF2-40B4-BE49-F238E27FC236}">
              <a16:creationId xmlns:a16="http://schemas.microsoft.com/office/drawing/2014/main" id="{00000000-0008-0000-0500-00005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85" name="Text Box 16">
          <a:extLst>
            <a:ext uri="{FF2B5EF4-FFF2-40B4-BE49-F238E27FC236}">
              <a16:creationId xmlns:a16="http://schemas.microsoft.com/office/drawing/2014/main" id="{00000000-0008-0000-0500-000051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0</xdr:rowOff>
    </xdr:from>
    <xdr:ext cx="95250" cy="171450"/>
    <xdr:sp macro="" textlink="">
      <xdr:nvSpPr>
        <xdr:cNvPr id="2386" name="Text Box 17">
          <a:extLst>
            <a:ext uri="{FF2B5EF4-FFF2-40B4-BE49-F238E27FC236}">
              <a16:creationId xmlns:a16="http://schemas.microsoft.com/office/drawing/2014/main" id="{00000000-0008-0000-0500-000052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36</xdr:row>
      <xdr:rowOff>15875</xdr:rowOff>
    </xdr:from>
    <xdr:ext cx="95250" cy="171450"/>
    <xdr:sp macro="" textlink="">
      <xdr:nvSpPr>
        <xdr:cNvPr id="2387" name="Text Box 18">
          <a:extLst>
            <a:ext uri="{FF2B5EF4-FFF2-40B4-BE49-F238E27FC236}">
              <a16:creationId xmlns:a16="http://schemas.microsoft.com/office/drawing/2014/main" id="{00000000-0008-0000-0500-00005309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88" name="Text Box 16">
          <a:extLst>
            <a:ext uri="{FF2B5EF4-FFF2-40B4-BE49-F238E27FC236}">
              <a16:creationId xmlns:a16="http://schemas.microsoft.com/office/drawing/2014/main" id="{00000000-0008-0000-0500-000054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89" name="Text Box 17">
          <a:extLst>
            <a:ext uri="{FF2B5EF4-FFF2-40B4-BE49-F238E27FC236}">
              <a16:creationId xmlns:a16="http://schemas.microsoft.com/office/drawing/2014/main" id="{00000000-0008-0000-0500-000055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90" name="Text Box 18">
          <a:extLst>
            <a:ext uri="{FF2B5EF4-FFF2-40B4-BE49-F238E27FC236}">
              <a16:creationId xmlns:a16="http://schemas.microsoft.com/office/drawing/2014/main" id="{00000000-0008-0000-0500-000056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91" name="Text Box 19">
          <a:extLst>
            <a:ext uri="{FF2B5EF4-FFF2-40B4-BE49-F238E27FC236}">
              <a16:creationId xmlns:a16="http://schemas.microsoft.com/office/drawing/2014/main" id="{00000000-0008-0000-0500-000057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392" name="Text Box 16">
          <a:extLst>
            <a:ext uri="{FF2B5EF4-FFF2-40B4-BE49-F238E27FC236}">
              <a16:creationId xmlns:a16="http://schemas.microsoft.com/office/drawing/2014/main" id="{00000000-0008-0000-0500-000058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36</xdr:row>
      <xdr:rowOff>170392</xdr:rowOff>
    </xdr:from>
    <xdr:ext cx="95250" cy="213632"/>
    <xdr:sp macro="" textlink="">
      <xdr:nvSpPr>
        <xdr:cNvPr id="2393" name="Text Box 15">
          <a:extLst>
            <a:ext uri="{FF2B5EF4-FFF2-40B4-BE49-F238E27FC236}">
              <a16:creationId xmlns:a16="http://schemas.microsoft.com/office/drawing/2014/main" id="{00000000-0008-0000-0500-00005909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8496"/>
    <xdr:sp macro="" textlink="">
      <xdr:nvSpPr>
        <xdr:cNvPr id="2394" name="Text Box 15">
          <a:extLst>
            <a:ext uri="{FF2B5EF4-FFF2-40B4-BE49-F238E27FC236}">
              <a16:creationId xmlns:a16="http://schemas.microsoft.com/office/drawing/2014/main" id="{00000000-0008-0000-0500-00005A09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504825</xdr:rowOff>
    </xdr:from>
    <xdr:ext cx="95250" cy="442269"/>
    <xdr:sp macro="" textlink="">
      <xdr:nvSpPr>
        <xdr:cNvPr id="2395" name="Text Box 15">
          <a:extLst>
            <a:ext uri="{FF2B5EF4-FFF2-40B4-BE49-F238E27FC236}">
              <a16:creationId xmlns:a16="http://schemas.microsoft.com/office/drawing/2014/main" id="{00000000-0008-0000-0500-00005B09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2397" name="Text Box 15">
          <a:extLst>
            <a:ext uri="{FF2B5EF4-FFF2-40B4-BE49-F238E27FC236}">
              <a16:creationId xmlns:a16="http://schemas.microsoft.com/office/drawing/2014/main" id="{00000000-0008-0000-0500-00005D09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4331"/>
    <xdr:sp macro="" textlink="">
      <xdr:nvSpPr>
        <xdr:cNvPr id="2398" name="Text Box 15">
          <a:extLst>
            <a:ext uri="{FF2B5EF4-FFF2-40B4-BE49-F238E27FC236}">
              <a16:creationId xmlns:a16="http://schemas.microsoft.com/office/drawing/2014/main" id="{00000000-0008-0000-0500-00005E09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36</xdr:row>
      <xdr:rowOff>170392</xdr:rowOff>
    </xdr:from>
    <xdr:ext cx="95250" cy="213632"/>
    <xdr:sp macro="" textlink="">
      <xdr:nvSpPr>
        <xdr:cNvPr id="2399" name="Text Box 15">
          <a:extLst>
            <a:ext uri="{FF2B5EF4-FFF2-40B4-BE49-F238E27FC236}">
              <a16:creationId xmlns:a16="http://schemas.microsoft.com/office/drawing/2014/main" id="{00000000-0008-0000-0500-00005F09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00" name="Text Box 16">
          <a:extLst>
            <a:ext uri="{FF2B5EF4-FFF2-40B4-BE49-F238E27FC236}">
              <a16:creationId xmlns:a16="http://schemas.microsoft.com/office/drawing/2014/main" id="{00000000-0008-0000-0500-00006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01" name="Text Box 17">
          <a:extLst>
            <a:ext uri="{FF2B5EF4-FFF2-40B4-BE49-F238E27FC236}">
              <a16:creationId xmlns:a16="http://schemas.microsoft.com/office/drawing/2014/main" id="{00000000-0008-0000-0500-00006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02" name="Text Box 18">
          <a:extLst>
            <a:ext uri="{FF2B5EF4-FFF2-40B4-BE49-F238E27FC236}">
              <a16:creationId xmlns:a16="http://schemas.microsoft.com/office/drawing/2014/main" id="{00000000-0008-0000-0500-00006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03" name="Text Box 19">
          <a:extLst>
            <a:ext uri="{FF2B5EF4-FFF2-40B4-BE49-F238E27FC236}">
              <a16:creationId xmlns:a16="http://schemas.microsoft.com/office/drawing/2014/main" id="{00000000-0008-0000-0500-000063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04" name="Text Box 16">
          <a:extLst>
            <a:ext uri="{FF2B5EF4-FFF2-40B4-BE49-F238E27FC236}">
              <a16:creationId xmlns:a16="http://schemas.microsoft.com/office/drawing/2014/main" id="{00000000-0008-0000-0500-000064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05" name="Text Box 17">
          <a:extLst>
            <a:ext uri="{FF2B5EF4-FFF2-40B4-BE49-F238E27FC236}">
              <a16:creationId xmlns:a16="http://schemas.microsoft.com/office/drawing/2014/main" id="{00000000-0008-0000-0500-00006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06" name="Text Box 18">
          <a:extLst>
            <a:ext uri="{FF2B5EF4-FFF2-40B4-BE49-F238E27FC236}">
              <a16:creationId xmlns:a16="http://schemas.microsoft.com/office/drawing/2014/main" id="{00000000-0008-0000-0500-00006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07" name="Text Box 19">
          <a:extLst>
            <a:ext uri="{FF2B5EF4-FFF2-40B4-BE49-F238E27FC236}">
              <a16:creationId xmlns:a16="http://schemas.microsoft.com/office/drawing/2014/main" id="{00000000-0008-0000-0500-000067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08" name="Text Box 16">
          <a:extLst>
            <a:ext uri="{FF2B5EF4-FFF2-40B4-BE49-F238E27FC236}">
              <a16:creationId xmlns:a16="http://schemas.microsoft.com/office/drawing/2014/main" id="{00000000-0008-0000-0500-000068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09" name="Text Box 17">
          <a:extLst>
            <a:ext uri="{FF2B5EF4-FFF2-40B4-BE49-F238E27FC236}">
              <a16:creationId xmlns:a16="http://schemas.microsoft.com/office/drawing/2014/main" id="{00000000-0008-0000-0500-000069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10" name="Text Box 18">
          <a:extLst>
            <a:ext uri="{FF2B5EF4-FFF2-40B4-BE49-F238E27FC236}">
              <a16:creationId xmlns:a16="http://schemas.microsoft.com/office/drawing/2014/main" id="{00000000-0008-0000-0500-00006A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11" name="Text Box 19">
          <a:extLst>
            <a:ext uri="{FF2B5EF4-FFF2-40B4-BE49-F238E27FC236}">
              <a16:creationId xmlns:a16="http://schemas.microsoft.com/office/drawing/2014/main" id="{00000000-0008-0000-0500-00006B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014"/>
    <xdr:sp macro="" textlink="">
      <xdr:nvSpPr>
        <xdr:cNvPr id="2412" name="Text Box 15">
          <a:extLst>
            <a:ext uri="{FF2B5EF4-FFF2-40B4-BE49-F238E27FC236}">
              <a16:creationId xmlns:a16="http://schemas.microsoft.com/office/drawing/2014/main" id="{00000000-0008-0000-0500-00006C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13" name="Text Box 16">
          <a:extLst>
            <a:ext uri="{FF2B5EF4-FFF2-40B4-BE49-F238E27FC236}">
              <a16:creationId xmlns:a16="http://schemas.microsoft.com/office/drawing/2014/main" id="{00000000-0008-0000-0500-00006D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14" name="Text Box 17">
          <a:extLst>
            <a:ext uri="{FF2B5EF4-FFF2-40B4-BE49-F238E27FC236}">
              <a16:creationId xmlns:a16="http://schemas.microsoft.com/office/drawing/2014/main" id="{00000000-0008-0000-0500-00006E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15" name="Text Box 18">
          <a:extLst>
            <a:ext uri="{FF2B5EF4-FFF2-40B4-BE49-F238E27FC236}">
              <a16:creationId xmlns:a16="http://schemas.microsoft.com/office/drawing/2014/main" id="{00000000-0008-0000-0500-00006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16" name="Text Box 19">
          <a:extLst>
            <a:ext uri="{FF2B5EF4-FFF2-40B4-BE49-F238E27FC236}">
              <a16:creationId xmlns:a16="http://schemas.microsoft.com/office/drawing/2014/main" id="{00000000-0008-0000-0500-00007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17" name="Text Box 16">
          <a:extLst>
            <a:ext uri="{FF2B5EF4-FFF2-40B4-BE49-F238E27FC236}">
              <a16:creationId xmlns:a16="http://schemas.microsoft.com/office/drawing/2014/main" id="{00000000-0008-0000-0500-000071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18" name="Text Box 17">
          <a:extLst>
            <a:ext uri="{FF2B5EF4-FFF2-40B4-BE49-F238E27FC236}">
              <a16:creationId xmlns:a16="http://schemas.microsoft.com/office/drawing/2014/main" id="{00000000-0008-0000-0500-000072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19" name="Text Box 18">
          <a:extLst>
            <a:ext uri="{FF2B5EF4-FFF2-40B4-BE49-F238E27FC236}">
              <a16:creationId xmlns:a16="http://schemas.microsoft.com/office/drawing/2014/main" id="{00000000-0008-0000-0500-000073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0" name="Text Box 16">
          <a:extLst>
            <a:ext uri="{FF2B5EF4-FFF2-40B4-BE49-F238E27FC236}">
              <a16:creationId xmlns:a16="http://schemas.microsoft.com/office/drawing/2014/main" id="{00000000-0008-0000-0500-000074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1" name="Text Box 17">
          <a:extLst>
            <a:ext uri="{FF2B5EF4-FFF2-40B4-BE49-F238E27FC236}">
              <a16:creationId xmlns:a16="http://schemas.microsoft.com/office/drawing/2014/main" id="{00000000-0008-0000-0500-000075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2" name="Text Box 18">
          <a:extLst>
            <a:ext uri="{FF2B5EF4-FFF2-40B4-BE49-F238E27FC236}">
              <a16:creationId xmlns:a16="http://schemas.microsoft.com/office/drawing/2014/main" id="{00000000-0008-0000-0500-000076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3" name="Text Box 19">
          <a:extLst>
            <a:ext uri="{FF2B5EF4-FFF2-40B4-BE49-F238E27FC236}">
              <a16:creationId xmlns:a16="http://schemas.microsoft.com/office/drawing/2014/main" id="{00000000-0008-0000-0500-000077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4" name="Text Box 16">
          <a:extLst>
            <a:ext uri="{FF2B5EF4-FFF2-40B4-BE49-F238E27FC236}">
              <a16:creationId xmlns:a16="http://schemas.microsoft.com/office/drawing/2014/main" id="{00000000-0008-0000-0500-000078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5" name="Text Box 17">
          <a:extLst>
            <a:ext uri="{FF2B5EF4-FFF2-40B4-BE49-F238E27FC236}">
              <a16:creationId xmlns:a16="http://schemas.microsoft.com/office/drawing/2014/main" id="{00000000-0008-0000-0500-000079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6" name="Text Box 18">
          <a:extLst>
            <a:ext uri="{FF2B5EF4-FFF2-40B4-BE49-F238E27FC236}">
              <a16:creationId xmlns:a16="http://schemas.microsoft.com/office/drawing/2014/main" id="{00000000-0008-0000-0500-00007A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27" name="Text Box 19">
          <a:extLst>
            <a:ext uri="{FF2B5EF4-FFF2-40B4-BE49-F238E27FC236}">
              <a16:creationId xmlns:a16="http://schemas.microsoft.com/office/drawing/2014/main" id="{00000000-0008-0000-0500-00007B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56743"/>
    <xdr:sp macro="" textlink="">
      <xdr:nvSpPr>
        <xdr:cNvPr id="2428" name="Text Box 15">
          <a:extLst>
            <a:ext uri="{FF2B5EF4-FFF2-40B4-BE49-F238E27FC236}">
              <a16:creationId xmlns:a16="http://schemas.microsoft.com/office/drawing/2014/main" id="{00000000-0008-0000-0500-00007C09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504825</xdr:rowOff>
    </xdr:from>
    <xdr:ext cx="95250" cy="442269"/>
    <xdr:sp macro="" textlink="">
      <xdr:nvSpPr>
        <xdr:cNvPr id="2429" name="Text Box 15">
          <a:extLst>
            <a:ext uri="{FF2B5EF4-FFF2-40B4-BE49-F238E27FC236}">
              <a16:creationId xmlns:a16="http://schemas.microsoft.com/office/drawing/2014/main" id="{00000000-0008-0000-0500-00007D09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2431" name="Text Box 15">
          <a:extLst>
            <a:ext uri="{FF2B5EF4-FFF2-40B4-BE49-F238E27FC236}">
              <a16:creationId xmlns:a16="http://schemas.microsoft.com/office/drawing/2014/main" id="{00000000-0008-0000-0500-00007F09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4331"/>
    <xdr:sp macro="" textlink="">
      <xdr:nvSpPr>
        <xdr:cNvPr id="2432" name="Text Box 15">
          <a:extLst>
            <a:ext uri="{FF2B5EF4-FFF2-40B4-BE49-F238E27FC236}">
              <a16:creationId xmlns:a16="http://schemas.microsoft.com/office/drawing/2014/main" id="{00000000-0008-0000-0500-00008009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36</xdr:row>
      <xdr:rowOff>504825</xdr:rowOff>
    </xdr:from>
    <xdr:ext cx="95250" cy="213632"/>
    <xdr:sp macro="" textlink="">
      <xdr:nvSpPr>
        <xdr:cNvPr id="2433" name="Text Box 15">
          <a:extLst>
            <a:ext uri="{FF2B5EF4-FFF2-40B4-BE49-F238E27FC236}">
              <a16:creationId xmlns:a16="http://schemas.microsoft.com/office/drawing/2014/main" id="{00000000-0008-0000-0500-00008109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34" name="Text Box 16">
          <a:extLst>
            <a:ext uri="{FF2B5EF4-FFF2-40B4-BE49-F238E27FC236}">
              <a16:creationId xmlns:a16="http://schemas.microsoft.com/office/drawing/2014/main" id="{00000000-0008-0000-0500-00008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35" name="Text Box 17">
          <a:extLst>
            <a:ext uri="{FF2B5EF4-FFF2-40B4-BE49-F238E27FC236}">
              <a16:creationId xmlns:a16="http://schemas.microsoft.com/office/drawing/2014/main" id="{00000000-0008-0000-0500-000083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36" name="Text Box 18">
          <a:extLst>
            <a:ext uri="{FF2B5EF4-FFF2-40B4-BE49-F238E27FC236}">
              <a16:creationId xmlns:a16="http://schemas.microsoft.com/office/drawing/2014/main" id="{00000000-0008-0000-0500-000084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37" name="Text Box 19">
          <a:extLst>
            <a:ext uri="{FF2B5EF4-FFF2-40B4-BE49-F238E27FC236}">
              <a16:creationId xmlns:a16="http://schemas.microsoft.com/office/drawing/2014/main" id="{00000000-0008-0000-0500-000085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38" name="Text Box 16">
          <a:extLst>
            <a:ext uri="{FF2B5EF4-FFF2-40B4-BE49-F238E27FC236}">
              <a16:creationId xmlns:a16="http://schemas.microsoft.com/office/drawing/2014/main" id="{00000000-0008-0000-0500-00008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39" name="Text Box 17">
          <a:extLst>
            <a:ext uri="{FF2B5EF4-FFF2-40B4-BE49-F238E27FC236}">
              <a16:creationId xmlns:a16="http://schemas.microsoft.com/office/drawing/2014/main" id="{00000000-0008-0000-0500-000087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40" name="Text Box 18">
          <a:extLst>
            <a:ext uri="{FF2B5EF4-FFF2-40B4-BE49-F238E27FC236}">
              <a16:creationId xmlns:a16="http://schemas.microsoft.com/office/drawing/2014/main" id="{00000000-0008-0000-0500-000088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41" name="Text Box 19">
          <a:extLst>
            <a:ext uri="{FF2B5EF4-FFF2-40B4-BE49-F238E27FC236}">
              <a16:creationId xmlns:a16="http://schemas.microsoft.com/office/drawing/2014/main" id="{00000000-0008-0000-0500-000089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42" name="Text Box 16">
          <a:extLst>
            <a:ext uri="{FF2B5EF4-FFF2-40B4-BE49-F238E27FC236}">
              <a16:creationId xmlns:a16="http://schemas.microsoft.com/office/drawing/2014/main" id="{00000000-0008-0000-0500-00008A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43" name="Text Box 17">
          <a:extLst>
            <a:ext uri="{FF2B5EF4-FFF2-40B4-BE49-F238E27FC236}">
              <a16:creationId xmlns:a16="http://schemas.microsoft.com/office/drawing/2014/main" id="{00000000-0008-0000-0500-00008B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44" name="Text Box 18">
          <a:extLst>
            <a:ext uri="{FF2B5EF4-FFF2-40B4-BE49-F238E27FC236}">
              <a16:creationId xmlns:a16="http://schemas.microsoft.com/office/drawing/2014/main" id="{00000000-0008-0000-0500-00008C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445" name="Text Box 19">
          <a:extLst>
            <a:ext uri="{FF2B5EF4-FFF2-40B4-BE49-F238E27FC236}">
              <a16:creationId xmlns:a16="http://schemas.microsoft.com/office/drawing/2014/main" id="{00000000-0008-0000-0500-00008D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014"/>
    <xdr:sp macro="" textlink="">
      <xdr:nvSpPr>
        <xdr:cNvPr id="2446" name="Text Box 15">
          <a:extLst>
            <a:ext uri="{FF2B5EF4-FFF2-40B4-BE49-F238E27FC236}">
              <a16:creationId xmlns:a16="http://schemas.microsoft.com/office/drawing/2014/main" id="{00000000-0008-0000-0500-00008E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47" name="Text Box 16">
          <a:extLst>
            <a:ext uri="{FF2B5EF4-FFF2-40B4-BE49-F238E27FC236}">
              <a16:creationId xmlns:a16="http://schemas.microsoft.com/office/drawing/2014/main" id="{00000000-0008-0000-0500-00008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48" name="Text Box 17">
          <a:extLst>
            <a:ext uri="{FF2B5EF4-FFF2-40B4-BE49-F238E27FC236}">
              <a16:creationId xmlns:a16="http://schemas.microsoft.com/office/drawing/2014/main" id="{00000000-0008-0000-0500-00009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49" name="Text Box 18">
          <a:extLst>
            <a:ext uri="{FF2B5EF4-FFF2-40B4-BE49-F238E27FC236}">
              <a16:creationId xmlns:a16="http://schemas.microsoft.com/office/drawing/2014/main" id="{00000000-0008-0000-0500-00009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50" name="Text Box 19">
          <a:extLst>
            <a:ext uri="{FF2B5EF4-FFF2-40B4-BE49-F238E27FC236}">
              <a16:creationId xmlns:a16="http://schemas.microsoft.com/office/drawing/2014/main" id="{00000000-0008-0000-0500-00009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40</xdr:row>
      <xdr:rowOff>504825</xdr:rowOff>
    </xdr:from>
    <xdr:ext cx="95250" cy="442269"/>
    <xdr:sp macro="" textlink="">
      <xdr:nvSpPr>
        <xdr:cNvPr id="2451" name="Text Box 15">
          <a:extLst>
            <a:ext uri="{FF2B5EF4-FFF2-40B4-BE49-F238E27FC236}">
              <a16:creationId xmlns:a16="http://schemas.microsoft.com/office/drawing/2014/main" id="{00000000-0008-0000-0500-00009309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52" name="Text Box 16">
          <a:extLst>
            <a:ext uri="{FF2B5EF4-FFF2-40B4-BE49-F238E27FC236}">
              <a16:creationId xmlns:a16="http://schemas.microsoft.com/office/drawing/2014/main" id="{00000000-0008-0000-0500-000094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53" name="Text Box 17">
          <a:extLst>
            <a:ext uri="{FF2B5EF4-FFF2-40B4-BE49-F238E27FC236}">
              <a16:creationId xmlns:a16="http://schemas.microsoft.com/office/drawing/2014/main" id="{00000000-0008-0000-0500-00009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54" name="Text Box 18">
          <a:extLst>
            <a:ext uri="{FF2B5EF4-FFF2-40B4-BE49-F238E27FC236}">
              <a16:creationId xmlns:a16="http://schemas.microsoft.com/office/drawing/2014/main" id="{00000000-0008-0000-0500-00009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55" name="Text Box 16">
          <a:extLst>
            <a:ext uri="{FF2B5EF4-FFF2-40B4-BE49-F238E27FC236}">
              <a16:creationId xmlns:a16="http://schemas.microsoft.com/office/drawing/2014/main" id="{00000000-0008-0000-0500-000097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56" name="Text Box 17">
          <a:extLst>
            <a:ext uri="{FF2B5EF4-FFF2-40B4-BE49-F238E27FC236}">
              <a16:creationId xmlns:a16="http://schemas.microsoft.com/office/drawing/2014/main" id="{00000000-0008-0000-0500-000098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57" name="Text Box 18">
          <a:extLst>
            <a:ext uri="{FF2B5EF4-FFF2-40B4-BE49-F238E27FC236}">
              <a16:creationId xmlns:a16="http://schemas.microsoft.com/office/drawing/2014/main" id="{00000000-0008-0000-0500-000099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58" name="Text Box 19">
          <a:extLst>
            <a:ext uri="{FF2B5EF4-FFF2-40B4-BE49-F238E27FC236}">
              <a16:creationId xmlns:a16="http://schemas.microsoft.com/office/drawing/2014/main" id="{00000000-0008-0000-0500-00009A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59" name="Text Box 16">
          <a:extLst>
            <a:ext uri="{FF2B5EF4-FFF2-40B4-BE49-F238E27FC236}">
              <a16:creationId xmlns:a16="http://schemas.microsoft.com/office/drawing/2014/main" id="{00000000-0008-0000-0500-00009B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60" name="Text Box 17">
          <a:extLst>
            <a:ext uri="{FF2B5EF4-FFF2-40B4-BE49-F238E27FC236}">
              <a16:creationId xmlns:a16="http://schemas.microsoft.com/office/drawing/2014/main" id="{00000000-0008-0000-0500-00009C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61" name="Text Box 18">
          <a:extLst>
            <a:ext uri="{FF2B5EF4-FFF2-40B4-BE49-F238E27FC236}">
              <a16:creationId xmlns:a16="http://schemas.microsoft.com/office/drawing/2014/main" id="{00000000-0008-0000-0500-00009D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42</xdr:row>
      <xdr:rowOff>170392</xdr:rowOff>
    </xdr:from>
    <xdr:ext cx="95250" cy="213632"/>
    <xdr:sp macro="" textlink="">
      <xdr:nvSpPr>
        <xdr:cNvPr id="2462" name="Text Box 15">
          <a:extLst>
            <a:ext uri="{FF2B5EF4-FFF2-40B4-BE49-F238E27FC236}">
              <a16:creationId xmlns:a16="http://schemas.microsoft.com/office/drawing/2014/main" id="{00000000-0008-0000-0500-00009E09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63" name="Text Box 16">
          <a:extLst>
            <a:ext uri="{FF2B5EF4-FFF2-40B4-BE49-F238E27FC236}">
              <a16:creationId xmlns:a16="http://schemas.microsoft.com/office/drawing/2014/main" id="{00000000-0008-0000-0500-00009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64" name="Text Box 17">
          <a:extLst>
            <a:ext uri="{FF2B5EF4-FFF2-40B4-BE49-F238E27FC236}">
              <a16:creationId xmlns:a16="http://schemas.microsoft.com/office/drawing/2014/main" id="{00000000-0008-0000-0500-0000A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65" name="Text Box 18">
          <a:extLst>
            <a:ext uri="{FF2B5EF4-FFF2-40B4-BE49-F238E27FC236}">
              <a16:creationId xmlns:a16="http://schemas.microsoft.com/office/drawing/2014/main" id="{00000000-0008-0000-0500-0000A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66" name="Text Box 19">
          <a:extLst>
            <a:ext uri="{FF2B5EF4-FFF2-40B4-BE49-F238E27FC236}">
              <a16:creationId xmlns:a16="http://schemas.microsoft.com/office/drawing/2014/main" id="{00000000-0008-0000-0500-0000A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67" name="Text Box 16">
          <a:extLst>
            <a:ext uri="{FF2B5EF4-FFF2-40B4-BE49-F238E27FC236}">
              <a16:creationId xmlns:a16="http://schemas.microsoft.com/office/drawing/2014/main" id="{00000000-0008-0000-0500-0000A3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68" name="Text Box 17">
          <a:extLst>
            <a:ext uri="{FF2B5EF4-FFF2-40B4-BE49-F238E27FC236}">
              <a16:creationId xmlns:a16="http://schemas.microsoft.com/office/drawing/2014/main" id="{00000000-0008-0000-0500-0000A4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69" name="Text Box 18">
          <a:extLst>
            <a:ext uri="{FF2B5EF4-FFF2-40B4-BE49-F238E27FC236}">
              <a16:creationId xmlns:a16="http://schemas.microsoft.com/office/drawing/2014/main" id="{00000000-0008-0000-0500-0000A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70" name="Text Box 19">
          <a:extLst>
            <a:ext uri="{FF2B5EF4-FFF2-40B4-BE49-F238E27FC236}">
              <a16:creationId xmlns:a16="http://schemas.microsoft.com/office/drawing/2014/main" id="{00000000-0008-0000-0500-0000A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471" name="Text Box 16">
          <a:extLst>
            <a:ext uri="{FF2B5EF4-FFF2-40B4-BE49-F238E27FC236}">
              <a16:creationId xmlns:a16="http://schemas.microsoft.com/office/drawing/2014/main" id="{00000000-0008-0000-0500-0000A7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472" name="Text Box 17">
          <a:extLst>
            <a:ext uri="{FF2B5EF4-FFF2-40B4-BE49-F238E27FC236}">
              <a16:creationId xmlns:a16="http://schemas.microsoft.com/office/drawing/2014/main" id="{00000000-0008-0000-0500-0000A8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473" name="Text Box 18">
          <a:extLst>
            <a:ext uri="{FF2B5EF4-FFF2-40B4-BE49-F238E27FC236}">
              <a16:creationId xmlns:a16="http://schemas.microsoft.com/office/drawing/2014/main" id="{00000000-0008-0000-0500-0000A9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474" name="Text Box 19">
          <a:extLst>
            <a:ext uri="{FF2B5EF4-FFF2-40B4-BE49-F238E27FC236}">
              <a16:creationId xmlns:a16="http://schemas.microsoft.com/office/drawing/2014/main" id="{00000000-0008-0000-0500-0000AA09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014"/>
    <xdr:sp macro="" textlink="">
      <xdr:nvSpPr>
        <xdr:cNvPr id="2475" name="Text Box 15">
          <a:extLst>
            <a:ext uri="{FF2B5EF4-FFF2-40B4-BE49-F238E27FC236}">
              <a16:creationId xmlns:a16="http://schemas.microsoft.com/office/drawing/2014/main" id="{00000000-0008-0000-0500-0000AB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76" name="Text Box 16">
          <a:extLst>
            <a:ext uri="{FF2B5EF4-FFF2-40B4-BE49-F238E27FC236}">
              <a16:creationId xmlns:a16="http://schemas.microsoft.com/office/drawing/2014/main" id="{00000000-0008-0000-0500-0000AC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77" name="Text Box 17">
          <a:extLst>
            <a:ext uri="{FF2B5EF4-FFF2-40B4-BE49-F238E27FC236}">
              <a16:creationId xmlns:a16="http://schemas.microsoft.com/office/drawing/2014/main" id="{00000000-0008-0000-0500-0000AD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78" name="Text Box 18">
          <a:extLst>
            <a:ext uri="{FF2B5EF4-FFF2-40B4-BE49-F238E27FC236}">
              <a16:creationId xmlns:a16="http://schemas.microsoft.com/office/drawing/2014/main" id="{00000000-0008-0000-0500-0000AE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479" name="Text Box 19">
          <a:extLst>
            <a:ext uri="{FF2B5EF4-FFF2-40B4-BE49-F238E27FC236}">
              <a16:creationId xmlns:a16="http://schemas.microsoft.com/office/drawing/2014/main" id="{00000000-0008-0000-0500-0000A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80" name="Text Box 16">
          <a:extLst>
            <a:ext uri="{FF2B5EF4-FFF2-40B4-BE49-F238E27FC236}">
              <a16:creationId xmlns:a16="http://schemas.microsoft.com/office/drawing/2014/main" id="{00000000-0008-0000-0500-0000B0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0</xdr:rowOff>
    </xdr:from>
    <xdr:ext cx="95250" cy="171450"/>
    <xdr:sp macro="" textlink="">
      <xdr:nvSpPr>
        <xdr:cNvPr id="2481" name="Text Box 17">
          <a:extLst>
            <a:ext uri="{FF2B5EF4-FFF2-40B4-BE49-F238E27FC236}">
              <a16:creationId xmlns:a16="http://schemas.microsoft.com/office/drawing/2014/main" id="{00000000-0008-0000-0500-0000B1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42</xdr:row>
      <xdr:rowOff>15875</xdr:rowOff>
    </xdr:from>
    <xdr:ext cx="95250" cy="171450"/>
    <xdr:sp macro="" textlink="">
      <xdr:nvSpPr>
        <xdr:cNvPr id="2482" name="Text Box 18">
          <a:extLst>
            <a:ext uri="{FF2B5EF4-FFF2-40B4-BE49-F238E27FC236}">
              <a16:creationId xmlns:a16="http://schemas.microsoft.com/office/drawing/2014/main" id="{00000000-0008-0000-0500-0000B209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83" name="Text Box 16">
          <a:extLst>
            <a:ext uri="{FF2B5EF4-FFF2-40B4-BE49-F238E27FC236}">
              <a16:creationId xmlns:a16="http://schemas.microsoft.com/office/drawing/2014/main" id="{00000000-0008-0000-0500-0000B3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84" name="Text Box 17">
          <a:extLst>
            <a:ext uri="{FF2B5EF4-FFF2-40B4-BE49-F238E27FC236}">
              <a16:creationId xmlns:a16="http://schemas.microsoft.com/office/drawing/2014/main" id="{00000000-0008-0000-0500-0000B4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85" name="Text Box 18">
          <a:extLst>
            <a:ext uri="{FF2B5EF4-FFF2-40B4-BE49-F238E27FC236}">
              <a16:creationId xmlns:a16="http://schemas.microsoft.com/office/drawing/2014/main" id="{00000000-0008-0000-0500-0000B5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86" name="Text Box 19">
          <a:extLst>
            <a:ext uri="{FF2B5EF4-FFF2-40B4-BE49-F238E27FC236}">
              <a16:creationId xmlns:a16="http://schemas.microsoft.com/office/drawing/2014/main" id="{00000000-0008-0000-0500-0000B6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487" name="Text Box 16">
          <a:extLst>
            <a:ext uri="{FF2B5EF4-FFF2-40B4-BE49-F238E27FC236}">
              <a16:creationId xmlns:a16="http://schemas.microsoft.com/office/drawing/2014/main" id="{00000000-0008-0000-0500-0000B7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42</xdr:row>
      <xdr:rowOff>170392</xdr:rowOff>
    </xdr:from>
    <xdr:ext cx="95250" cy="213632"/>
    <xdr:sp macro="" textlink="">
      <xdr:nvSpPr>
        <xdr:cNvPr id="2488" name="Text Box 15">
          <a:extLst>
            <a:ext uri="{FF2B5EF4-FFF2-40B4-BE49-F238E27FC236}">
              <a16:creationId xmlns:a16="http://schemas.microsoft.com/office/drawing/2014/main" id="{00000000-0008-0000-0500-0000B809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48496"/>
    <xdr:sp macro="" textlink="">
      <xdr:nvSpPr>
        <xdr:cNvPr id="2489" name="Text Box 15">
          <a:extLst>
            <a:ext uri="{FF2B5EF4-FFF2-40B4-BE49-F238E27FC236}">
              <a16:creationId xmlns:a16="http://schemas.microsoft.com/office/drawing/2014/main" id="{00000000-0008-0000-0500-0000B909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504825</xdr:rowOff>
    </xdr:from>
    <xdr:ext cx="95250" cy="442269"/>
    <xdr:sp macro="" textlink="">
      <xdr:nvSpPr>
        <xdr:cNvPr id="2490" name="Text Box 15">
          <a:extLst>
            <a:ext uri="{FF2B5EF4-FFF2-40B4-BE49-F238E27FC236}">
              <a16:creationId xmlns:a16="http://schemas.microsoft.com/office/drawing/2014/main" id="{00000000-0008-0000-0500-0000BA09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2492" name="Text Box 15">
          <a:extLst>
            <a:ext uri="{FF2B5EF4-FFF2-40B4-BE49-F238E27FC236}">
              <a16:creationId xmlns:a16="http://schemas.microsoft.com/office/drawing/2014/main" id="{00000000-0008-0000-0500-0000BC09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44331"/>
    <xdr:sp macro="" textlink="">
      <xdr:nvSpPr>
        <xdr:cNvPr id="2493" name="Text Box 15">
          <a:extLst>
            <a:ext uri="{FF2B5EF4-FFF2-40B4-BE49-F238E27FC236}">
              <a16:creationId xmlns:a16="http://schemas.microsoft.com/office/drawing/2014/main" id="{00000000-0008-0000-0500-0000BD09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42</xdr:row>
      <xdr:rowOff>170392</xdr:rowOff>
    </xdr:from>
    <xdr:ext cx="95250" cy="213632"/>
    <xdr:sp macro="" textlink="">
      <xdr:nvSpPr>
        <xdr:cNvPr id="2494" name="Text Box 15">
          <a:extLst>
            <a:ext uri="{FF2B5EF4-FFF2-40B4-BE49-F238E27FC236}">
              <a16:creationId xmlns:a16="http://schemas.microsoft.com/office/drawing/2014/main" id="{00000000-0008-0000-0500-0000BE09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95" name="Text Box 16">
          <a:extLst>
            <a:ext uri="{FF2B5EF4-FFF2-40B4-BE49-F238E27FC236}">
              <a16:creationId xmlns:a16="http://schemas.microsoft.com/office/drawing/2014/main" id="{00000000-0008-0000-0500-0000B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96" name="Text Box 17">
          <a:extLst>
            <a:ext uri="{FF2B5EF4-FFF2-40B4-BE49-F238E27FC236}">
              <a16:creationId xmlns:a16="http://schemas.microsoft.com/office/drawing/2014/main" id="{00000000-0008-0000-0500-0000C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97" name="Text Box 18">
          <a:extLst>
            <a:ext uri="{FF2B5EF4-FFF2-40B4-BE49-F238E27FC236}">
              <a16:creationId xmlns:a16="http://schemas.microsoft.com/office/drawing/2014/main" id="{00000000-0008-0000-0500-0000C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98" name="Text Box 19">
          <a:extLst>
            <a:ext uri="{FF2B5EF4-FFF2-40B4-BE49-F238E27FC236}">
              <a16:creationId xmlns:a16="http://schemas.microsoft.com/office/drawing/2014/main" id="{00000000-0008-0000-0500-0000C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499" name="Text Box 16">
          <a:extLst>
            <a:ext uri="{FF2B5EF4-FFF2-40B4-BE49-F238E27FC236}">
              <a16:creationId xmlns:a16="http://schemas.microsoft.com/office/drawing/2014/main" id="{00000000-0008-0000-0500-0000C3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00" name="Text Box 17">
          <a:extLst>
            <a:ext uri="{FF2B5EF4-FFF2-40B4-BE49-F238E27FC236}">
              <a16:creationId xmlns:a16="http://schemas.microsoft.com/office/drawing/2014/main" id="{00000000-0008-0000-0500-0000C4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01" name="Text Box 18">
          <a:extLst>
            <a:ext uri="{FF2B5EF4-FFF2-40B4-BE49-F238E27FC236}">
              <a16:creationId xmlns:a16="http://schemas.microsoft.com/office/drawing/2014/main" id="{00000000-0008-0000-0500-0000C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02" name="Text Box 19">
          <a:extLst>
            <a:ext uri="{FF2B5EF4-FFF2-40B4-BE49-F238E27FC236}">
              <a16:creationId xmlns:a16="http://schemas.microsoft.com/office/drawing/2014/main" id="{00000000-0008-0000-0500-0000C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03" name="Text Box 16">
          <a:extLst>
            <a:ext uri="{FF2B5EF4-FFF2-40B4-BE49-F238E27FC236}">
              <a16:creationId xmlns:a16="http://schemas.microsoft.com/office/drawing/2014/main" id="{00000000-0008-0000-0500-0000C7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04" name="Text Box 17">
          <a:extLst>
            <a:ext uri="{FF2B5EF4-FFF2-40B4-BE49-F238E27FC236}">
              <a16:creationId xmlns:a16="http://schemas.microsoft.com/office/drawing/2014/main" id="{00000000-0008-0000-0500-0000C8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05" name="Text Box 18">
          <a:extLst>
            <a:ext uri="{FF2B5EF4-FFF2-40B4-BE49-F238E27FC236}">
              <a16:creationId xmlns:a16="http://schemas.microsoft.com/office/drawing/2014/main" id="{00000000-0008-0000-0500-0000C9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06" name="Text Box 19">
          <a:extLst>
            <a:ext uri="{FF2B5EF4-FFF2-40B4-BE49-F238E27FC236}">
              <a16:creationId xmlns:a16="http://schemas.microsoft.com/office/drawing/2014/main" id="{00000000-0008-0000-0500-0000CA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014"/>
    <xdr:sp macro="" textlink="">
      <xdr:nvSpPr>
        <xdr:cNvPr id="2507" name="Text Box 15">
          <a:extLst>
            <a:ext uri="{FF2B5EF4-FFF2-40B4-BE49-F238E27FC236}">
              <a16:creationId xmlns:a16="http://schemas.microsoft.com/office/drawing/2014/main" id="{00000000-0008-0000-0500-0000CB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08" name="Text Box 16">
          <a:extLst>
            <a:ext uri="{FF2B5EF4-FFF2-40B4-BE49-F238E27FC236}">
              <a16:creationId xmlns:a16="http://schemas.microsoft.com/office/drawing/2014/main" id="{00000000-0008-0000-0500-0000CC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09" name="Text Box 17">
          <a:extLst>
            <a:ext uri="{FF2B5EF4-FFF2-40B4-BE49-F238E27FC236}">
              <a16:creationId xmlns:a16="http://schemas.microsoft.com/office/drawing/2014/main" id="{00000000-0008-0000-0500-0000CD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10" name="Text Box 18">
          <a:extLst>
            <a:ext uri="{FF2B5EF4-FFF2-40B4-BE49-F238E27FC236}">
              <a16:creationId xmlns:a16="http://schemas.microsoft.com/office/drawing/2014/main" id="{00000000-0008-0000-0500-0000CE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11" name="Text Box 19">
          <a:extLst>
            <a:ext uri="{FF2B5EF4-FFF2-40B4-BE49-F238E27FC236}">
              <a16:creationId xmlns:a16="http://schemas.microsoft.com/office/drawing/2014/main" id="{00000000-0008-0000-0500-0000C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12" name="Text Box 16">
          <a:extLst>
            <a:ext uri="{FF2B5EF4-FFF2-40B4-BE49-F238E27FC236}">
              <a16:creationId xmlns:a16="http://schemas.microsoft.com/office/drawing/2014/main" id="{00000000-0008-0000-0500-0000D0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13" name="Text Box 17">
          <a:extLst>
            <a:ext uri="{FF2B5EF4-FFF2-40B4-BE49-F238E27FC236}">
              <a16:creationId xmlns:a16="http://schemas.microsoft.com/office/drawing/2014/main" id="{00000000-0008-0000-0500-0000D1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14" name="Text Box 18">
          <a:extLst>
            <a:ext uri="{FF2B5EF4-FFF2-40B4-BE49-F238E27FC236}">
              <a16:creationId xmlns:a16="http://schemas.microsoft.com/office/drawing/2014/main" id="{00000000-0008-0000-0500-0000D2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15" name="Text Box 16">
          <a:extLst>
            <a:ext uri="{FF2B5EF4-FFF2-40B4-BE49-F238E27FC236}">
              <a16:creationId xmlns:a16="http://schemas.microsoft.com/office/drawing/2014/main" id="{00000000-0008-0000-0500-0000D3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16" name="Text Box 17">
          <a:extLst>
            <a:ext uri="{FF2B5EF4-FFF2-40B4-BE49-F238E27FC236}">
              <a16:creationId xmlns:a16="http://schemas.microsoft.com/office/drawing/2014/main" id="{00000000-0008-0000-0500-0000D4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17" name="Text Box 18">
          <a:extLst>
            <a:ext uri="{FF2B5EF4-FFF2-40B4-BE49-F238E27FC236}">
              <a16:creationId xmlns:a16="http://schemas.microsoft.com/office/drawing/2014/main" id="{00000000-0008-0000-0500-0000D5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18" name="Text Box 19">
          <a:extLst>
            <a:ext uri="{FF2B5EF4-FFF2-40B4-BE49-F238E27FC236}">
              <a16:creationId xmlns:a16="http://schemas.microsoft.com/office/drawing/2014/main" id="{00000000-0008-0000-0500-0000D6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19" name="Text Box 16">
          <a:extLst>
            <a:ext uri="{FF2B5EF4-FFF2-40B4-BE49-F238E27FC236}">
              <a16:creationId xmlns:a16="http://schemas.microsoft.com/office/drawing/2014/main" id="{00000000-0008-0000-0500-0000D7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20" name="Text Box 17">
          <a:extLst>
            <a:ext uri="{FF2B5EF4-FFF2-40B4-BE49-F238E27FC236}">
              <a16:creationId xmlns:a16="http://schemas.microsoft.com/office/drawing/2014/main" id="{00000000-0008-0000-0500-0000D8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21" name="Text Box 18">
          <a:extLst>
            <a:ext uri="{FF2B5EF4-FFF2-40B4-BE49-F238E27FC236}">
              <a16:creationId xmlns:a16="http://schemas.microsoft.com/office/drawing/2014/main" id="{00000000-0008-0000-0500-0000D9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22" name="Text Box 19">
          <a:extLst>
            <a:ext uri="{FF2B5EF4-FFF2-40B4-BE49-F238E27FC236}">
              <a16:creationId xmlns:a16="http://schemas.microsoft.com/office/drawing/2014/main" id="{00000000-0008-0000-0500-0000DA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56743"/>
    <xdr:sp macro="" textlink="">
      <xdr:nvSpPr>
        <xdr:cNvPr id="2523" name="Text Box 15">
          <a:extLst>
            <a:ext uri="{FF2B5EF4-FFF2-40B4-BE49-F238E27FC236}">
              <a16:creationId xmlns:a16="http://schemas.microsoft.com/office/drawing/2014/main" id="{00000000-0008-0000-0500-0000DB09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504825</xdr:rowOff>
    </xdr:from>
    <xdr:ext cx="95250" cy="442269"/>
    <xdr:sp macro="" textlink="">
      <xdr:nvSpPr>
        <xdr:cNvPr id="2524" name="Text Box 15">
          <a:extLst>
            <a:ext uri="{FF2B5EF4-FFF2-40B4-BE49-F238E27FC236}">
              <a16:creationId xmlns:a16="http://schemas.microsoft.com/office/drawing/2014/main" id="{00000000-0008-0000-0500-0000DC09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2526" name="Text Box 15">
          <a:extLst>
            <a:ext uri="{FF2B5EF4-FFF2-40B4-BE49-F238E27FC236}">
              <a16:creationId xmlns:a16="http://schemas.microsoft.com/office/drawing/2014/main" id="{00000000-0008-0000-0500-0000DE09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44331"/>
    <xdr:sp macro="" textlink="">
      <xdr:nvSpPr>
        <xdr:cNvPr id="2527" name="Text Box 15">
          <a:extLst>
            <a:ext uri="{FF2B5EF4-FFF2-40B4-BE49-F238E27FC236}">
              <a16:creationId xmlns:a16="http://schemas.microsoft.com/office/drawing/2014/main" id="{00000000-0008-0000-0500-0000DF09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42</xdr:row>
      <xdr:rowOff>504825</xdr:rowOff>
    </xdr:from>
    <xdr:ext cx="95250" cy="213632"/>
    <xdr:sp macro="" textlink="">
      <xdr:nvSpPr>
        <xdr:cNvPr id="2528" name="Text Box 15">
          <a:extLst>
            <a:ext uri="{FF2B5EF4-FFF2-40B4-BE49-F238E27FC236}">
              <a16:creationId xmlns:a16="http://schemas.microsoft.com/office/drawing/2014/main" id="{00000000-0008-0000-0500-0000E009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29" name="Text Box 16">
          <a:extLst>
            <a:ext uri="{FF2B5EF4-FFF2-40B4-BE49-F238E27FC236}">
              <a16:creationId xmlns:a16="http://schemas.microsoft.com/office/drawing/2014/main" id="{00000000-0008-0000-0500-0000E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30" name="Text Box 17">
          <a:extLst>
            <a:ext uri="{FF2B5EF4-FFF2-40B4-BE49-F238E27FC236}">
              <a16:creationId xmlns:a16="http://schemas.microsoft.com/office/drawing/2014/main" id="{00000000-0008-0000-0500-0000E2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31" name="Text Box 18">
          <a:extLst>
            <a:ext uri="{FF2B5EF4-FFF2-40B4-BE49-F238E27FC236}">
              <a16:creationId xmlns:a16="http://schemas.microsoft.com/office/drawing/2014/main" id="{00000000-0008-0000-0500-0000E3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32" name="Text Box 19">
          <a:extLst>
            <a:ext uri="{FF2B5EF4-FFF2-40B4-BE49-F238E27FC236}">
              <a16:creationId xmlns:a16="http://schemas.microsoft.com/office/drawing/2014/main" id="{00000000-0008-0000-0500-0000E4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33" name="Text Box 16">
          <a:extLst>
            <a:ext uri="{FF2B5EF4-FFF2-40B4-BE49-F238E27FC236}">
              <a16:creationId xmlns:a16="http://schemas.microsoft.com/office/drawing/2014/main" id="{00000000-0008-0000-0500-0000E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34" name="Text Box 17">
          <a:extLst>
            <a:ext uri="{FF2B5EF4-FFF2-40B4-BE49-F238E27FC236}">
              <a16:creationId xmlns:a16="http://schemas.microsoft.com/office/drawing/2014/main" id="{00000000-0008-0000-0500-0000E6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35" name="Text Box 18">
          <a:extLst>
            <a:ext uri="{FF2B5EF4-FFF2-40B4-BE49-F238E27FC236}">
              <a16:creationId xmlns:a16="http://schemas.microsoft.com/office/drawing/2014/main" id="{00000000-0008-0000-0500-0000E7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36" name="Text Box 19">
          <a:extLst>
            <a:ext uri="{FF2B5EF4-FFF2-40B4-BE49-F238E27FC236}">
              <a16:creationId xmlns:a16="http://schemas.microsoft.com/office/drawing/2014/main" id="{00000000-0008-0000-0500-0000E8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37" name="Text Box 16">
          <a:extLst>
            <a:ext uri="{FF2B5EF4-FFF2-40B4-BE49-F238E27FC236}">
              <a16:creationId xmlns:a16="http://schemas.microsoft.com/office/drawing/2014/main" id="{00000000-0008-0000-0500-0000E9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38" name="Text Box 17">
          <a:extLst>
            <a:ext uri="{FF2B5EF4-FFF2-40B4-BE49-F238E27FC236}">
              <a16:creationId xmlns:a16="http://schemas.microsoft.com/office/drawing/2014/main" id="{00000000-0008-0000-0500-0000EA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39" name="Text Box 18">
          <a:extLst>
            <a:ext uri="{FF2B5EF4-FFF2-40B4-BE49-F238E27FC236}">
              <a16:creationId xmlns:a16="http://schemas.microsoft.com/office/drawing/2014/main" id="{00000000-0008-0000-0500-0000EB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540" name="Text Box 19">
          <a:extLst>
            <a:ext uri="{FF2B5EF4-FFF2-40B4-BE49-F238E27FC236}">
              <a16:creationId xmlns:a16="http://schemas.microsoft.com/office/drawing/2014/main" id="{00000000-0008-0000-0500-0000EC09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014"/>
    <xdr:sp macro="" textlink="">
      <xdr:nvSpPr>
        <xdr:cNvPr id="2541" name="Text Box 15">
          <a:extLst>
            <a:ext uri="{FF2B5EF4-FFF2-40B4-BE49-F238E27FC236}">
              <a16:creationId xmlns:a16="http://schemas.microsoft.com/office/drawing/2014/main" id="{00000000-0008-0000-0500-0000ED09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42" name="Text Box 16">
          <a:extLst>
            <a:ext uri="{FF2B5EF4-FFF2-40B4-BE49-F238E27FC236}">
              <a16:creationId xmlns:a16="http://schemas.microsoft.com/office/drawing/2014/main" id="{00000000-0008-0000-0500-0000EE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43" name="Text Box 17">
          <a:extLst>
            <a:ext uri="{FF2B5EF4-FFF2-40B4-BE49-F238E27FC236}">
              <a16:creationId xmlns:a16="http://schemas.microsoft.com/office/drawing/2014/main" id="{00000000-0008-0000-0500-0000E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44" name="Text Box 18">
          <a:extLst>
            <a:ext uri="{FF2B5EF4-FFF2-40B4-BE49-F238E27FC236}">
              <a16:creationId xmlns:a16="http://schemas.microsoft.com/office/drawing/2014/main" id="{00000000-0008-0000-0500-0000F0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45" name="Text Box 19">
          <a:extLst>
            <a:ext uri="{FF2B5EF4-FFF2-40B4-BE49-F238E27FC236}">
              <a16:creationId xmlns:a16="http://schemas.microsoft.com/office/drawing/2014/main" id="{00000000-0008-0000-0500-0000F1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44</xdr:row>
      <xdr:rowOff>504825</xdr:rowOff>
    </xdr:from>
    <xdr:ext cx="95250" cy="442269"/>
    <xdr:sp macro="" textlink="">
      <xdr:nvSpPr>
        <xdr:cNvPr id="2546" name="Text Box 15">
          <a:extLst>
            <a:ext uri="{FF2B5EF4-FFF2-40B4-BE49-F238E27FC236}">
              <a16:creationId xmlns:a16="http://schemas.microsoft.com/office/drawing/2014/main" id="{00000000-0008-0000-0500-0000F209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47" name="Text Box 16">
          <a:extLst>
            <a:ext uri="{FF2B5EF4-FFF2-40B4-BE49-F238E27FC236}">
              <a16:creationId xmlns:a16="http://schemas.microsoft.com/office/drawing/2014/main" id="{00000000-0008-0000-0500-0000F3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48" name="Text Box 17">
          <a:extLst>
            <a:ext uri="{FF2B5EF4-FFF2-40B4-BE49-F238E27FC236}">
              <a16:creationId xmlns:a16="http://schemas.microsoft.com/office/drawing/2014/main" id="{00000000-0008-0000-0500-0000F4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49" name="Text Box 18">
          <a:extLst>
            <a:ext uri="{FF2B5EF4-FFF2-40B4-BE49-F238E27FC236}">
              <a16:creationId xmlns:a16="http://schemas.microsoft.com/office/drawing/2014/main" id="{00000000-0008-0000-0500-0000F509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50" name="Text Box 16">
          <a:extLst>
            <a:ext uri="{FF2B5EF4-FFF2-40B4-BE49-F238E27FC236}">
              <a16:creationId xmlns:a16="http://schemas.microsoft.com/office/drawing/2014/main" id="{00000000-0008-0000-0500-0000F6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51" name="Text Box 17">
          <a:extLst>
            <a:ext uri="{FF2B5EF4-FFF2-40B4-BE49-F238E27FC236}">
              <a16:creationId xmlns:a16="http://schemas.microsoft.com/office/drawing/2014/main" id="{00000000-0008-0000-0500-0000F7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52" name="Text Box 18">
          <a:extLst>
            <a:ext uri="{FF2B5EF4-FFF2-40B4-BE49-F238E27FC236}">
              <a16:creationId xmlns:a16="http://schemas.microsoft.com/office/drawing/2014/main" id="{00000000-0008-0000-0500-0000F8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53" name="Text Box 19">
          <a:extLst>
            <a:ext uri="{FF2B5EF4-FFF2-40B4-BE49-F238E27FC236}">
              <a16:creationId xmlns:a16="http://schemas.microsoft.com/office/drawing/2014/main" id="{00000000-0008-0000-0500-0000F9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54" name="Text Box 16">
          <a:extLst>
            <a:ext uri="{FF2B5EF4-FFF2-40B4-BE49-F238E27FC236}">
              <a16:creationId xmlns:a16="http://schemas.microsoft.com/office/drawing/2014/main" id="{00000000-0008-0000-0500-0000FA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55" name="Text Box 17">
          <a:extLst>
            <a:ext uri="{FF2B5EF4-FFF2-40B4-BE49-F238E27FC236}">
              <a16:creationId xmlns:a16="http://schemas.microsoft.com/office/drawing/2014/main" id="{00000000-0008-0000-0500-0000FB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56" name="Text Box 18">
          <a:extLst>
            <a:ext uri="{FF2B5EF4-FFF2-40B4-BE49-F238E27FC236}">
              <a16:creationId xmlns:a16="http://schemas.microsoft.com/office/drawing/2014/main" id="{00000000-0008-0000-0500-0000FC09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48</xdr:row>
      <xdr:rowOff>170392</xdr:rowOff>
    </xdr:from>
    <xdr:ext cx="95250" cy="213632"/>
    <xdr:sp macro="" textlink="">
      <xdr:nvSpPr>
        <xdr:cNvPr id="2557" name="Text Box 15">
          <a:extLst>
            <a:ext uri="{FF2B5EF4-FFF2-40B4-BE49-F238E27FC236}">
              <a16:creationId xmlns:a16="http://schemas.microsoft.com/office/drawing/2014/main" id="{00000000-0008-0000-0500-0000FD09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58" name="Text Box 16">
          <a:extLst>
            <a:ext uri="{FF2B5EF4-FFF2-40B4-BE49-F238E27FC236}">
              <a16:creationId xmlns:a16="http://schemas.microsoft.com/office/drawing/2014/main" id="{00000000-0008-0000-0500-0000FE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59" name="Text Box 17">
          <a:extLst>
            <a:ext uri="{FF2B5EF4-FFF2-40B4-BE49-F238E27FC236}">
              <a16:creationId xmlns:a16="http://schemas.microsoft.com/office/drawing/2014/main" id="{00000000-0008-0000-0500-0000FF09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60" name="Text Box 18">
          <a:extLst>
            <a:ext uri="{FF2B5EF4-FFF2-40B4-BE49-F238E27FC236}">
              <a16:creationId xmlns:a16="http://schemas.microsoft.com/office/drawing/2014/main" id="{00000000-0008-0000-0500-000000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61" name="Text Box 19">
          <a:extLst>
            <a:ext uri="{FF2B5EF4-FFF2-40B4-BE49-F238E27FC236}">
              <a16:creationId xmlns:a16="http://schemas.microsoft.com/office/drawing/2014/main" id="{00000000-0008-0000-0500-000001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62" name="Text Box 16">
          <a:extLst>
            <a:ext uri="{FF2B5EF4-FFF2-40B4-BE49-F238E27FC236}">
              <a16:creationId xmlns:a16="http://schemas.microsoft.com/office/drawing/2014/main" id="{00000000-0008-0000-0500-00000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63" name="Text Box 17">
          <a:extLst>
            <a:ext uri="{FF2B5EF4-FFF2-40B4-BE49-F238E27FC236}">
              <a16:creationId xmlns:a16="http://schemas.microsoft.com/office/drawing/2014/main" id="{00000000-0008-0000-0500-00000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64" name="Text Box 18">
          <a:extLst>
            <a:ext uri="{FF2B5EF4-FFF2-40B4-BE49-F238E27FC236}">
              <a16:creationId xmlns:a16="http://schemas.microsoft.com/office/drawing/2014/main" id="{00000000-0008-0000-0500-000004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65" name="Text Box 19">
          <a:extLst>
            <a:ext uri="{FF2B5EF4-FFF2-40B4-BE49-F238E27FC236}">
              <a16:creationId xmlns:a16="http://schemas.microsoft.com/office/drawing/2014/main" id="{00000000-0008-0000-0500-000005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566" name="Text Box 16">
          <a:extLst>
            <a:ext uri="{FF2B5EF4-FFF2-40B4-BE49-F238E27FC236}">
              <a16:creationId xmlns:a16="http://schemas.microsoft.com/office/drawing/2014/main" id="{00000000-0008-0000-0500-000006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567" name="Text Box 17">
          <a:extLst>
            <a:ext uri="{FF2B5EF4-FFF2-40B4-BE49-F238E27FC236}">
              <a16:creationId xmlns:a16="http://schemas.microsoft.com/office/drawing/2014/main" id="{00000000-0008-0000-0500-000007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568" name="Text Box 18">
          <a:extLst>
            <a:ext uri="{FF2B5EF4-FFF2-40B4-BE49-F238E27FC236}">
              <a16:creationId xmlns:a16="http://schemas.microsoft.com/office/drawing/2014/main" id="{00000000-0008-0000-0500-000008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569" name="Text Box 19">
          <a:extLst>
            <a:ext uri="{FF2B5EF4-FFF2-40B4-BE49-F238E27FC236}">
              <a16:creationId xmlns:a16="http://schemas.microsoft.com/office/drawing/2014/main" id="{00000000-0008-0000-0500-000009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014"/>
    <xdr:sp macro="" textlink="">
      <xdr:nvSpPr>
        <xdr:cNvPr id="2570" name="Text Box 15">
          <a:extLst>
            <a:ext uri="{FF2B5EF4-FFF2-40B4-BE49-F238E27FC236}">
              <a16:creationId xmlns:a16="http://schemas.microsoft.com/office/drawing/2014/main" id="{00000000-0008-0000-0500-00000A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71" name="Text Box 16">
          <a:extLst>
            <a:ext uri="{FF2B5EF4-FFF2-40B4-BE49-F238E27FC236}">
              <a16:creationId xmlns:a16="http://schemas.microsoft.com/office/drawing/2014/main" id="{00000000-0008-0000-0500-00000B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72" name="Text Box 17">
          <a:extLst>
            <a:ext uri="{FF2B5EF4-FFF2-40B4-BE49-F238E27FC236}">
              <a16:creationId xmlns:a16="http://schemas.microsoft.com/office/drawing/2014/main" id="{00000000-0008-0000-0500-00000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73" name="Text Box 18">
          <a:extLst>
            <a:ext uri="{FF2B5EF4-FFF2-40B4-BE49-F238E27FC236}">
              <a16:creationId xmlns:a16="http://schemas.microsoft.com/office/drawing/2014/main" id="{00000000-0008-0000-0500-00000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574" name="Text Box 19">
          <a:extLst>
            <a:ext uri="{FF2B5EF4-FFF2-40B4-BE49-F238E27FC236}">
              <a16:creationId xmlns:a16="http://schemas.microsoft.com/office/drawing/2014/main" id="{00000000-0008-0000-0500-00000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75" name="Text Box 16">
          <a:extLst>
            <a:ext uri="{FF2B5EF4-FFF2-40B4-BE49-F238E27FC236}">
              <a16:creationId xmlns:a16="http://schemas.microsoft.com/office/drawing/2014/main" id="{00000000-0008-0000-0500-00000F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0</xdr:rowOff>
    </xdr:from>
    <xdr:ext cx="95250" cy="171450"/>
    <xdr:sp macro="" textlink="">
      <xdr:nvSpPr>
        <xdr:cNvPr id="2576" name="Text Box 17">
          <a:extLst>
            <a:ext uri="{FF2B5EF4-FFF2-40B4-BE49-F238E27FC236}">
              <a16:creationId xmlns:a16="http://schemas.microsoft.com/office/drawing/2014/main" id="{00000000-0008-0000-0500-000010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48</xdr:row>
      <xdr:rowOff>15875</xdr:rowOff>
    </xdr:from>
    <xdr:ext cx="95250" cy="171450"/>
    <xdr:sp macro="" textlink="">
      <xdr:nvSpPr>
        <xdr:cNvPr id="2577" name="Text Box 18">
          <a:extLst>
            <a:ext uri="{FF2B5EF4-FFF2-40B4-BE49-F238E27FC236}">
              <a16:creationId xmlns:a16="http://schemas.microsoft.com/office/drawing/2014/main" id="{00000000-0008-0000-0500-0000110A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78" name="Text Box 16">
          <a:extLst>
            <a:ext uri="{FF2B5EF4-FFF2-40B4-BE49-F238E27FC236}">
              <a16:creationId xmlns:a16="http://schemas.microsoft.com/office/drawing/2014/main" id="{00000000-0008-0000-0500-000012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79" name="Text Box 17">
          <a:extLst>
            <a:ext uri="{FF2B5EF4-FFF2-40B4-BE49-F238E27FC236}">
              <a16:creationId xmlns:a16="http://schemas.microsoft.com/office/drawing/2014/main" id="{00000000-0008-0000-0500-000013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80" name="Text Box 18">
          <a:extLst>
            <a:ext uri="{FF2B5EF4-FFF2-40B4-BE49-F238E27FC236}">
              <a16:creationId xmlns:a16="http://schemas.microsoft.com/office/drawing/2014/main" id="{00000000-0008-0000-0500-000014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81" name="Text Box 19">
          <a:extLst>
            <a:ext uri="{FF2B5EF4-FFF2-40B4-BE49-F238E27FC236}">
              <a16:creationId xmlns:a16="http://schemas.microsoft.com/office/drawing/2014/main" id="{00000000-0008-0000-0500-000015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582" name="Text Box 16">
          <a:extLst>
            <a:ext uri="{FF2B5EF4-FFF2-40B4-BE49-F238E27FC236}">
              <a16:creationId xmlns:a16="http://schemas.microsoft.com/office/drawing/2014/main" id="{00000000-0008-0000-0500-000016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48</xdr:row>
      <xdr:rowOff>170392</xdr:rowOff>
    </xdr:from>
    <xdr:ext cx="95250" cy="213632"/>
    <xdr:sp macro="" textlink="">
      <xdr:nvSpPr>
        <xdr:cNvPr id="2583" name="Text Box 15">
          <a:extLst>
            <a:ext uri="{FF2B5EF4-FFF2-40B4-BE49-F238E27FC236}">
              <a16:creationId xmlns:a16="http://schemas.microsoft.com/office/drawing/2014/main" id="{00000000-0008-0000-0500-0000170A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8496"/>
    <xdr:sp macro="" textlink="">
      <xdr:nvSpPr>
        <xdr:cNvPr id="2584" name="Text Box 15">
          <a:extLst>
            <a:ext uri="{FF2B5EF4-FFF2-40B4-BE49-F238E27FC236}">
              <a16:creationId xmlns:a16="http://schemas.microsoft.com/office/drawing/2014/main" id="{00000000-0008-0000-0500-0000180A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504825</xdr:rowOff>
    </xdr:from>
    <xdr:ext cx="95250" cy="442269"/>
    <xdr:sp macro="" textlink="">
      <xdr:nvSpPr>
        <xdr:cNvPr id="2585" name="Text Box 15">
          <a:extLst>
            <a:ext uri="{FF2B5EF4-FFF2-40B4-BE49-F238E27FC236}">
              <a16:creationId xmlns:a16="http://schemas.microsoft.com/office/drawing/2014/main" id="{00000000-0008-0000-0500-0000190A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2587" name="Text Box 15">
          <a:extLst>
            <a:ext uri="{FF2B5EF4-FFF2-40B4-BE49-F238E27FC236}">
              <a16:creationId xmlns:a16="http://schemas.microsoft.com/office/drawing/2014/main" id="{00000000-0008-0000-0500-00001B0A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4331"/>
    <xdr:sp macro="" textlink="">
      <xdr:nvSpPr>
        <xdr:cNvPr id="2588" name="Text Box 15">
          <a:extLst>
            <a:ext uri="{FF2B5EF4-FFF2-40B4-BE49-F238E27FC236}">
              <a16:creationId xmlns:a16="http://schemas.microsoft.com/office/drawing/2014/main" id="{00000000-0008-0000-0500-00001C0A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48</xdr:row>
      <xdr:rowOff>170392</xdr:rowOff>
    </xdr:from>
    <xdr:ext cx="95250" cy="213632"/>
    <xdr:sp macro="" textlink="">
      <xdr:nvSpPr>
        <xdr:cNvPr id="2589" name="Text Box 15">
          <a:extLst>
            <a:ext uri="{FF2B5EF4-FFF2-40B4-BE49-F238E27FC236}">
              <a16:creationId xmlns:a16="http://schemas.microsoft.com/office/drawing/2014/main" id="{00000000-0008-0000-0500-00001D0A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90" name="Text Box 16">
          <a:extLst>
            <a:ext uri="{FF2B5EF4-FFF2-40B4-BE49-F238E27FC236}">
              <a16:creationId xmlns:a16="http://schemas.microsoft.com/office/drawing/2014/main" id="{00000000-0008-0000-0500-00001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91" name="Text Box 17">
          <a:extLst>
            <a:ext uri="{FF2B5EF4-FFF2-40B4-BE49-F238E27FC236}">
              <a16:creationId xmlns:a16="http://schemas.microsoft.com/office/drawing/2014/main" id="{00000000-0008-0000-0500-00001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92" name="Text Box 18">
          <a:extLst>
            <a:ext uri="{FF2B5EF4-FFF2-40B4-BE49-F238E27FC236}">
              <a16:creationId xmlns:a16="http://schemas.microsoft.com/office/drawing/2014/main" id="{00000000-0008-0000-0500-000020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93" name="Text Box 19">
          <a:extLst>
            <a:ext uri="{FF2B5EF4-FFF2-40B4-BE49-F238E27FC236}">
              <a16:creationId xmlns:a16="http://schemas.microsoft.com/office/drawing/2014/main" id="{00000000-0008-0000-0500-000021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594" name="Text Box 16">
          <a:extLst>
            <a:ext uri="{FF2B5EF4-FFF2-40B4-BE49-F238E27FC236}">
              <a16:creationId xmlns:a16="http://schemas.microsoft.com/office/drawing/2014/main" id="{00000000-0008-0000-0500-00002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595" name="Text Box 17">
          <a:extLst>
            <a:ext uri="{FF2B5EF4-FFF2-40B4-BE49-F238E27FC236}">
              <a16:creationId xmlns:a16="http://schemas.microsoft.com/office/drawing/2014/main" id="{00000000-0008-0000-0500-00002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596" name="Text Box 18">
          <a:extLst>
            <a:ext uri="{FF2B5EF4-FFF2-40B4-BE49-F238E27FC236}">
              <a16:creationId xmlns:a16="http://schemas.microsoft.com/office/drawing/2014/main" id="{00000000-0008-0000-0500-000024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597" name="Text Box 19">
          <a:extLst>
            <a:ext uri="{FF2B5EF4-FFF2-40B4-BE49-F238E27FC236}">
              <a16:creationId xmlns:a16="http://schemas.microsoft.com/office/drawing/2014/main" id="{00000000-0008-0000-0500-000025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598" name="Text Box 16">
          <a:extLst>
            <a:ext uri="{FF2B5EF4-FFF2-40B4-BE49-F238E27FC236}">
              <a16:creationId xmlns:a16="http://schemas.microsoft.com/office/drawing/2014/main" id="{00000000-0008-0000-0500-000026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599" name="Text Box 17">
          <a:extLst>
            <a:ext uri="{FF2B5EF4-FFF2-40B4-BE49-F238E27FC236}">
              <a16:creationId xmlns:a16="http://schemas.microsoft.com/office/drawing/2014/main" id="{00000000-0008-0000-0500-000027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600" name="Text Box 18">
          <a:extLst>
            <a:ext uri="{FF2B5EF4-FFF2-40B4-BE49-F238E27FC236}">
              <a16:creationId xmlns:a16="http://schemas.microsoft.com/office/drawing/2014/main" id="{00000000-0008-0000-0500-000028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601" name="Text Box 19">
          <a:extLst>
            <a:ext uri="{FF2B5EF4-FFF2-40B4-BE49-F238E27FC236}">
              <a16:creationId xmlns:a16="http://schemas.microsoft.com/office/drawing/2014/main" id="{00000000-0008-0000-0500-000029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014"/>
    <xdr:sp macro="" textlink="">
      <xdr:nvSpPr>
        <xdr:cNvPr id="2602" name="Text Box 15">
          <a:extLst>
            <a:ext uri="{FF2B5EF4-FFF2-40B4-BE49-F238E27FC236}">
              <a16:creationId xmlns:a16="http://schemas.microsoft.com/office/drawing/2014/main" id="{00000000-0008-0000-0500-00002A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03" name="Text Box 16">
          <a:extLst>
            <a:ext uri="{FF2B5EF4-FFF2-40B4-BE49-F238E27FC236}">
              <a16:creationId xmlns:a16="http://schemas.microsoft.com/office/drawing/2014/main" id="{00000000-0008-0000-0500-00002B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04" name="Text Box 17">
          <a:extLst>
            <a:ext uri="{FF2B5EF4-FFF2-40B4-BE49-F238E27FC236}">
              <a16:creationId xmlns:a16="http://schemas.microsoft.com/office/drawing/2014/main" id="{00000000-0008-0000-0500-00002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05" name="Text Box 18">
          <a:extLst>
            <a:ext uri="{FF2B5EF4-FFF2-40B4-BE49-F238E27FC236}">
              <a16:creationId xmlns:a16="http://schemas.microsoft.com/office/drawing/2014/main" id="{00000000-0008-0000-0500-00002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06" name="Text Box 19">
          <a:extLst>
            <a:ext uri="{FF2B5EF4-FFF2-40B4-BE49-F238E27FC236}">
              <a16:creationId xmlns:a16="http://schemas.microsoft.com/office/drawing/2014/main" id="{00000000-0008-0000-0500-00002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07" name="Text Box 16">
          <a:extLst>
            <a:ext uri="{FF2B5EF4-FFF2-40B4-BE49-F238E27FC236}">
              <a16:creationId xmlns:a16="http://schemas.microsoft.com/office/drawing/2014/main" id="{00000000-0008-0000-0500-00002F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08" name="Text Box 17">
          <a:extLst>
            <a:ext uri="{FF2B5EF4-FFF2-40B4-BE49-F238E27FC236}">
              <a16:creationId xmlns:a16="http://schemas.microsoft.com/office/drawing/2014/main" id="{00000000-0008-0000-0500-000030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09" name="Text Box 18">
          <a:extLst>
            <a:ext uri="{FF2B5EF4-FFF2-40B4-BE49-F238E27FC236}">
              <a16:creationId xmlns:a16="http://schemas.microsoft.com/office/drawing/2014/main" id="{00000000-0008-0000-0500-000031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0" name="Text Box 16">
          <a:extLst>
            <a:ext uri="{FF2B5EF4-FFF2-40B4-BE49-F238E27FC236}">
              <a16:creationId xmlns:a16="http://schemas.microsoft.com/office/drawing/2014/main" id="{00000000-0008-0000-0500-000032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1" name="Text Box 17">
          <a:extLst>
            <a:ext uri="{FF2B5EF4-FFF2-40B4-BE49-F238E27FC236}">
              <a16:creationId xmlns:a16="http://schemas.microsoft.com/office/drawing/2014/main" id="{00000000-0008-0000-0500-000033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2" name="Text Box 18">
          <a:extLst>
            <a:ext uri="{FF2B5EF4-FFF2-40B4-BE49-F238E27FC236}">
              <a16:creationId xmlns:a16="http://schemas.microsoft.com/office/drawing/2014/main" id="{00000000-0008-0000-0500-000034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3" name="Text Box 19">
          <a:extLst>
            <a:ext uri="{FF2B5EF4-FFF2-40B4-BE49-F238E27FC236}">
              <a16:creationId xmlns:a16="http://schemas.microsoft.com/office/drawing/2014/main" id="{00000000-0008-0000-0500-000035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4" name="Text Box 16">
          <a:extLst>
            <a:ext uri="{FF2B5EF4-FFF2-40B4-BE49-F238E27FC236}">
              <a16:creationId xmlns:a16="http://schemas.microsoft.com/office/drawing/2014/main" id="{00000000-0008-0000-0500-000036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5" name="Text Box 17">
          <a:extLst>
            <a:ext uri="{FF2B5EF4-FFF2-40B4-BE49-F238E27FC236}">
              <a16:creationId xmlns:a16="http://schemas.microsoft.com/office/drawing/2014/main" id="{00000000-0008-0000-0500-000037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6" name="Text Box 18">
          <a:extLst>
            <a:ext uri="{FF2B5EF4-FFF2-40B4-BE49-F238E27FC236}">
              <a16:creationId xmlns:a16="http://schemas.microsoft.com/office/drawing/2014/main" id="{00000000-0008-0000-0500-000038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17" name="Text Box 19">
          <a:extLst>
            <a:ext uri="{FF2B5EF4-FFF2-40B4-BE49-F238E27FC236}">
              <a16:creationId xmlns:a16="http://schemas.microsoft.com/office/drawing/2014/main" id="{00000000-0008-0000-0500-000039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56743"/>
    <xdr:sp macro="" textlink="">
      <xdr:nvSpPr>
        <xdr:cNvPr id="2618" name="Text Box 15">
          <a:extLst>
            <a:ext uri="{FF2B5EF4-FFF2-40B4-BE49-F238E27FC236}">
              <a16:creationId xmlns:a16="http://schemas.microsoft.com/office/drawing/2014/main" id="{00000000-0008-0000-0500-00003A0A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504825</xdr:rowOff>
    </xdr:from>
    <xdr:ext cx="95250" cy="442269"/>
    <xdr:sp macro="" textlink="">
      <xdr:nvSpPr>
        <xdr:cNvPr id="2619" name="Text Box 15">
          <a:extLst>
            <a:ext uri="{FF2B5EF4-FFF2-40B4-BE49-F238E27FC236}">
              <a16:creationId xmlns:a16="http://schemas.microsoft.com/office/drawing/2014/main" id="{00000000-0008-0000-0500-00003B0A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2621" name="Text Box 15">
          <a:extLst>
            <a:ext uri="{FF2B5EF4-FFF2-40B4-BE49-F238E27FC236}">
              <a16:creationId xmlns:a16="http://schemas.microsoft.com/office/drawing/2014/main" id="{00000000-0008-0000-0500-00003D0A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4331"/>
    <xdr:sp macro="" textlink="">
      <xdr:nvSpPr>
        <xdr:cNvPr id="2622" name="Text Box 15">
          <a:extLst>
            <a:ext uri="{FF2B5EF4-FFF2-40B4-BE49-F238E27FC236}">
              <a16:creationId xmlns:a16="http://schemas.microsoft.com/office/drawing/2014/main" id="{00000000-0008-0000-0500-00003E0A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48</xdr:row>
      <xdr:rowOff>504825</xdr:rowOff>
    </xdr:from>
    <xdr:ext cx="95250" cy="213632"/>
    <xdr:sp macro="" textlink="">
      <xdr:nvSpPr>
        <xdr:cNvPr id="2623" name="Text Box 15">
          <a:extLst>
            <a:ext uri="{FF2B5EF4-FFF2-40B4-BE49-F238E27FC236}">
              <a16:creationId xmlns:a16="http://schemas.microsoft.com/office/drawing/2014/main" id="{00000000-0008-0000-0500-00003F0A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24" name="Text Box 16">
          <a:extLst>
            <a:ext uri="{FF2B5EF4-FFF2-40B4-BE49-F238E27FC236}">
              <a16:creationId xmlns:a16="http://schemas.microsoft.com/office/drawing/2014/main" id="{00000000-0008-0000-0500-000040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25" name="Text Box 17">
          <a:extLst>
            <a:ext uri="{FF2B5EF4-FFF2-40B4-BE49-F238E27FC236}">
              <a16:creationId xmlns:a16="http://schemas.microsoft.com/office/drawing/2014/main" id="{00000000-0008-0000-0500-000041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26" name="Text Box 18">
          <a:extLst>
            <a:ext uri="{FF2B5EF4-FFF2-40B4-BE49-F238E27FC236}">
              <a16:creationId xmlns:a16="http://schemas.microsoft.com/office/drawing/2014/main" id="{00000000-0008-0000-0500-000042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27" name="Text Box 19">
          <a:extLst>
            <a:ext uri="{FF2B5EF4-FFF2-40B4-BE49-F238E27FC236}">
              <a16:creationId xmlns:a16="http://schemas.microsoft.com/office/drawing/2014/main" id="{00000000-0008-0000-0500-000043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28" name="Text Box 16">
          <a:extLst>
            <a:ext uri="{FF2B5EF4-FFF2-40B4-BE49-F238E27FC236}">
              <a16:creationId xmlns:a16="http://schemas.microsoft.com/office/drawing/2014/main" id="{00000000-0008-0000-0500-000044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29" name="Text Box 17">
          <a:extLst>
            <a:ext uri="{FF2B5EF4-FFF2-40B4-BE49-F238E27FC236}">
              <a16:creationId xmlns:a16="http://schemas.microsoft.com/office/drawing/2014/main" id="{00000000-0008-0000-0500-000045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30" name="Text Box 18">
          <a:extLst>
            <a:ext uri="{FF2B5EF4-FFF2-40B4-BE49-F238E27FC236}">
              <a16:creationId xmlns:a16="http://schemas.microsoft.com/office/drawing/2014/main" id="{00000000-0008-0000-0500-000046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31" name="Text Box 19">
          <a:extLst>
            <a:ext uri="{FF2B5EF4-FFF2-40B4-BE49-F238E27FC236}">
              <a16:creationId xmlns:a16="http://schemas.microsoft.com/office/drawing/2014/main" id="{00000000-0008-0000-0500-000047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632" name="Text Box 16">
          <a:extLst>
            <a:ext uri="{FF2B5EF4-FFF2-40B4-BE49-F238E27FC236}">
              <a16:creationId xmlns:a16="http://schemas.microsoft.com/office/drawing/2014/main" id="{00000000-0008-0000-0500-000048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633" name="Text Box 17">
          <a:extLst>
            <a:ext uri="{FF2B5EF4-FFF2-40B4-BE49-F238E27FC236}">
              <a16:creationId xmlns:a16="http://schemas.microsoft.com/office/drawing/2014/main" id="{00000000-0008-0000-0500-000049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634" name="Text Box 18">
          <a:extLst>
            <a:ext uri="{FF2B5EF4-FFF2-40B4-BE49-F238E27FC236}">
              <a16:creationId xmlns:a16="http://schemas.microsoft.com/office/drawing/2014/main" id="{00000000-0008-0000-0500-00004A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635" name="Text Box 19">
          <a:extLst>
            <a:ext uri="{FF2B5EF4-FFF2-40B4-BE49-F238E27FC236}">
              <a16:creationId xmlns:a16="http://schemas.microsoft.com/office/drawing/2014/main" id="{00000000-0008-0000-0500-00004B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014"/>
    <xdr:sp macro="" textlink="">
      <xdr:nvSpPr>
        <xdr:cNvPr id="2636" name="Text Box 15">
          <a:extLst>
            <a:ext uri="{FF2B5EF4-FFF2-40B4-BE49-F238E27FC236}">
              <a16:creationId xmlns:a16="http://schemas.microsoft.com/office/drawing/2014/main" id="{00000000-0008-0000-0500-00004C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37" name="Text Box 16">
          <a:extLst>
            <a:ext uri="{FF2B5EF4-FFF2-40B4-BE49-F238E27FC236}">
              <a16:creationId xmlns:a16="http://schemas.microsoft.com/office/drawing/2014/main" id="{00000000-0008-0000-0500-00004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38" name="Text Box 17">
          <a:extLst>
            <a:ext uri="{FF2B5EF4-FFF2-40B4-BE49-F238E27FC236}">
              <a16:creationId xmlns:a16="http://schemas.microsoft.com/office/drawing/2014/main" id="{00000000-0008-0000-0500-00004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39" name="Text Box 18">
          <a:extLst>
            <a:ext uri="{FF2B5EF4-FFF2-40B4-BE49-F238E27FC236}">
              <a16:creationId xmlns:a16="http://schemas.microsoft.com/office/drawing/2014/main" id="{00000000-0008-0000-0500-00004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40" name="Text Box 19">
          <a:extLst>
            <a:ext uri="{FF2B5EF4-FFF2-40B4-BE49-F238E27FC236}">
              <a16:creationId xmlns:a16="http://schemas.microsoft.com/office/drawing/2014/main" id="{00000000-0008-0000-0500-000050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50</xdr:row>
      <xdr:rowOff>504825</xdr:rowOff>
    </xdr:from>
    <xdr:ext cx="95250" cy="442269"/>
    <xdr:sp macro="" textlink="">
      <xdr:nvSpPr>
        <xdr:cNvPr id="2641" name="Text Box 15">
          <a:extLst>
            <a:ext uri="{FF2B5EF4-FFF2-40B4-BE49-F238E27FC236}">
              <a16:creationId xmlns:a16="http://schemas.microsoft.com/office/drawing/2014/main" id="{00000000-0008-0000-0500-0000510A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42" name="Text Box 16">
          <a:extLst>
            <a:ext uri="{FF2B5EF4-FFF2-40B4-BE49-F238E27FC236}">
              <a16:creationId xmlns:a16="http://schemas.microsoft.com/office/drawing/2014/main" id="{00000000-0008-0000-0500-00005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43" name="Text Box 17">
          <a:extLst>
            <a:ext uri="{FF2B5EF4-FFF2-40B4-BE49-F238E27FC236}">
              <a16:creationId xmlns:a16="http://schemas.microsoft.com/office/drawing/2014/main" id="{00000000-0008-0000-0500-00005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44" name="Text Box 18">
          <a:extLst>
            <a:ext uri="{FF2B5EF4-FFF2-40B4-BE49-F238E27FC236}">
              <a16:creationId xmlns:a16="http://schemas.microsoft.com/office/drawing/2014/main" id="{00000000-0008-0000-0500-000054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45" name="Text Box 16">
          <a:extLst>
            <a:ext uri="{FF2B5EF4-FFF2-40B4-BE49-F238E27FC236}">
              <a16:creationId xmlns:a16="http://schemas.microsoft.com/office/drawing/2014/main" id="{00000000-0008-0000-0500-000055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46" name="Text Box 17">
          <a:extLst>
            <a:ext uri="{FF2B5EF4-FFF2-40B4-BE49-F238E27FC236}">
              <a16:creationId xmlns:a16="http://schemas.microsoft.com/office/drawing/2014/main" id="{00000000-0008-0000-0500-000056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47" name="Text Box 18">
          <a:extLst>
            <a:ext uri="{FF2B5EF4-FFF2-40B4-BE49-F238E27FC236}">
              <a16:creationId xmlns:a16="http://schemas.microsoft.com/office/drawing/2014/main" id="{00000000-0008-0000-0500-000057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48" name="Text Box 19">
          <a:extLst>
            <a:ext uri="{FF2B5EF4-FFF2-40B4-BE49-F238E27FC236}">
              <a16:creationId xmlns:a16="http://schemas.microsoft.com/office/drawing/2014/main" id="{00000000-0008-0000-0500-000058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49" name="Text Box 16">
          <a:extLst>
            <a:ext uri="{FF2B5EF4-FFF2-40B4-BE49-F238E27FC236}">
              <a16:creationId xmlns:a16="http://schemas.microsoft.com/office/drawing/2014/main" id="{00000000-0008-0000-0500-000059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50" name="Text Box 17">
          <a:extLst>
            <a:ext uri="{FF2B5EF4-FFF2-40B4-BE49-F238E27FC236}">
              <a16:creationId xmlns:a16="http://schemas.microsoft.com/office/drawing/2014/main" id="{00000000-0008-0000-0500-00005A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51" name="Text Box 18">
          <a:extLst>
            <a:ext uri="{FF2B5EF4-FFF2-40B4-BE49-F238E27FC236}">
              <a16:creationId xmlns:a16="http://schemas.microsoft.com/office/drawing/2014/main" id="{00000000-0008-0000-0500-00005B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54</xdr:row>
      <xdr:rowOff>170392</xdr:rowOff>
    </xdr:from>
    <xdr:ext cx="95250" cy="213632"/>
    <xdr:sp macro="" textlink="">
      <xdr:nvSpPr>
        <xdr:cNvPr id="2652" name="Text Box 15">
          <a:extLst>
            <a:ext uri="{FF2B5EF4-FFF2-40B4-BE49-F238E27FC236}">
              <a16:creationId xmlns:a16="http://schemas.microsoft.com/office/drawing/2014/main" id="{00000000-0008-0000-0500-00005C0A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53" name="Text Box 16">
          <a:extLst>
            <a:ext uri="{FF2B5EF4-FFF2-40B4-BE49-F238E27FC236}">
              <a16:creationId xmlns:a16="http://schemas.microsoft.com/office/drawing/2014/main" id="{00000000-0008-0000-0500-00005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54" name="Text Box 17">
          <a:extLst>
            <a:ext uri="{FF2B5EF4-FFF2-40B4-BE49-F238E27FC236}">
              <a16:creationId xmlns:a16="http://schemas.microsoft.com/office/drawing/2014/main" id="{00000000-0008-0000-0500-00005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55" name="Text Box 18">
          <a:extLst>
            <a:ext uri="{FF2B5EF4-FFF2-40B4-BE49-F238E27FC236}">
              <a16:creationId xmlns:a16="http://schemas.microsoft.com/office/drawing/2014/main" id="{00000000-0008-0000-0500-00005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56" name="Text Box 19">
          <a:extLst>
            <a:ext uri="{FF2B5EF4-FFF2-40B4-BE49-F238E27FC236}">
              <a16:creationId xmlns:a16="http://schemas.microsoft.com/office/drawing/2014/main" id="{00000000-0008-0000-0500-000060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57" name="Text Box 16">
          <a:extLst>
            <a:ext uri="{FF2B5EF4-FFF2-40B4-BE49-F238E27FC236}">
              <a16:creationId xmlns:a16="http://schemas.microsoft.com/office/drawing/2014/main" id="{00000000-0008-0000-0500-000061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58" name="Text Box 17">
          <a:extLst>
            <a:ext uri="{FF2B5EF4-FFF2-40B4-BE49-F238E27FC236}">
              <a16:creationId xmlns:a16="http://schemas.microsoft.com/office/drawing/2014/main" id="{00000000-0008-0000-0500-00006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59" name="Text Box 18">
          <a:extLst>
            <a:ext uri="{FF2B5EF4-FFF2-40B4-BE49-F238E27FC236}">
              <a16:creationId xmlns:a16="http://schemas.microsoft.com/office/drawing/2014/main" id="{00000000-0008-0000-0500-00006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60" name="Text Box 19">
          <a:extLst>
            <a:ext uri="{FF2B5EF4-FFF2-40B4-BE49-F238E27FC236}">
              <a16:creationId xmlns:a16="http://schemas.microsoft.com/office/drawing/2014/main" id="{00000000-0008-0000-0500-000064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661" name="Text Box 16">
          <a:extLst>
            <a:ext uri="{FF2B5EF4-FFF2-40B4-BE49-F238E27FC236}">
              <a16:creationId xmlns:a16="http://schemas.microsoft.com/office/drawing/2014/main" id="{00000000-0008-0000-0500-000065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662" name="Text Box 17">
          <a:extLst>
            <a:ext uri="{FF2B5EF4-FFF2-40B4-BE49-F238E27FC236}">
              <a16:creationId xmlns:a16="http://schemas.microsoft.com/office/drawing/2014/main" id="{00000000-0008-0000-0500-000066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663" name="Text Box 18">
          <a:extLst>
            <a:ext uri="{FF2B5EF4-FFF2-40B4-BE49-F238E27FC236}">
              <a16:creationId xmlns:a16="http://schemas.microsoft.com/office/drawing/2014/main" id="{00000000-0008-0000-0500-000067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664" name="Text Box 19">
          <a:extLst>
            <a:ext uri="{FF2B5EF4-FFF2-40B4-BE49-F238E27FC236}">
              <a16:creationId xmlns:a16="http://schemas.microsoft.com/office/drawing/2014/main" id="{00000000-0008-0000-0500-000068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014"/>
    <xdr:sp macro="" textlink="">
      <xdr:nvSpPr>
        <xdr:cNvPr id="2665" name="Text Box 15">
          <a:extLst>
            <a:ext uri="{FF2B5EF4-FFF2-40B4-BE49-F238E27FC236}">
              <a16:creationId xmlns:a16="http://schemas.microsoft.com/office/drawing/2014/main" id="{00000000-0008-0000-0500-000069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66" name="Text Box 16">
          <a:extLst>
            <a:ext uri="{FF2B5EF4-FFF2-40B4-BE49-F238E27FC236}">
              <a16:creationId xmlns:a16="http://schemas.microsoft.com/office/drawing/2014/main" id="{00000000-0008-0000-0500-00006A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67" name="Text Box 17">
          <a:extLst>
            <a:ext uri="{FF2B5EF4-FFF2-40B4-BE49-F238E27FC236}">
              <a16:creationId xmlns:a16="http://schemas.microsoft.com/office/drawing/2014/main" id="{00000000-0008-0000-0500-00006B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68" name="Text Box 18">
          <a:extLst>
            <a:ext uri="{FF2B5EF4-FFF2-40B4-BE49-F238E27FC236}">
              <a16:creationId xmlns:a16="http://schemas.microsoft.com/office/drawing/2014/main" id="{00000000-0008-0000-0500-00006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669" name="Text Box 19">
          <a:extLst>
            <a:ext uri="{FF2B5EF4-FFF2-40B4-BE49-F238E27FC236}">
              <a16:creationId xmlns:a16="http://schemas.microsoft.com/office/drawing/2014/main" id="{00000000-0008-0000-0500-00006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70" name="Text Box 16">
          <a:extLst>
            <a:ext uri="{FF2B5EF4-FFF2-40B4-BE49-F238E27FC236}">
              <a16:creationId xmlns:a16="http://schemas.microsoft.com/office/drawing/2014/main" id="{00000000-0008-0000-0500-00006E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0</xdr:rowOff>
    </xdr:from>
    <xdr:ext cx="95250" cy="171450"/>
    <xdr:sp macro="" textlink="">
      <xdr:nvSpPr>
        <xdr:cNvPr id="2671" name="Text Box 17">
          <a:extLst>
            <a:ext uri="{FF2B5EF4-FFF2-40B4-BE49-F238E27FC236}">
              <a16:creationId xmlns:a16="http://schemas.microsoft.com/office/drawing/2014/main" id="{00000000-0008-0000-0500-00006F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54</xdr:row>
      <xdr:rowOff>15875</xdr:rowOff>
    </xdr:from>
    <xdr:ext cx="95250" cy="171450"/>
    <xdr:sp macro="" textlink="">
      <xdr:nvSpPr>
        <xdr:cNvPr id="2672" name="Text Box 18">
          <a:extLst>
            <a:ext uri="{FF2B5EF4-FFF2-40B4-BE49-F238E27FC236}">
              <a16:creationId xmlns:a16="http://schemas.microsoft.com/office/drawing/2014/main" id="{00000000-0008-0000-0500-0000700A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73" name="Text Box 16">
          <a:extLst>
            <a:ext uri="{FF2B5EF4-FFF2-40B4-BE49-F238E27FC236}">
              <a16:creationId xmlns:a16="http://schemas.microsoft.com/office/drawing/2014/main" id="{00000000-0008-0000-0500-000071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74" name="Text Box 17">
          <a:extLst>
            <a:ext uri="{FF2B5EF4-FFF2-40B4-BE49-F238E27FC236}">
              <a16:creationId xmlns:a16="http://schemas.microsoft.com/office/drawing/2014/main" id="{00000000-0008-0000-0500-000072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75" name="Text Box 18">
          <a:extLst>
            <a:ext uri="{FF2B5EF4-FFF2-40B4-BE49-F238E27FC236}">
              <a16:creationId xmlns:a16="http://schemas.microsoft.com/office/drawing/2014/main" id="{00000000-0008-0000-0500-000073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76" name="Text Box 19">
          <a:extLst>
            <a:ext uri="{FF2B5EF4-FFF2-40B4-BE49-F238E27FC236}">
              <a16:creationId xmlns:a16="http://schemas.microsoft.com/office/drawing/2014/main" id="{00000000-0008-0000-0500-000074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677" name="Text Box 16">
          <a:extLst>
            <a:ext uri="{FF2B5EF4-FFF2-40B4-BE49-F238E27FC236}">
              <a16:creationId xmlns:a16="http://schemas.microsoft.com/office/drawing/2014/main" id="{00000000-0008-0000-0500-000075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54</xdr:row>
      <xdr:rowOff>170392</xdr:rowOff>
    </xdr:from>
    <xdr:ext cx="95250" cy="213632"/>
    <xdr:sp macro="" textlink="">
      <xdr:nvSpPr>
        <xdr:cNvPr id="2678" name="Text Box 15">
          <a:extLst>
            <a:ext uri="{FF2B5EF4-FFF2-40B4-BE49-F238E27FC236}">
              <a16:creationId xmlns:a16="http://schemas.microsoft.com/office/drawing/2014/main" id="{00000000-0008-0000-0500-0000760A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8496"/>
    <xdr:sp macro="" textlink="">
      <xdr:nvSpPr>
        <xdr:cNvPr id="2679" name="Text Box 15">
          <a:extLst>
            <a:ext uri="{FF2B5EF4-FFF2-40B4-BE49-F238E27FC236}">
              <a16:creationId xmlns:a16="http://schemas.microsoft.com/office/drawing/2014/main" id="{00000000-0008-0000-0500-0000770A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504825</xdr:rowOff>
    </xdr:from>
    <xdr:ext cx="95250" cy="442269"/>
    <xdr:sp macro="" textlink="">
      <xdr:nvSpPr>
        <xdr:cNvPr id="2680" name="Text Box 15">
          <a:extLst>
            <a:ext uri="{FF2B5EF4-FFF2-40B4-BE49-F238E27FC236}">
              <a16:creationId xmlns:a16="http://schemas.microsoft.com/office/drawing/2014/main" id="{00000000-0008-0000-0500-0000780A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2682" name="Text Box 15">
          <a:extLst>
            <a:ext uri="{FF2B5EF4-FFF2-40B4-BE49-F238E27FC236}">
              <a16:creationId xmlns:a16="http://schemas.microsoft.com/office/drawing/2014/main" id="{00000000-0008-0000-0500-00007A0A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4331"/>
    <xdr:sp macro="" textlink="">
      <xdr:nvSpPr>
        <xdr:cNvPr id="2683" name="Text Box 15">
          <a:extLst>
            <a:ext uri="{FF2B5EF4-FFF2-40B4-BE49-F238E27FC236}">
              <a16:creationId xmlns:a16="http://schemas.microsoft.com/office/drawing/2014/main" id="{00000000-0008-0000-0500-00007B0A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54</xdr:row>
      <xdr:rowOff>170392</xdr:rowOff>
    </xdr:from>
    <xdr:ext cx="95250" cy="213632"/>
    <xdr:sp macro="" textlink="">
      <xdr:nvSpPr>
        <xdr:cNvPr id="2684" name="Text Box 15">
          <a:extLst>
            <a:ext uri="{FF2B5EF4-FFF2-40B4-BE49-F238E27FC236}">
              <a16:creationId xmlns:a16="http://schemas.microsoft.com/office/drawing/2014/main" id="{00000000-0008-0000-0500-00007C0A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85" name="Text Box 16">
          <a:extLst>
            <a:ext uri="{FF2B5EF4-FFF2-40B4-BE49-F238E27FC236}">
              <a16:creationId xmlns:a16="http://schemas.microsoft.com/office/drawing/2014/main" id="{00000000-0008-0000-0500-00007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86" name="Text Box 17">
          <a:extLst>
            <a:ext uri="{FF2B5EF4-FFF2-40B4-BE49-F238E27FC236}">
              <a16:creationId xmlns:a16="http://schemas.microsoft.com/office/drawing/2014/main" id="{00000000-0008-0000-0500-00007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87" name="Text Box 18">
          <a:extLst>
            <a:ext uri="{FF2B5EF4-FFF2-40B4-BE49-F238E27FC236}">
              <a16:creationId xmlns:a16="http://schemas.microsoft.com/office/drawing/2014/main" id="{00000000-0008-0000-0500-00007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88" name="Text Box 19">
          <a:extLst>
            <a:ext uri="{FF2B5EF4-FFF2-40B4-BE49-F238E27FC236}">
              <a16:creationId xmlns:a16="http://schemas.microsoft.com/office/drawing/2014/main" id="{00000000-0008-0000-0500-000080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689" name="Text Box 16">
          <a:extLst>
            <a:ext uri="{FF2B5EF4-FFF2-40B4-BE49-F238E27FC236}">
              <a16:creationId xmlns:a16="http://schemas.microsoft.com/office/drawing/2014/main" id="{00000000-0008-0000-0500-000081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690" name="Text Box 17">
          <a:extLst>
            <a:ext uri="{FF2B5EF4-FFF2-40B4-BE49-F238E27FC236}">
              <a16:creationId xmlns:a16="http://schemas.microsoft.com/office/drawing/2014/main" id="{00000000-0008-0000-0500-00008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691" name="Text Box 18">
          <a:extLst>
            <a:ext uri="{FF2B5EF4-FFF2-40B4-BE49-F238E27FC236}">
              <a16:creationId xmlns:a16="http://schemas.microsoft.com/office/drawing/2014/main" id="{00000000-0008-0000-0500-00008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692" name="Text Box 19">
          <a:extLst>
            <a:ext uri="{FF2B5EF4-FFF2-40B4-BE49-F238E27FC236}">
              <a16:creationId xmlns:a16="http://schemas.microsoft.com/office/drawing/2014/main" id="{00000000-0008-0000-0500-000084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93" name="Text Box 16">
          <a:extLst>
            <a:ext uri="{FF2B5EF4-FFF2-40B4-BE49-F238E27FC236}">
              <a16:creationId xmlns:a16="http://schemas.microsoft.com/office/drawing/2014/main" id="{00000000-0008-0000-0500-000085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94" name="Text Box 17">
          <a:extLst>
            <a:ext uri="{FF2B5EF4-FFF2-40B4-BE49-F238E27FC236}">
              <a16:creationId xmlns:a16="http://schemas.microsoft.com/office/drawing/2014/main" id="{00000000-0008-0000-0500-000086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95" name="Text Box 18">
          <a:extLst>
            <a:ext uri="{FF2B5EF4-FFF2-40B4-BE49-F238E27FC236}">
              <a16:creationId xmlns:a16="http://schemas.microsoft.com/office/drawing/2014/main" id="{00000000-0008-0000-0500-000087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96" name="Text Box 19">
          <a:extLst>
            <a:ext uri="{FF2B5EF4-FFF2-40B4-BE49-F238E27FC236}">
              <a16:creationId xmlns:a16="http://schemas.microsoft.com/office/drawing/2014/main" id="{00000000-0008-0000-0500-000088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014"/>
    <xdr:sp macro="" textlink="">
      <xdr:nvSpPr>
        <xdr:cNvPr id="2697" name="Text Box 15">
          <a:extLst>
            <a:ext uri="{FF2B5EF4-FFF2-40B4-BE49-F238E27FC236}">
              <a16:creationId xmlns:a16="http://schemas.microsoft.com/office/drawing/2014/main" id="{00000000-0008-0000-0500-000089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98" name="Text Box 16">
          <a:extLst>
            <a:ext uri="{FF2B5EF4-FFF2-40B4-BE49-F238E27FC236}">
              <a16:creationId xmlns:a16="http://schemas.microsoft.com/office/drawing/2014/main" id="{00000000-0008-0000-0500-00008A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99" name="Text Box 17">
          <a:extLst>
            <a:ext uri="{FF2B5EF4-FFF2-40B4-BE49-F238E27FC236}">
              <a16:creationId xmlns:a16="http://schemas.microsoft.com/office/drawing/2014/main" id="{00000000-0008-0000-0500-00008B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00" name="Text Box 18">
          <a:extLst>
            <a:ext uri="{FF2B5EF4-FFF2-40B4-BE49-F238E27FC236}">
              <a16:creationId xmlns:a16="http://schemas.microsoft.com/office/drawing/2014/main" id="{00000000-0008-0000-0500-00008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01" name="Text Box 19">
          <a:extLst>
            <a:ext uri="{FF2B5EF4-FFF2-40B4-BE49-F238E27FC236}">
              <a16:creationId xmlns:a16="http://schemas.microsoft.com/office/drawing/2014/main" id="{00000000-0008-0000-0500-00008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02" name="Text Box 16">
          <a:extLst>
            <a:ext uri="{FF2B5EF4-FFF2-40B4-BE49-F238E27FC236}">
              <a16:creationId xmlns:a16="http://schemas.microsoft.com/office/drawing/2014/main" id="{00000000-0008-0000-0500-00008E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03" name="Text Box 17">
          <a:extLst>
            <a:ext uri="{FF2B5EF4-FFF2-40B4-BE49-F238E27FC236}">
              <a16:creationId xmlns:a16="http://schemas.microsoft.com/office/drawing/2014/main" id="{00000000-0008-0000-0500-00008F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04" name="Text Box 18">
          <a:extLst>
            <a:ext uri="{FF2B5EF4-FFF2-40B4-BE49-F238E27FC236}">
              <a16:creationId xmlns:a16="http://schemas.microsoft.com/office/drawing/2014/main" id="{00000000-0008-0000-0500-000090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05" name="Text Box 16">
          <a:extLst>
            <a:ext uri="{FF2B5EF4-FFF2-40B4-BE49-F238E27FC236}">
              <a16:creationId xmlns:a16="http://schemas.microsoft.com/office/drawing/2014/main" id="{00000000-0008-0000-0500-000091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06" name="Text Box 17">
          <a:extLst>
            <a:ext uri="{FF2B5EF4-FFF2-40B4-BE49-F238E27FC236}">
              <a16:creationId xmlns:a16="http://schemas.microsoft.com/office/drawing/2014/main" id="{00000000-0008-0000-0500-000092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07" name="Text Box 18">
          <a:extLst>
            <a:ext uri="{FF2B5EF4-FFF2-40B4-BE49-F238E27FC236}">
              <a16:creationId xmlns:a16="http://schemas.microsoft.com/office/drawing/2014/main" id="{00000000-0008-0000-0500-000093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08" name="Text Box 19">
          <a:extLst>
            <a:ext uri="{FF2B5EF4-FFF2-40B4-BE49-F238E27FC236}">
              <a16:creationId xmlns:a16="http://schemas.microsoft.com/office/drawing/2014/main" id="{00000000-0008-0000-0500-000094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09" name="Text Box 16">
          <a:extLst>
            <a:ext uri="{FF2B5EF4-FFF2-40B4-BE49-F238E27FC236}">
              <a16:creationId xmlns:a16="http://schemas.microsoft.com/office/drawing/2014/main" id="{00000000-0008-0000-0500-000095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10" name="Text Box 17">
          <a:extLst>
            <a:ext uri="{FF2B5EF4-FFF2-40B4-BE49-F238E27FC236}">
              <a16:creationId xmlns:a16="http://schemas.microsoft.com/office/drawing/2014/main" id="{00000000-0008-0000-0500-000096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11" name="Text Box 18">
          <a:extLst>
            <a:ext uri="{FF2B5EF4-FFF2-40B4-BE49-F238E27FC236}">
              <a16:creationId xmlns:a16="http://schemas.microsoft.com/office/drawing/2014/main" id="{00000000-0008-0000-0500-000097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12" name="Text Box 19">
          <a:extLst>
            <a:ext uri="{FF2B5EF4-FFF2-40B4-BE49-F238E27FC236}">
              <a16:creationId xmlns:a16="http://schemas.microsoft.com/office/drawing/2014/main" id="{00000000-0008-0000-0500-000098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56743"/>
    <xdr:sp macro="" textlink="">
      <xdr:nvSpPr>
        <xdr:cNvPr id="2713" name="Text Box 15">
          <a:extLst>
            <a:ext uri="{FF2B5EF4-FFF2-40B4-BE49-F238E27FC236}">
              <a16:creationId xmlns:a16="http://schemas.microsoft.com/office/drawing/2014/main" id="{00000000-0008-0000-0500-0000990A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504825</xdr:rowOff>
    </xdr:from>
    <xdr:ext cx="95250" cy="442269"/>
    <xdr:sp macro="" textlink="">
      <xdr:nvSpPr>
        <xdr:cNvPr id="2714" name="Text Box 15">
          <a:extLst>
            <a:ext uri="{FF2B5EF4-FFF2-40B4-BE49-F238E27FC236}">
              <a16:creationId xmlns:a16="http://schemas.microsoft.com/office/drawing/2014/main" id="{00000000-0008-0000-0500-00009A0A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2716" name="Text Box 15">
          <a:extLst>
            <a:ext uri="{FF2B5EF4-FFF2-40B4-BE49-F238E27FC236}">
              <a16:creationId xmlns:a16="http://schemas.microsoft.com/office/drawing/2014/main" id="{00000000-0008-0000-0500-00009C0A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4331"/>
    <xdr:sp macro="" textlink="">
      <xdr:nvSpPr>
        <xdr:cNvPr id="2717" name="Text Box 15">
          <a:extLst>
            <a:ext uri="{FF2B5EF4-FFF2-40B4-BE49-F238E27FC236}">
              <a16:creationId xmlns:a16="http://schemas.microsoft.com/office/drawing/2014/main" id="{00000000-0008-0000-0500-00009D0A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54</xdr:row>
      <xdr:rowOff>504825</xdr:rowOff>
    </xdr:from>
    <xdr:ext cx="95250" cy="213632"/>
    <xdr:sp macro="" textlink="">
      <xdr:nvSpPr>
        <xdr:cNvPr id="2718" name="Text Box 15">
          <a:extLst>
            <a:ext uri="{FF2B5EF4-FFF2-40B4-BE49-F238E27FC236}">
              <a16:creationId xmlns:a16="http://schemas.microsoft.com/office/drawing/2014/main" id="{00000000-0008-0000-0500-00009E0A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19" name="Text Box 16">
          <a:extLst>
            <a:ext uri="{FF2B5EF4-FFF2-40B4-BE49-F238E27FC236}">
              <a16:creationId xmlns:a16="http://schemas.microsoft.com/office/drawing/2014/main" id="{00000000-0008-0000-0500-00009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20" name="Text Box 17">
          <a:extLst>
            <a:ext uri="{FF2B5EF4-FFF2-40B4-BE49-F238E27FC236}">
              <a16:creationId xmlns:a16="http://schemas.microsoft.com/office/drawing/2014/main" id="{00000000-0008-0000-0500-0000A0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21" name="Text Box 18">
          <a:extLst>
            <a:ext uri="{FF2B5EF4-FFF2-40B4-BE49-F238E27FC236}">
              <a16:creationId xmlns:a16="http://schemas.microsoft.com/office/drawing/2014/main" id="{00000000-0008-0000-0500-0000A1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22" name="Text Box 19">
          <a:extLst>
            <a:ext uri="{FF2B5EF4-FFF2-40B4-BE49-F238E27FC236}">
              <a16:creationId xmlns:a16="http://schemas.microsoft.com/office/drawing/2014/main" id="{00000000-0008-0000-0500-0000A2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23" name="Text Box 16">
          <a:extLst>
            <a:ext uri="{FF2B5EF4-FFF2-40B4-BE49-F238E27FC236}">
              <a16:creationId xmlns:a16="http://schemas.microsoft.com/office/drawing/2014/main" id="{00000000-0008-0000-0500-0000A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24" name="Text Box 17">
          <a:extLst>
            <a:ext uri="{FF2B5EF4-FFF2-40B4-BE49-F238E27FC236}">
              <a16:creationId xmlns:a16="http://schemas.microsoft.com/office/drawing/2014/main" id="{00000000-0008-0000-0500-0000A4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25" name="Text Box 18">
          <a:extLst>
            <a:ext uri="{FF2B5EF4-FFF2-40B4-BE49-F238E27FC236}">
              <a16:creationId xmlns:a16="http://schemas.microsoft.com/office/drawing/2014/main" id="{00000000-0008-0000-0500-0000A5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26" name="Text Box 19">
          <a:extLst>
            <a:ext uri="{FF2B5EF4-FFF2-40B4-BE49-F238E27FC236}">
              <a16:creationId xmlns:a16="http://schemas.microsoft.com/office/drawing/2014/main" id="{00000000-0008-0000-0500-0000A6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727" name="Text Box 16">
          <a:extLst>
            <a:ext uri="{FF2B5EF4-FFF2-40B4-BE49-F238E27FC236}">
              <a16:creationId xmlns:a16="http://schemas.microsoft.com/office/drawing/2014/main" id="{00000000-0008-0000-0500-0000A7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728" name="Text Box 17">
          <a:extLst>
            <a:ext uri="{FF2B5EF4-FFF2-40B4-BE49-F238E27FC236}">
              <a16:creationId xmlns:a16="http://schemas.microsoft.com/office/drawing/2014/main" id="{00000000-0008-0000-0500-0000A8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729" name="Text Box 18">
          <a:extLst>
            <a:ext uri="{FF2B5EF4-FFF2-40B4-BE49-F238E27FC236}">
              <a16:creationId xmlns:a16="http://schemas.microsoft.com/office/drawing/2014/main" id="{00000000-0008-0000-0500-0000A9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730" name="Text Box 19">
          <a:extLst>
            <a:ext uri="{FF2B5EF4-FFF2-40B4-BE49-F238E27FC236}">
              <a16:creationId xmlns:a16="http://schemas.microsoft.com/office/drawing/2014/main" id="{00000000-0008-0000-0500-0000AA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014"/>
    <xdr:sp macro="" textlink="">
      <xdr:nvSpPr>
        <xdr:cNvPr id="2731" name="Text Box 15">
          <a:extLst>
            <a:ext uri="{FF2B5EF4-FFF2-40B4-BE49-F238E27FC236}">
              <a16:creationId xmlns:a16="http://schemas.microsoft.com/office/drawing/2014/main" id="{00000000-0008-0000-0500-0000AB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32" name="Text Box 16">
          <a:extLst>
            <a:ext uri="{FF2B5EF4-FFF2-40B4-BE49-F238E27FC236}">
              <a16:creationId xmlns:a16="http://schemas.microsoft.com/office/drawing/2014/main" id="{00000000-0008-0000-0500-0000A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33" name="Text Box 17">
          <a:extLst>
            <a:ext uri="{FF2B5EF4-FFF2-40B4-BE49-F238E27FC236}">
              <a16:creationId xmlns:a16="http://schemas.microsoft.com/office/drawing/2014/main" id="{00000000-0008-0000-0500-0000A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34" name="Text Box 18">
          <a:extLst>
            <a:ext uri="{FF2B5EF4-FFF2-40B4-BE49-F238E27FC236}">
              <a16:creationId xmlns:a16="http://schemas.microsoft.com/office/drawing/2014/main" id="{00000000-0008-0000-0500-0000A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35" name="Text Box 19">
          <a:extLst>
            <a:ext uri="{FF2B5EF4-FFF2-40B4-BE49-F238E27FC236}">
              <a16:creationId xmlns:a16="http://schemas.microsoft.com/office/drawing/2014/main" id="{00000000-0008-0000-0500-0000A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56</xdr:row>
      <xdr:rowOff>504825</xdr:rowOff>
    </xdr:from>
    <xdr:ext cx="95250" cy="442269"/>
    <xdr:sp macro="" textlink="">
      <xdr:nvSpPr>
        <xdr:cNvPr id="2736" name="Text Box 15">
          <a:extLst>
            <a:ext uri="{FF2B5EF4-FFF2-40B4-BE49-F238E27FC236}">
              <a16:creationId xmlns:a16="http://schemas.microsoft.com/office/drawing/2014/main" id="{00000000-0008-0000-0500-0000B00A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37" name="Text Box 16">
          <a:extLst>
            <a:ext uri="{FF2B5EF4-FFF2-40B4-BE49-F238E27FC236}">
              <a16:creationId xmlns:a16="http://schemas.microsoft.com/office/drawing/2014/main" id="{00000000-0008-0000-0500-0000B1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38" name="Text Box 17">
          <a:extLst>
            <a:ext uri="{FF2B5EF4-FFF2-40B4-BE49-F238E27FC236}">
              <a16:creationId xmlns:a16="http://schemas.microsoft.com/office/drawing/2014/main" id="{00000000-0008-0000-0500-0000B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39" name="Text Box 18">
          <a:extLst>
            <a:ext uri="{FF2B5EF4-FFF2-40B4-BE49-F238E27FC236}">
              <a16:creationId xmlns:a16="http://schemas.microsoft.com/office/drawing/2014/main" id="{00000000-0008-0000-0500-0000B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40" name="Text Box 16">
          <a:extLst>
            <a:ext uri="{FF2B5EF4-FFF2-40B4-BE49-F238E27FC236}">
              <a16:creationId xmlns:a16="http://schemas.microsoft.com/office/drawing/2014/main" id="{00000000-0008-0000-0500-0000B4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41" name="Text Box 17">
          <a:extLst>
            <a:ext uri="{FF2B5EF4-FFF2-40B4-BE49-F238E27FC236}">
              <a16:creationId xmlns:a16="http://schemas.microsoft.com/office/drawing/2014/main" id="{00000000-0008-0000-0500-0000B5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42" name="Text Box 18">
          <a:extLst>
            <a:ext uri="{FF2B5EF4-FFF2-40B4-BE49-F238E27FC236}">
              <a16:creationId xmlns:a16="http://schemas.microsoft.com/office/drawing/2014/main" id="{00000000-0008-0000-0500-0000B6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43" name="Text Box 19">
          <a:extLst>
            <a:ext uri="{FF2B5EF4-FFF2-40B4-BE49-F238E27FC236}">
              <a16:creationId xmlns:a16="http://schemas.microsoft.com/office/drawing/2014/main" id="{00000000-0008-0000-0500-0000B7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44" name="Text Box 16">
          <a:extLst>
            <a:ext uri="{FF2B5EF4-FFF2-40B4-BE49-F238E27FC236}">
              <a16:creationId xmlns:a16="http://schemas.microsoft.com/office/drawing/2014/main" id="{00000000-0008-0000-0500-0000B8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45" name="Text Box 17">
          <a:extLst>
            <a:ext uri="{FF2B5EF4-FFF2-40B4-BE49-F238E27FC236}">
              <a16:creationId xmlns:a16="http://schemas.microsoft.com/office/drawing/2014/main" id="{00000000-0008-0000-0500-0000B9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46" name="Text Box 18">
          <a:extLst>
            <a:ext uri="{FF2B5EF4-FFF2-40B4-BE49-F238E27FC236}">
              <a16:creationId xmlns:a16="http://schemas.microsoft.com/office/drawing/2014/main" id="{00000000-0008-0000-0500-0000BA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60</xdr:row>
      <xdr:rowOff>170392</xdr:rowOff>
    </xdr:from>
    <xdr:ext cx="95250" cy="213632"/>
    <xdr:sp macro="" textlink="">
      <xdr:nvSpPr>
        <xdr:cNvPr id="2747" name="Text Box 15">
          <a:extLst>
            <a:ext uri="{FF2B5EF4-FFF2-40B4-BE49-F238E27FC236}">
              <a16:creationId xmlns:a16="http://schemas.microsoft.com/office/drawing/2014/main" id="{00000000-0008-0000-0500-0000BB0A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48" name="Text Box 16">
          <a:extLst>
            <a:ext uri="{FF2B5EF4-FFF2-40B4-BE49-F238E27FC236}">
              <a16:creationId xmlns:a16="http://schemas.microsoft.com/office/drawing/2014/main" id="{00000000-0008-0000-0500-0000B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49" name="Text Box 17">
          <a:extLst>
            <a:ext uri="{FF2B5EF4-FFF2-40B4-BE49-F238E27FC236}">
              <a16:creationId xmlns:a16="http://schemas.microsoft.com/office/drawing/2014/main" id="{00000000-0008-0000-0500-0000B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50" name="Text Box 18">
          <a:extLst>
            <a:ext uri="{FF2B5EF4-FFF2-40B4-BE49-F238E27FC236}">
              <a16:creationId xmlns:a16="http://schemas.microsoft.com/office/drawing/2014/main" id="{00000000-0008-0000-0500-0000B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51" name="Text Box 19">
          <a:extLst>
            <a:ext uri="{FF2B5EF4-FFF2-40B4-BE49-F238E27FC236}">
              <a16:creationId xmlns:a16="http://schemas.microsoft.com/office/drawing/2014/main" id="{00000000-0008-0000-0500-0000B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52" name="Text Box 16">
          <a:extLst>
            <a:ext uri="{FF2B5EF4-FFF2-40B4-BE49-F238E27FC236}">
              <a16:creationId xmlns:a16="http://schemas.microsoft.com/office/drawing/2014/main" id="{00000000-0008-0000-0500-0000C0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53" name="Text Box 17">
          <a:extLst>
            <a:ext uri="{FF2B5EF4-FFF2-40B4-BE49-F238E27FC236}">
              <a16:creationId xmlns:a16="http://schemas.microsoft.com/office/drawing/2014/main" id="{00000000-0008-0000-0500-0000C1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54" name="Text Box 18">
          <a:extLst>
            <a:ext uri="{FF2B5EF4-FFF2-40B4-BE49-F238E27FC236}">
              <a16:creationId xmlns:a16="http://schemas.microsoft.com/office/drawing/2014/main" id="{00000000-0008-0000-0500-0000C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55" name="Text Box 19">
          <a:extLst>
            <a:ext uri="{FF2B5EF4-FFF2-40B4-BE49-F238E27FC236}">
              <a16:creationId xmlns:a16="http://schemas.microsoft.com/office/drawing/2014/main" id="{00000000-0008-0000-0500-0000C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756" name="Text Box 16">
          <a:extLst>
            <a:ext uri="{FF2B5EF4-FFF2-40B4-BE49-F238E27FC236}">
              <a16:creationId xmlns:a16="http://schemas.microsoft.com/office/drawing/2014/main" id="{00000000-0008-0000-0500-0000C4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757" name="Text Box 17">
          <a:extLst>
            <a:ext uri="{FF2B5EF4-FFF2-40B4-BE49-F238E27FC236}">
              <a16:creationId xmlns:a16="http://schemas.microsoft.com/office/drawing/2014/main" id="{00000000-0008-0000-0500-0000C5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758" name="Text Box 18">
          <a:extLst>
            <a:ext uri="{FF2B5EF4-FFF2-40B4-BE49-F238E27FC236}">
              <a16:creationId xmlns:a16="http://schemas.microsoft.com/office/drawing/2014/main" id="{00000000-0008-0000-0500-0000C6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759" name="Text Box 19">
          <a:extLst>
            <a:ext uri="{FF2B5EF4-FFF2-40B4-BE49-F238E27FC236}">
              <a16:creationId xmlns:a16="http://schemas.microsoft.com/office/drawing/2014/main" id="{00000000-0008-0000-0500-0000C70A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014"/>
    <xdr:sp macro="" textlink="">
      <xdr:nvSpPr>
        <xdr:cNvPr id="2760" name="Text Box 15">
          <a:extLst>
            <a:ext uri="{FF2B5EF4-FFF2-40B4-BE49-F238E27FC236}">
              <a16:creationId xmlns:a16="http://schemas.microsoft.com/office/drawing/2014/main" id="{00000000-0008-0000-0500-0000C8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61" name="Text Box 16">
          <a:extLst>
            <a:ext uri="{FF2B5EF4-FFF2-40B4-BE49-F238E27FC236}">
              <a16:creationId xmlns:a16="http://schemas.microsoft.com/office/drawing/2014/main" id="{00000000-0008-0000-0500-0000C9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62" name="Text Box 17">
          <a:extLst>
            <a:ext uri="{FF2B5EF4-FFF2-40B4-BE49-F238E27FC236}">
              <a16:creationId xmlns:a16="http://schemas.microsoft.com/office/drawing/2014/main" id="{00000000-0008-0000-0500-0000CA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63" name="Text Box 18">
          <a:extLst>
            <a:ext uri="{FF2B5EF4-FFF2-40B4-BE49-F238E27FC236}">
              <a16:creationId xmlns:a16="http://schemas.microsoft.com/office/drawing/2014/main" id="{00000000-0008-0000-0500-0000CB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764" name="Text Box 19">
          <a:extLst>
            <a:ext uri="{FF2B5EF4-FFF2-40B4-BE49-F238E27FC236}">
              <a16:creationId xmlns:a16="http://schemas.microsoft.com/office/drawing/2014/main" id="{00000000-0008-0000-0500-0000C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65" name="Text Box 16">
          <a:extLst>
            <a:ext uri="{FF2B5EF4-FFF2-40B4-BE49-F238E27FC236}">
              <a16:creationId xmlns:a16="http://schemas.microsoft.com/office/drawing/2014/main" id="{00000000-0008-0000-0500-0000CD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0</xdr:rowOff>
    </xdr:from>
    <xdr:ext cx="95250" cy="171450"/>
    <xdr:sp macro="" textlink="">
      <xdr:nvSpPr>
        <xdr:cNvPr id="2766" name="Text Box 17">
          <a:extLst>
            <a:ext uri="{FF2B5EF4-FFF2-40B4-BE49-F238E27FC236}">
              <a16:creationId xmlns:a16="http://schemas.microsoft.com/office/drawing/2014/main" id="{00000000-0008-0000-0500-0000CE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60</xdr:row>
      <xdr:rowOff>15875</xdr:rowOff>
    </xdr:from>
    <xdr:ext cx="95250" cy="171450"/>
    <xdr:sp macro="" textlink="">
      <xdr:nvSpPr>
        <xdr:cNvPr id="2767" name="Text Box 18">
          <a:extLst>
            <a:ext uri="{FF2B5EF4-FFF2-40B4-BE49-F238E27FC236}">
              <a16:creationId xmlns:a16="http://schemas.microsoft.com/office/drawing/2014/main" id="{00000000-0008-0000-0500-0000CF0A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68" name="Text Box 16">
          <a:extLst>
            <a:ext uri="{FF2B5EF4-FFF2-40B4-BE49-F238E27FC236}">
              <a16:creationId xmlns:a16="http://schemas.microsoft.com/office/drawing/2014/main" id="{00000000-0008-0000-0500-0000D0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69" name="Text Box 17">
          <a:extLst>
            <a:ext uri="{FF2B5EF4-FFF2-40B4-BE49-F238E27FC236}">
              <a16:creationId xmlns:a16="http://schemas.microsoft.com/office/drawing/2014/main" id="{00000000-0008-0000-0500-0000D1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70" name="Text Box 18">
          <a:extLst>
            <a:ext uri="{FF2B5EF4-FFF2-40B4-BE49-F238E27FC236}">
              <a16:creationId xmlns:a16="http://schemas.microsoft.com/office/drawing/2014/main" id="{00000000-0008-0000-0500-0000D2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71" name="Text Box 19">
          <a:extLst>
            <a:ext uri="{FF2B5EF4-FFF2-40B4-BE49-F238E27FC236}">
              <a16:creationId xmlns:a16="http://schemas.microsoft.com/office/drawing/2014/main" id="{00000000-0008-0000-0500-0000D3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772" name="Text Box 16">
          <a:extLst>
            <a:ext uri="{FF2B5EF4-FFF2-40B4-BE49-F238E27FC236}">
              <a16:creationId xmlns:a16="http://schemas.microsoft.com/office/drawing/2014/main" id="{00000000-0008-0000-0500-0000D4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60</xdr:row>
      <xdr:rowOff>170392</xdr:rowOff>
    </xdr:from>
    <xdr:ext cx="95250" cy="213632"/>
    <xdr:sp macro="" textlink="">
      <xdr:nvSpPr>
        <xdr:cNvPr id="2773" name="Text Box 15">
          <a:extLst>
            <a:ext uri="{FF2B5EF4-FFF2-40B4-BE49-F238E27FC236}">
              <a16:creationId xmlns:a16="http://schemas.microsoft.com/office/drawing/2014/main" id="{00000000-0008-0000-0500-0000D50A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48496"/>
    <xdr:sp macro="" textlink="">
      <xdr:nvSpPr>
        <xdr:cNvPr id="2774" name="Text Box 15">
          <a:extLst>
            <a:ext uri="{FF2B5EF4-FFF2-40B4-BE49-F238E27FC236}">
              <a16:creationId xmlns:a16="http://schemas.microsoft.com/office/drawing/2014/main" id="{00000000-0008-0000-0500-0000D60A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504825</xdr:rowOff>
    </xdr:from>
    <xdr:ext cx="95250" cy="442269"/>
    <xdr:sp macro="" textlink="">
      <xdr:nvSpPr>
        <xdr:cNvPr id="2775" name="Text Box 15">
          <a:extLst>
            <a:ext uri="{FF2B5EF4-FFF2-40B4-BE49-F238E27FC236}">
              <a16:creationId xmlns:a16="http://schemas.microsoft.com/office/drawing/2014/main" id="{00000000-0008-0000-0500-0000D70A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2777" name="Text Box 15">
          <a:extLst>
            <a:ext uri="{FF2B5EF4-FFF2-40B4-BE49-F238E27FC236}">
              <a16:creationId xmlns:a16="http://schemas.microsoft.com/office/drawing/2014/main" id="{00000000-0008-0000-0500-0000D90A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44331"/>
    <xdr:sp macro="" textlink="">
      <xdr:nvSpPr>
        <xdr:cNvPr id="2778" name="Text Box 15">
          <a:extLst>
            <a:ext uri="{FF2B5EF4-FFF2-40B4-BE49-F238E27FC236}">
              <a16:creationId xmlns:a16="http://schemas.microsoft.com/office/drawing/2014/main" id="{00000000-0008-0000-0500-0000DA0A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60</xdr:row>
      <xdr:rowOff>170392</xdr:rowOff>
    </xdr:from>
    <xdr:ext cx="95250" cy="213632"/>
    <xdr:sp macro="" textlink="">
      <xdr:nvSpPr>
        <xdr:cNvPr id="2779" name="Text Box 15">
          <a:extLst>
            <a:ext uri="{FF2B5EF4-FFF2-40B4-BE49-F238E27FC236}">
              <a16:creationId xmlns:a16="http://schemas.microsoft.com/office/drawing/2014/main" id="{00000000-0008-0000-0500-0000DB0A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80" name="Text Box 16">
          <a:extLst>
            <a:ext uri="{FF2B5EF4-FFF2-40B4-BE49-F238E27FC236}">
              <a16:creationId xmlns:a16="http://schemas.microsoft.com/office/drawing/2014/main" id="{00000000-0008-0000-0500-0000D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81" name="Text Box 17">
          <a:extLst>
            <a:ext uri="{FF2B5EF4-FFF2-40B4-BE49-F238E27FC236}">
              <a16:creationId xmlns:a16="http://schemas.microsoft.com/office/drawing/2014/main" id="{00000000-0008-0000-0500-0000DD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82" name="Text Box 18">
          <a:extLst>
            <a:ext uri="{FF2B5EF4-FFF2-40B4-BE49-F238E27FC236}">
              <a16:creationId xmlns:a16="http://schemas.microsoft.com/office/drawing/2014/main" id="{00000000-0008-0000-0500-0000D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83" name="Text Box 19">
          <a:extLst>
            <a:ext uri="{FF2B5EF4-FFF2-40B4-BE49-F238E27FC236}">
              <a16:creationId xmlns:a16="http://schemas.microsoft.com/office/drawing/2014/main" id="{00000000-0008-0000-0500-0000D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784" name="Text Box 16">
          <a:extLst>
            <a:ext uri="{FF2B5EF4-FFF2-40B4-BE49-F238E27FC236}">
              <a16:creationId xmlns:a16="http://schemas.microsoft.com/office/drawing/2014/main" id="{00000000-0008-0000-0500-0000E0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785" name="Text Box 17">
          <a:extLst>
            <a:ext uri="{FF2B5EF4-FFF2-40B4-BE49-F238E27FC236}">
              <a16:creationId xmlns:a16="http://schemas.microsoft.com/office/drawing/2014/main" id="{00000000-0008-0000-0500-0000E1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786" name="Text Box 18">
          <a:extLst>
            <a:ext uri="{FF2B5EF4-FFF2-40B4-BE49-F238E27FC236}">
              <a16:creationId xmlns:a16="http://schemas.microsoft.com/office/drawing/2014/main" id="{00000000-0008-0000-0500-0000E2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787" name="Text Box 19">
          <a:extLst>
            <a:ext uri="{FF2B5EF4-FFF2-40B4-BE49-F238E27FC236}">
              <a16:creationId xmlns:a16="http://schemas.microsoft.com/office/drawing/2014/main" id="{00000000-0008-0000-0500-0000E3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88" name="Text Box 16">
          <a:extLst>
            <a:ext uri="{FF2B5EF4-FFF2-40B4-BE49-F238E27FC236}">
              <a16:creationId xmlns:a16="http://schemas.microsoft.com/office/drawing/2014/main" id="{00000000-0008-0000-0500-0000E4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89" name="Text Box 17">
          <a:extLst>
            <a:ext uri="{FF2B5EF4-FFF2-40B4-BE49-F238E27FC236}">
              <a16:creationId xmlns:a16="http://schemas.microsoft.com/office/drawing/2014/main" id="{00000000-0008-0000-0500-0000E5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90" name="Text Box 18">
          <a:extLst>
            <a:ext uri="{FF2B5EF4-FFF2-40B4-BE49-F238E27FC236}">
              <a16:creationId xmlns:a16="http://schemas.microsoft.com/office/drawing/2014/main" id="{00000000-0008-0000-0500-0000E6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91" name="Text Box 19">
          <a:extLst>
            <a:ext uri="{FF2B5EF4-FFF2-40B4-BE49-F238E27FC236}">
              <a16:creationId xmlns:a16="http://schemas.microsoft.com/office/drawing/2014/main" id="{00000000-0008-0000-0500-0000E70A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014"/>
    <xdr:sp macro="" textlink="">
      <xdr:nvSpPr>
        <xdr:cNvPr id="2792" name="Text Box 15">
          <a:extLst>
            <a:ext uri="{FF2B5EF4-FFF2-40B4-BE49-F238E27FC236}">
              <a16:creationId xmlns:a16="http://schemas.microsoft.com/office/drawing/2014/main" id="{00000000-0008-0000-0500-0000E80A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93" name="Text Box 16">
          <a:extLst>
            <a:ext uri="{FF2B5EF4-FFF2-40B4-BE49-F238E27FC236}">
              <a16:creationId xmlns:a16="http://schemas.microsoft.com/office/drawing/2014/main" id="{00000000-0008-0000-0500-0000E9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94" name="Text Box 17">
          <a:extLst>
            <a:ext uri="{FF2B5EF4-FFF2-40B4-BE49-F238E27FC236}">
              <a16:creationId xmlns:a16="http://schemas.microsoft.com/office/drawing/2014/main" id="{00000000-0008-0000-0500-0000EA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95" name="Text Box 18">
          <a:extLst>
            <a:ext uri="{FF2B5EF4-FFF2-40B4-BE49-F238E27FC236}">
              <a16:creationId xmlns:a16="http://schemas.microsoft.com/office/drawing/2014/main" id="{00000000-0008-0000-0500-0000EB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96" name="Text Box 19">
          <a:extLst>
            <a:ext uri="{FF2B5EF4-FFF2-40B4-BE49-F238E27FC236}">
              <a16:creationId xmlns:a16="http://schemas.microsoft.com/office/drawing/2014/main" id="{00000000-0008-0000-0500-0000EC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797" name="Text Box 16">
          <a:extLst>
            <a:ext uri="{FF2B5EF4-FFF2-40B4-BE49-F238E27FC236}">
              <a16:creationId xmlns:a16="http://schemas.microsoft.com/office/drawing/2014/main" id="{00000000-0008-0000-0500-0000ED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798" name="Text Box 17">
          <a:extLst>
            <a:ext uri="{FF2B5EF4-FFF2-40B4-BE49-F238E27FC236}">
              <a16:creationId xmlns:a16="http://schemas.microsoft.com/office/drawing/2014/main" id="{00000000-0008-0000-0500-0000EE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799" name="Text Box 18">
          <a:extLst>
            <a:ext uri="{FF2B5EF4-FFF2-40B4-BE49-F238E27FC236}">
              <a16:creationId xmlns:a16="http://schemas.microsoft.com/office/drawing/2014/main" id="{00000000-0008-0000-0500-0000EF0A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0" name="Text Box 16">
          <a:extLst>
            <a:ext uri="{FF2B5EF4-FFF2-40B4-BE49-F238E27FC236}">
              <a16:creationId xmlns:a16="http://schemas.microsoft.com/office/drawing/2014/main" id="{00000000-0008-0000-0500-0000F0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1" name="Text Box 17">
          <a:extLst>
            <a:ext uri="{FF2B5EF4-FFF2-40B4-BE49-F238E27FC236}">
              <a16:creationId xmlns:a16="http://schemas.microsoft.com/office/drawing/2014/main" id="{00000000-0008-0000-0500-0000F1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2" name="Text Box 18">
          <a:extLst>
            <a:ext uri="{FF2B5EF4-FFF2-40B4-BE49-F238E27FC236}">
              <a16:creationId xmlns:a16="http://schemas.microsoft.com/office/drawing/2014/main" id="{00000000-0008-0000-0500-0000F2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3" name="Text Box 19">
          <a:extLst>
            <a:ext uri="{FF2B5EF4-FFF2-40B4-BE49-F238E27FC236}">
              <a16:creationId xmlns:a16="http://schemas.microsoft.com/office/drawing/2014/main" id="{00000000-0008-0000-0500-0000F3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4" name="Text Box 16">
          <a:extLst>
            <a:ext uri="{FF2B5EF4-FFF2-40B4-BE49-F238E27FC236}">
              <a16:creationId xmlns:a16="http://schemas.microsoft.com/office/drawing/2014/main" id="{00000000-0008-0000-0500-0000F4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5" name="Text Box 17">
          <a:extLst>
            <a:ext uri="{FF2B5EF4-FFF2-40B4-BE49-F238E27FC236}">
              <a16:creationId xmlns:a16="http://schemas.microsoft.com/office/drawing/2014/main" id="{00000000-0008-0000-0500-0000F5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6" name="Text Box 18">
          <a:extLst>
            <a:ext uri="{FF2B5EF4-FFF2-40B4-BE49-F238E27FC236}">
              <a16:creationId xmlns:a16="http://schemas.microsoft.com/office/drawing/2014/main" id="{00000000-0008-0000-0500-0000F6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07" name="Text Box 19">
          <a:extLst>
            <a:ext uri="{FF2B5EF4-FFF2-40B4-BE49-F238E27FC236}">
              <a16:creationId xmlns:a16="http://schemas.microsoft.com/office/drawing/2014/main" id="{00000000-0008-0000-0500-0000F70A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56743"/>
    <xdr:sp macro="" textlink="">
      <xdr:nvSpPr>
        <xdr:cNvPr id="2808" name="Text Box 15">
          <a:extLst>
            <a:ext uri="{FF2B5EF4-FFF2-40B4-BE49-F238E27FC236}">
              <a16:creationId xmlns:a16="http://schemas.microsoft.com/office/drawing/2014/main" id="{00000000-0008-0000-0500-0000F80A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504825</xdr:rowOff>
    </xdr:from>
    <xdr:ext cx="95250" cy="442269"/>
    <xdr:sp macro="" textlink="">
      <xdr:nvSpPr>
        <xdr:cNvPr id="2809" name="Text Box 15">
          <a:extLst>
            <a:ext uri="{FF2B5EF4-FFF2-40B4-BE49-F238E27FC236}">
              <a16:creationId xmlns:a16="http://schemas.microsoft.com/office/drawing/2014/main" id="{00000000-0008-0000-0500-0000F90A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2811" name="Text Box 15">
          <a:extLst>
            <a:ext uri="{FF2B5EF4-FFF2-40B4-BE49-F238E27FC236}">
              <a16:creationId xmlns:a16="http://schemas.microsoft.com/office/drawing/2014/main" id="{00000000-0008-0000-0500-0000FB0A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44331"/>
    <xdr:sp macro="" textlink="">
      <xdr:nvSpPr>
        <xdr:cNvPr id="2812" name="Text Box 15">
          <a:extLst>
            <a:ext uri="{FF2B5EF4-FFF2-40B4-BE49-F238E27FC236}">
              <a16:creationId xmlns:a16="http://schemas.microsoft.com/office/drawing/2014/main" id="{00000000-0008-0000-0500-0000FC0A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60</xdr:row>
      <xdr:rowOff>504825</xdr:rowOff>
    </xdr:from>
    <xdr:ext cx="95250" cy="213632"/>
    <xdr:sp macro="" textlink="">
      <xdr:nvSpPr>
        <xdr:cNvPr id="2813" name="Text Box 15">
          <a:extLst>
            <a:ext uri="{FF2B5EF4-FFF2-40B4-BE49-F238E27FC236}">
              <a16:creationId xmlns:a16="http://schemas.microsoft.com/office/drawing/2014/main" id="{00000000-0008-0000-0500-0000FD0A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14" name="Text Box 16">
          <a:extLst>
            <a:ext uri="{FF2B5EF4-FFF2-40B4-BE49-F238E27FC236}">
              <a16:creationId xmlns:a16="http://schemas.microsoft.com/office/drawing/2014/main" id="{00000000-0008-0000-0500-0000FE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15" name="Text Box 17">
          <a:extLst>
            <a:ext uri="{FF2B5EF4-FFF2-40B4-BE49-F238E27FC236}">
              <a16:creationId xmlns:a16="http://schemas.microsoft.com/office/drawing/2014/main" id="{00000000-0008-0000-0500-0000FF0A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16" name="Text Box 18">
          <a:extLst>
            <a:ext uri="{FF2B5EF4-FFF2-40B4-BE49-F238E27FC236}">
              <a16:creationId xmlns:a16="http://schemas.microsoft.com/office/drawing/2014/main" id="{00000000-0008-0000-0500-000000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17" name="Text Box 19">
          <a:extLst>
            <a:ext uri="{FF2B5EF4-FFF2-40B4-BE49-F238E27FC236}">
              <a16:creationId xmlns:a16="http://schemas.microsoft.com/office/drawing/2014/main" id="{00000000-0008-0000-0500-000001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18" name="Text Box 16">
          <a:extLst>
            <a:ext uri="{FF2B5EF4-FFF2-40B4-BE49-F238E27FC236}">
              <a16:creationId xmlns:a16="http://schemas.microsoft.com/office/drawing/2014/main" id="{00000000-0008-0000-0500-000002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19" name="Text Box 17">
          <a:extLst>
            <a:ext uri="{FF2B5EF4-FFF2-40B4-BE49-F238E27FC236}">
              <a16:creationId xmlns:a16="http://schemas.microsoft.com/office/drawing/2014/main" id="{00000000-0008-0000-0500-000003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20" name="Text Box 18">
          <a:extLst>
            <a:ext uri="{FF2B5EF4-FFF2-40B4-BE49-F238E27FC236}">
              <a16:creationId xmlns:a16="http://schemas.microsoft.com/office/drawing/2014/main" id="{00000000-0008-0000-0500-000004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21" name="Text Box 19">
          <a:extLst>
            <a:ext uri="{FF2B5EF4-FFF2-40B4-BE49-F238E27FC236}">
              <a16:creationId xmlns:a16="http://schemas.microsoft.com/office/drawing/2014/main" id="{00000000-0008-0000-0500-000005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822" name="Text Box 16">
          <a:extLst>
            <a:ext uri="{FF2B5EF4-FFF2-40B4-BE49-F238E27FC236}">
              <a16:creationId xmlns:a16="http://schemas.microsoft.com/office/drawing/2014/main" id="{00000000-0008-0000-0500-000006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823" name="Text Box 17">
          <a:extLst>
            <a:ext uri="{FF2B5EF4-FFF2-40B4-BE49-F238E27FC236}">
              <a16:creationId xmlns:a16="http://schemas.microsoft.com/office/drawing/2014/main" id="{00000000-0008-0000-0500-000007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824" name="Text Box 18">
          <a:extLst>
            <a:ext uri="{FF2B5EF4-FFF2-40B4-BE49-F238E27FC236}">
              <a16:creationId xmlns:a16="http://schemas.microsoft.com/office/drawing/2014/main" id="{00000000-0008-0000-0500-000008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825" name="Text Box 19">
          <a:extLst>
            <a:ext uri="{FF2B5EF4-FFF2-40B4-BE49-F238E27FC236}">
              <a16:creationId xmlns:a16="http://schemas.microsoft.com/office/drawing/2014/main" id="{00000000-0008-0000-0500-000009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014"/>
    <xdr:sp macro="" textlink="">
      <xdr:nvSpPr>
        <xdr:cNvPr id="2826" name="Text Box 15">
          <a:extLst>
            <a:ext uri="{FF2B5EF4-FFF2-40B4-BE49-F238E27FC236}">
              <a16:creationId xmlns:a16="http://schemas.microsoft.com/office/drawing/2014/main" id="{00000000-0008-0000-0500-00000A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27" name="Text Box 16">
          <a:extLst>
            <a:ext uri="{FF2B5EF4-FFF2-40B4-BE49-F238E27FC236}">
              <a16:creationId xmlns:a16="http://schemas.microsoft.com/office/drawing/2014/main" id="{00000000-0008-0000-0500-00000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28" name="Text Box 17">
          <a:extLst>
            <a:ext uri="{FF2B5EF4-FFF2-40B4-BE49-F238E27FC236}">
              <a16:creationId xmlns:a16="http://schemas.microsoft.com/office/drawing/2014/main" id="{00000000-0008-0000-0500-00000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29" name="Text Box 18">
          <a:extLst>
            <a:ext uri="{FF2B5EF4-FFF2-40B4-BE49-F238E27FC236}">
              <a16:creationId xmlns:a16="http://schemas.microsoft.com/office/drawing/2014/main" id="{00000000-0008-0000-0500-00000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30" name="Text Box 19">
          <a:extLst>
            <a:ext uri="{FF2B5EF4-FFF2-40B4-BE49-F238E27FC236}">
              <a16:creationId xmlns:a16="http://schemas.microsoft.com/office/drawing/2014/main" id="{00000000-0008-0000-0500-00000E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62</xdr:row>
      <xdr:rowOff>504825</xdr:rowOff>
    </xdr:from>
    <xdr:ext cx="95250" cy="442269"/>
    <xdr:sp macro="" textlink="">
      <xdr:nvSpPr>
        <xdr:cNvPr id="2831" name="Text Box 15">
          <a:extLst>
            <a:ext uri="{FF2B5EF4-FFF2-40B4-BE49-F238E27FC236}">
              <a16:creationId xmlns:a16="http://schemas.microsoft.com/office/drawing/2014/main" id="{00000000-0008-0000-0500-00000F0B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32" name="Text Box 16">
          <a:extLst>
            <a:ext uri="{FF2B5EF4-FFF2-40B4-BE49-F238E27FC236}">
              <a16:creationId xmlns:a16="http://schemas.microsoft.com/office/drawing/2014/main" id="{00000000-0008-0000-0500-00001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33" name="Text Box 17">
          <a:extLst>
            <a:ext uri="{FF2B5EF4-FFF2-40B4-BE49-F238E27FC236}">
              <a16:creationId xmlns:a16="http://schemas.microsoft.com/office/drawing/2014/main" id="{00000000-0008-0000-0500-00001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34" name="Text Box 18">
          <a:extLst>
            <a:ext uri="{FF2B5EF4-FFF2-40B4-BE49-F238E27FC236}">
              <a16:creationId xmlns:a16="http://schemas.microsoft.com/office/drawing/2014/main" id="{00000000-0008-0000-0500-000012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35" name="Text Box 16">
          <a:extLst>
            <a:ext uri="{FF2B5EF4-FFF2-40B4-BE49-F238E27FC236}">
              <a16:creationId xmlns:a16="http://schemas.microsoft.com/office/drawing/2014/main" id="{00000000-0008-0000-0500-000013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36" name="Text Box 17">
          <a:extLst>
            <a:ext uri="{FF2B5EF4-FFF2-40B4-BE49-F238E27FC236}">
              <a16:creationId xmlns:a16="http://schemas.microsoft.com/office/drawing/2014/main" id="{00000000-0008-0000-0500-000014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37" name="Text Box 18">
          <a:extLst>
            <a:ext uri="{FF2B5EF4-FFF2-40B4-BE49-F238E27FC236}">
              <a16:creationId xmlns:a16="http://schemas.microsoft.com/office/drawing/2014/main" id="{00000000-0008-0000-0500-000015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38" name="Text Box 19">
          <a:extLst>
            <a:ext uri="{FF2B5EF4-FFF2-40B4-BE49-F238E27FC236}">
              <a16:creationId xmlns:a16="http://schemas.microsoft.com/office/drawing/2014/main" id="{00000000-0008-0000-0500-000016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39" name="Text Box 16">
          <a:extLst>
            <a:ext uri="{FF2B5EF4-FFF2-40B4-BE49-F238E27FC236}">
              <a16:creationId xmlns:a16="http://schemas.microsoft.com/office/drawing/2014/main" id="{00000000-0008-0000-0500-000017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40" name="Text Box 17">
          <a:extLst>
            <a:ext uri="{FF2B5EF4-FFF2-40B4-BE49-F238E27FC236}">
              <a16:creationId xmlns:a16="http://schemas.microsoft.com/office/drawing/2014/main" id="{00000000-0008-0000-0500-000018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41" name="Text Box 18">
          <a:extLst>
            <a:ext uri="{FF2B5EF4-FFF2-40B4-BE49-F238E27FC236}">
              <a16:creationId xmlns:a16="http://schemas.microsoft.com/office/drawing/2014/main" id="{00000000-0008-0000-0500-000019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66</xdr:row>
      <xdr:rowOff>170392</xdr:rowOff>
    </xdr:from>
    <xdr:ext cx="95250" cy="213632"/>
    <xdr:sp macro="" textlink="">
      <xdr:nvSpPr>
        <xdr:cNvPr id="2842" name="Text Box 15">
          <a:extLst>
            <a:ext uri="{FF2B5EF4-FFF2-40B4-BE49-F238E27FC236}">
              <a16:creationId xmlns:a16="http://schemas.microsoft.com/office/drawing/2014/main" id="{00000000-0008-0000-0500-00001A0B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43" name="Text Box 16">
          <a:extLst>
            <a:ext uri="{FF2B5EF4-FFF2-40B4-BE49-F238E27FC236}">
              <a16:creationId xmlns:a16="http://schemas.microsoft.com/office/drawing/2014/main" id="{00000000-0008-0000-0500-00001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44" name="Text Box 17">
          <a:extLst>
            <a:ext uri="{FF2B5EF4-FFF2-40B4-BE49-F238E27FC236}">
              <a16:creationId xmlns:a16="http://schemas.microsoft.com/office/drawing/2014/main" id="{00000000-0008-0000-0500-00001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45" name="Text Box 18">
          <a:extLst>
            <a:ext uri="{FF2B5EF4-FFF2-40B4-BE49-F238E27FC236}">
              <a16:creationId xmlns:a16="http://schemas.microsoft.com/office/drawing/2014/main" id="{00000000-0008-0000-0500-00001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46" name="Text Box 19">
          <a:extLst>
            <a:ext uri="{FF2B5EF4-FFF2-40B4-BE49-F238E27FC236}">
              <a16:creationId xmlns:a16="http://schemas.microsoft.com/office/drawing/2014/main" id="{00000000-0008-0000-0500-00001E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47" name="Text Box 16">
          <a:extLst>
            <a:ext uri="{FF2B5EF4-FFF2-40B4-BE49-F238E27FC236}">
              <a16:creationId xmlns:a16="http://schemas.microsoft.com/office/drawing/2014/main" id="{00000000-0008-0000-0500-00001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48" name="Text Box 17">
          <a:extLst>
            <a:ext uri="{FF2B5EF4-FFF2-40B4-BE49-F238E27FC236}">
              <a16:creationId xmlns:a16="http://schemas.microsoft.com/office/drawing/2014/main" id="{00000000-0008-0000-0500-00002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49" name="Text Box 18">
          <a:extLst>
            <a:ext uri="{FF2B5EF4-FFF2-40B4-BE49-F238E27FC236}">
              <a16:creationId xmlns:a16="http://schemas.microsoft.com/office/drawing/2014/main" id="{00000000-0008-0000-0500-00002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50" name="Text Box 19">
          <a:extLst>
            <a:ext uri="{FF2B5EF4-FFF2-40B4-BE49-F238E27FC236}">
              <a16:creationId xmlns:a16="http://schemas.microsoft.com/office/drawing/2014/main" id="{00000000-0008-0000-0500-000022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851" name="Text Box 16">
          <a:extLst>
            <a:ext uri="{FF2B5EF4-FFF2-40B4-BE49-F238E27FC236}">
              <a16:creationId xmlns:a16="http://schemas.microsoft.com/office/drawing/2014/main" id="{00000000-0008-0000-0500-000023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852" name="Text Box 17">
          <a:extLst>
            <a:ext uri="{FF2B5EF4-FFF2-40B4-BE49-F238E27FC236}">
              <a16:creationId xmlns:a16="http://schemas.microsoft.com/office/drawing/2014/main" id="{00000000-0008-0000-0500-000024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853" name="Text Box 18">
          <a:extLst>
            <a:ext uri="{FF2B5EF4-FFF2-40B4-BE49-F238E27FC236}">
              <a16:creationId xmlns:a16="http://schemas.microsoft.com/office/drawing/2014/main" id="{00000000-0008-0000-0500-000025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854" name="Text Box 19">
          <a:extLst>
            <a:ext uri="{FF2B5EF4-FFF2-40B4-BE49-F238E27FC236}">
              <a16:creationId xmlns:a16="http://schemas.microsoft.com/office/drawing/2014/main" id="{00000000-0008-0000-0500-000026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014"/>
    <xdr:sp macro="" textlink="">
      <xdr:nvSpPr>
        <xdr:cNvPr id="2855" name="Text Box 15">
          <a:extLst>
            <a:ext uri="{FF2B5EF4-FFF2-40B4-BE49-F238E27FC236}">
              <a16:creationId xmlns:a16="http://schemas.microsoft.com/office/drawing/2014/main" id="{00000000-0008-0000-0500-000027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56" name="Text Box 16">
          <a:extLst>
            <a:ext uri="{FF2B5EF4-FFF2-40B4-BE49-F238E27FC236}">
              <a16:creationId xmlns:a16="http://schemas.microsoft.com/office/drawing/2014/main" id="{00000000-0008-0000-0500-000028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57" name="Text Box 17">
          <a:extLst>
            <a:ext uri="{FF2B5EF4-FFF2-40B4-BE49-F238E27FC236}">
              <a16:creationId xmlns:a16="http://schemas.microsoft.com/office/drawing/2014/main" id="{00000000-0008-0000-0500-00002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58" name="Text Box 18">
          <a:extLst>
            <a:ext uri="{FF2B5EF4-FFF2-40B4-BE49-F238E27FC236}">
              <a16:creationId xmlns:a16="http://schemas.microsoft.com/office/drawing/2014/main" id="{00000000-0008-0000-0500-00002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859" name="Text Box 19">
          <a:extLst>
            <a:ext uri="{FF2B5EF4-FFF2-40B4-BE49-F238E27FC236}">
              <a16:creationId xmlns:a16="http://schemas.microsoft.com/office/drawing/2014/main" id="{00000000-0008-0000-0500-00002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60" name="Text Box 16">
          <a:extLst>
            <a:ext uri="{FF2B5EF4-FFF2-40B4-BE49-F238E27FC236}">
              <a16:creationId xmlns:a16="http://schemas.microsoft.com/office/drawing/2014/main" id="{00000000-0008-0000-0500-00002C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0</xdr:rowOff>
    </xdr:from>
    <xdr:ext cx="95250" cy="171450"/>
    <xdr:sp macro="" textlink="">
      <xdr:nvSpPr>
        <xdr:cNvPr id="2861" name="Text Box 17">
          <a:extLst>
            <a:ext uri="{FF2B5EF4-FFF2-40B4-BE49-F238E27FC236}">
              <a16:creationId xmlns:a16="http://schemas.microsoft.com/office/drawing/2014/main" id="{00000000-0008-0000-0500-00002D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66</xdr:row>
      <xdr:rowOff>15875</xdr:rowOff>
    </xdr:from>
    <xdr:ext cx="95250" cy="171450"/>
    <xdr:sp macro="" textlink="">
      <xdr:nvSpPr>
        <xdr:cNvPr id="2862" name="Text Box 18">
          <a:extLst>
            <a:ext uri="{FF2B5EF4-FFF2-40B4-BE49-F238E27FC236}">
              <a16:creationId xmlns:a16="http://schemas.microsoft.com/office/drawing/2014/main" id="{00000000-0008-0000-0500-00002E0B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63" name="Text Box 16">
          <a:extLst>
            <a:ext uri="{FF2B5EF4-FFF2-40B4-BE49-F238E27FC236}">
              <a16:creationId xmlns:a16="http://schemas.microsoft.com/office/drawing/2014/main" id="{00000000-0008-0000-0500-00002F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64" name="Text Box 17">
          <a:extLst>
            <a:ext uri="{FF2B5EF4-FFF2-40B4-BE49-F238E27FC236}">
              <a16:creationId xmlns:a16="http://schemas.microsoft.com/office/drawing/2014/main" id="{00000000-0008-0000-0500-000030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65" name="Text Box 18">
          <a:extLst>
            <a:ext uri="{FF2B5EF4-FFF2-40B4-BE49-F238E27FC236}">
              <a16:creationId xmlns:a16="http://schemas.microsoft.com/office/drawing/2014/main" id="{00000000-0008-0000-0500-000031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66" name="Text Box 19">
          <a:extLst>
            <a:ext uri="{FF2B5EF4-FFF2-40B4-BE49-F238E27FC236}">
              <a16:creationId xmlns:a16="http://schemas.microsoft.com/office/drawing/2014/main" id="{00000000-0008-0000-0500-000032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867" name="Text Box 16">
          <a:extLst>
            <a:ext uri="{FF2B5EF4-FFF2-40B4-BE49-F238E27FC236}">
              <a16:creationId xmlns:a16="http://schemas.microsoft.com/office/drawing/2014/main" id="{00000000-0008-0000-0500-000033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66</xdr:row>
      <xdr:rowOff>170392</xdr:rowOff>
    </xdr:from>
    <xdr:ext cx="95250" cy="213632"/>
    <xdr:sp macro="" textlink="">
      <xdr:nvSpPr>
        <xdr:cNvPr id="2868" name="Text Box 15">
          <a:extLst>
            <a:ext uri="{FF2B5EF4-FFF2-40B4-BE49-F238E27FC236}">
              <a16:creationId xmlns:a16="http://schemas.microsoft.com/office/drawing/2014/main" id="{00000000-0008-0000-0500-0000340B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8496"/>
    <xdr:sp macro="" textlink="">
      <xdr:nvSpPr>
        <xdr:cNvPr id="2869" name="Text Box 15">
          <a:extLst>
            <a:ext uri="{FF2B5EF4-FFF2-40B4-BE49-F238E27FC236}">
              <a16:creationId xmlns:a16="http://schemas.microsoft.com/office/drawing/2014/main" id="{00000000-0008-0000-0500-0000350B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504825</xdr:rowOff>
    </xdr:from>
    <xdr:ext cx="95250" cy="442269"/>
    <xdr:sp macro="" textlink="">
      <xdr:nvSpPr>
        <xdr:cNvPr id="2870" name="Text Box 15">
          <a:extLst>
            <a:ext uri="{FF2B5EF4-FFF2-40B4-BE49-F238E27FC236}">
              <a16:creationId xmlns:a16="http://schemas.microsoft.com/office/drawing/2014/main" id="{00000000-0008-0000-0500-0000360B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2872" name="Text Box 15">
          <a:extLst>
            <a:ext uri="{FF2B5EF4-FFF2-40B4-BE49-F238E27FC236}">
              <a16:creationId xmlns:a16="http://schemas.microsoft.com/office/drawing/2014/main" id="{00000000-0008-0000-0500-0000380B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4331"/>
    <xdr:sp macro="" textlink="">
      <xdr:nvSpPr>
        <xdr:cNvPr id="2873" name="Text Box 15">
          <a:extLst>
            <a:ext uri="{FF2B5EF4-FFF2-40B4-BE49-F238E27FC236}">
              <a16:creationId xmlns:a16="http://schemas.microsoft.com/office/drawing/2014/main" id="{00000000-0008-0000-0500-0000390B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66</xdr:row>
      <xdr:rowOff>170392</xdr:rowOff>
    </xdr:from>
    <xdr:ext cx="95250" cy="213632"/>
    <xdr:sp macro="" textlink="">
      <xdr:nvSpPr>
        <xdr:cNvPr id="2874" name="Text Box 15">
          <a:extLst>
            <a:ext uri="{FF2B5EF4-FFF2-40B4-BE49-F238E27FC236}">
              <a16:creationId xmlns:a16="http://schemas.microsoft.com/office/drawing/2014/main" id="{00000000-0008-0000-0500-00003A0B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75" name="Text Box 16">
          <a:extLst>
            <a:ext uri="{FF2B5EF4-FFF2-40B4-BE49-F238E27FC236}">
              <a16:creationId xmlns:a16="http://schemas.microsoft.com/office/drawing/2014/main" id="{00000000-0008-0000-0500-00003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76" name="Text Box 17">
          <a:extLst>
            <a:ext uri="{FF2B5EF4-FFF2-40B4-BE49-F238E27FC236}">
              <a16:creationId xmlns:a16="http://schemas.microsoft.com/office/drawing/2014/main" id="{00000000-0008-0000-0500-00003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77" name="Text Box 18">
          <a:extLst>
            <a:ext uri="{FF2B5EF4-FFF2-40B4-BE49-F238E27FC236}">
              <a16:creationId xmlns:a16="http://schemas.microsoft.com/office/drawing/2014/main" id="{00000000-0008-0000-0500-00003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78" name="Text Box 19">
          <a:extLst>
            <a:ext uri="{FF2B5EF4-FFF2-40B4-BE49-F238E27FC236}">
              <a16:creationId xmlns:a16="http://schemas.microsoft.com/office/drawing/2014/main" id="{00000000-0008-0000-0500-00003E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879" name="Text Box 16">
          <a:extLst>
            <a:ext uri="{FF2B5EF4-FFF2-40B4-BE49-F238E27FC236}">
              <a16:creationId xmlns:a16="http://schemas.microsoft.com/office/drawing/2014/main" id="{00000000-0008-0000-0500-00003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880" name="Text Box 17">
          <a:extLst>
            <a:ext uri="{FF2B5EF4-FFF2-40B4-BE49-F238E27FC236}">
              <a16:creationId xmlns:a16="http://schemas.microsoft.com/office/drawing/2014/main" id="{00000000-0008-0000-0500-00004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881" name="Text Box 18">
          <a:extLst>
            <a:ext uri="{FF2B5EF4-FFF2-40B4-BE49-F238E27FC236}">
              <a16:creationId xmlns:a16="http://schemas.microsoft.com/office/drawing/2014/main" id="{00000000-0008-0000-0500-00004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882" name="Text Box 19">
          <a:extLst>
            <a:ext uri="{FF2B5EF4-FFF2-40B4-BE49-F238E27FC236}">
              <a16:creationId xmlns:a16="http://schemas.microsoft.com/office/drawing/2014/main" id="{00000000-0008-0000-0500-000042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83" name="Text Box 16">
          <a:extLst>
            <a:ext uri="{FF2B5EF4-FFF2-40B4-BE49-F238E27FC236}">
              <a16:creationId xmlns:a16="http://schemas.microsoft.com/office/drawing/2014/main" id="{00000000-0008-0000-0500-000043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84" name="Text Box 17">
          <a:extLst>
            <a:ext uri="{FF2B5EF4-FFF2-40B4-BE49-F238E27FC236}">
              <a16:creationId xmlns:a16="http://schemas.microsoft.com/office/drawing/2014/main" id="{00000000-0008-0000-0500-000044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85" name="Text Box 18">
          <a:extLst>
            <a:ext uri="{FF2B5EF4-FFF2-40B4-BE49-F238E27FC236}">
              <a16:creationId xmlns:a16="http://schemas.microsoft.com/office/drawing/2014/main" id="{00000000-0008-0000-0500-000045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86" name="Text Box 19">
          <a:extLst>
            <a:ext uri="{FF2B5EF4-FFF2-40B4-BE49-F238E27FC236}">
              <a16:creationId xmlns:a16="http://schemas.microsoft.com/office/drawing/2014/main" id="{00000000-0008-0000-0500-000046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014"/>
    <xdr:sp macro="" textlink="">
      <xdr:nvSpPr>
        <xdr:cNvPr id="2887" name="Text Box 15">
          <a:extLst>
            <a:ext uri="{FF2B5EF4-FFF2-40B4-BE49-F238E27FC236}">
              <a16:creationId xmlns:a16="http://schemas.microsoft.com/office/drawing/2014/main" id="{00000000-0008-0000-0500-000047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88" name="Text Box 16">
          <a:extLst>
            <a:ext uri="{FF2B5EF4-FFF2-40B4-BE49-F238E27FC236}">
              <a16:creationId xmlns:a16="http://schemas.microsoft.com/office/drawing/2014/main" id="{00000000-0008-0000-0500-000048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89" name="Text Box 17">
          <a:extLst>
            <a:ext uri="{FF2B5EF4-FFF2-40B4-BE49-F238E27FC236}">
              <a16:creationId xmlns:a16="http://schemas.microsoft.com/office/drawing/2014/main" id="{00000000-0008-0000-0500-00004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90" name="Text Box 18">
          <a:extLst>
            <a:ext uri="{FF2B5EF4-FFF2-40B4-BE49-F238E27FC236}">
              <a16:creationId xmlns:a16="http://schemas.microsoft.com/office/drawing/2014/main" id="{00000000-0008-0000-0500-00004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91" name="Text Box 19">
          <a:extLst>
            <a:ext uri="{FF2B5EF4-FFF2-40B4-BE49-F238E27FC236}">
              <a16:creationId xmlns:a16="http://schemas.microsoft.com/office/drawing/2014/main" id="{00000000-0008-0000-0500-00004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892" name="Text Box 16">
          <a:extLst>
            <a:ext uri="{FF2B5EF4-FFF2-40B4-BE49-F238E27FC236}">
              <a16:creationId xmlns:a16="http://schemas.microsoft.com/office/drawing/2014/main" id="{00000000-0008-0000-0500-00004C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893" name="Text Box 17">
          <a:extLst>
            <a:ext uri="{FF2B5EF4-FFF2-40B4-BE49-F238E27FC236}">
              <a16:creationId xmlns:a16="http://schemas.microsoft.com/office/drawing/2014/main" id="{00000000-0008-0000-0500-00004D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894" name="Text Box 18">
          <a:extLst>
            <a:ext uri="{FF2B5EF4-FFF2-40B4-BE49-F238E27FC236}">
              <a16:creationId xmlns:a16="http://schemas.microsoft.com/office/drawing/2014/main" id="{00000000-0008-0000-0500-00004E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95" name="Text Box 16">
          <a:extLst>
            <a:ext uri="{FF2B5EF4-FFF2-40B4-BE49-F238E27FC236}">
              <a16:creationId xmlns:a16="http://schemas.microsoft.com/office/drawing/2014/main" id="{00000000-0008-0000-0500-00004F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96" name="Text Box 17">
          <a:extLst>
            <a:ext uri="{FF2B5EF4-FFF2-40B4-BE49-F238E27FC236}">
              <a16:creationId xmlns:a16="http://schemas.microsoft.com/office/drawing/2014/main" id="{00000000-0008-0000-0500-000050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97" name="Text Box 18">
          <a:extLst>
            <a:ext uri="{FF2B5EF4-FFF2-40B4-BE49-F238E27FC236}">
              <a16:creationId xmlns:a16="http://schemas.microsoft.com/office/drawing/2014/main" id="{00000000-0008-0000-0500-000051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98" name="Text Box 19">
          <a:extLst>
            <a:ext uri="{FF2B5EF4-FFF2-40B4-BE49-F238E27FC236}">
              <a16:creationId xmlns:a16="http://schemas.microsoft.com/office/drawing/2014/main" id="{00000000-0008-0000-0500-000052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99" name="Text Box 16">
          <a:extLst>
            <a:ext uri="{FF2B5EF4-FFF2-40B4-BE49-F238E27FC236}">
              <a16:creationId xmlns:a16="http://schemas.microsoft.com/office/drawing/2014/main" id="{00000000-0008-0000-0500-000053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00" name="Text Box 17">
          <a:extLst>
            <a:ext uri="{FF2B5EF4-FFF2-40B4-BE49-F238E27FC236}">
              <a16:creationId xmlns:a16="http://schemas.microsoft.com/office/drawing/2014/main" id="{00000000-0008-0000-0500-000054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01" name="Text Box 18">
          <a:extLst>
            <a:ext uri="{FF2B5EF4-FFF2-40B4-BE49-F238E27FC236}">
              <a16:creationId xmlns:a16="http://schemas.microsoft.com/office/drawing/2014/main" id="{00000000-0008-0000-0500-000055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02" name="Text Box 19">
          <a:extLst>
            <a:ext uri="{FF2B5EF4-FFF2-40B4-BE49-F238E27FC236}">
              <a16:creationId xmlns:a16="http://schemas.microsoft.com/office/drawing/2014/main" id="{00000000-0008-0000-0500-000056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56743"/>
    <xdr:sp macro="" textlink="">
      <xdr:nvSpPr>
        <xdr:cNvPr id="2903" name="Text Box 15">
          <a:extLst>
            <a:ext uri="{FF2B5EF4-FFF2-40B4-BE49-F238E27FC236}">
              <a16:creationId xmlns:a16="http://schemas.microsoft.com/office/drawing/2014/main" id="{00000000-0008-0000-0500-0000570B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504825</xdr:rowOff>
    </xdr:from>
    <xdr:ext cx="95250" cy="442269"/>
    <xdr:sp macro="" textlink="">
      <xdr:nvSpPr>
        <xdr:cNvPr id="2904" name="Text Box 15">
          <a:extLst>
            <a:ext uri="{FF2B5EF4-FFF2-40B4-BE49-F238E27FC236}">
              <a16:creationId xmlns:a16="http://schemas.microsoft.com/office/drawing/2014/main" id="{00000000-0008-0000-0500-0000580B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2906" name="Text Box 15">
          <a:extLst>
            <a:ext uri="{FF2B5EF4-FFF2-40B4-BE49-F238E27FC236}">
              <a16:creationId xmlns:a16="http://schemas.microsoft.com/office/drawing/2014/main" id="{00000000-0008-0000-0500-00005A0B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4331"/>
    <xdr:sp macro="" textlink="">
      <xdr:nvSpPr>
        <xdr:cNvPr id="2907" name="Text Box 15">
          <a:extLst>
            <a:ext uri="{FF2B5EF4-FFF2-40B4-BE49-F238E27FC236}">
              <a16:creationId xmlns:a16="http://schemas.microsoft.com/office/drawing/2014/main" id="{00000000-0008-0000-0500-00005B0B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66</xdr:row>
      <xdr:rowOff>504825</xdr:rowOff>
    </xdr:from>
    <xdr:ext cx="95250" cy="213632"/>
    <xdr:sp macro="" textlink="">
      <xdr:nvSpPr>
        <xdr:cNvPr id="2908" name="Text Box 15">
          <a:extLst>
            <a:ext uri="{FF2B5EF4-FFF2-40B4-BE49-F238E27FC236}">
              <a16:creationId xmlns:a16="http://schemas.microsoft.com/office/drawing/2014/main" id="{00000000-0008-0000-0500-00005C0B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09" name="Text Box 16">
          <a:extLst>
            <a:ext uri="{FF2B5EF4-FFF2-40B4-BE49-F238E27FC236}">
              <a16:creationId xmlns:a16="http://schemas.microsoft.com/office/drawing/2014/main" id="{00000000-0008-0000-0500-00005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10" name="Text Box 17">
          <a:extLst>
            <a:ext uri="{FF2B5EF4-FFF2-40B4-BE49-F238E27FC236}">
              <a16:creationId xmlns:a16="http://schemas.microsoft.com/office/drawing/2014/main" id="{00000000-0008-0000-0500-00005E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11" name="Text Box 18">
          <a:extLst>
            <a:ext uri="{FF2B5EF4-FFF2-40B4-BE49-F238E27FC236}">
              <a16:creationId xmlns:a16="http://schemas.microsoft.com/office/drawing/2014/main" id="{00000000-0008-0000-0500-00005F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12" name="Text Box 19">
          <a:extLst>
            <a:ext uri="{FF2B5EF4-FFF2-40B4-BE49-F238E27FC236}">
              <a16:creationId xmlns:a16="http://schemas.microsoft.com/office/drawing/2014/main" id="{00000000-0008-0000-0500-000060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13" name="Text Box 16">
          <a:extLst>
            <a:ext uri="{FF2B5EF4-FFF2-40B4-BE49-F238E27FC236}">
              <a16:creationId xmlns:a16="http://schemas.microsoft.com/office/drawing/2014/main" id="{00000000-0008-0000-0500-00006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14" name="Text Box 17">
          <a:extLst>
            <a:ext uri="{FF2B5EF4-FFF2-40B4-BE49-F238E27FC236}">
              <a16:creationId xmlns:a16="http://schemas.microsoft.com/office/drawing/2014/main" id="{00000000-0008-0000-0500-000062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15" name="Text Box 18">
          <a:extLst>
            <a:ext uri="{FF2B5EF4-FFF2-40B4-BE49-F238E27FC236}">
              <a16:creationId xmlns:a16="http://schemas.microsoft.com/office/drawing/2014/main" id="{00000000-0008-0000-0500-000063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16" name="Text Box 19">
          <a:extLst>
            <a:ext uri="{FF2B5EF4-FFF2-40B4-BE49-F238E27FC236}">
              <a16:creationId xmlns:a16="http://schemas.microsoft.com/office/drawing/2014/main" id="{00000000-0008-0000-0500-000064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917" name="Text Box 16">
          <a:extLst>
            <a:ext uri="{FF2B5EF4-FFF2-40B4-BE49-F238E27FC236}">
              <a16:creationId xmlns:a16="http://schemas.microsoft.com/office/drawing/2014/main" id="{00000000-0008-0000-0500-000065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918" name="Text Box 17">
          <a:extLst>
            <a:ext uri="{FF2B5EF4-FFF2-40B4-BE49-F238E27FC236}">
              <a16:creationId xmlns:a16="http://schemas.microsoft.com/office/drawing/2014/main" id="{00000000-0008-0000-0500-000066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919" name="Text Box 18">
          <a:extLst>
            <a:ext uri="{FF2B5EF4-FFF2-40B4-BE49-F238E27FC236}">
              <a16:creationId xmlns:a16="http://schemas.microsoft.com/office/drawing/2014/main" id="{00000000-0008-0000-0500-000067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920" name="Text Box 19">
          <a:extLst>
            <a:ext uri="{FF2B5EF4-FFF2-40B4-BE49-F238E27FC236}">
              <a16:creationId xmlns:a16="http://schemas.microsoft.com/office/drawing/2014/main" id="{00000000-0008-0000-0500-000068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014"/>
    <xdr:sp macro="" textlink="">
      <xdr:nvSpPr>
        <xdr:cNvPr id="2921" name="Text Box 15">
          <a:extLst>
            <a:ext uri="{FF2B5EF4-FFF2-40B4-BE49-F238E27FC236}">
              <a16:creationId xmlns:a16="http://schemas.microsoft.com/office/drawing/2014/main" id="{00000000-0008-0000-0500-000069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22" name="Text Box 16">
          <a:extLst>
            <a:ext uri="{FF2B5EF4-FFF2-40B4-BE49-F238E27FC236}">
              <a16:creationId xmlns:a16="http://schemas.microsoft.com/office/drawing/2014/main" id="{00000000-0008-0000-0500-00006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23" name="Text Box 17">
          <a:extLst>
            <a:ext uri="{FF2B5EF4-FFF2-40B4-BE49-F238E27FC236}">
              <a16:creationId xmlns:a16="http://schemas.microsoft.com/office/drawing/2014/main" id="{00000000-0008-0000-0500-00006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24" name="Text Box 18">
          <a:extLst>
            <a:ext uri="{FF2B5EF4-FFF2-40B4-BE49-F238E27FC236}">
              <a16:creationId xmlns:a16="http://schemas.microsoft.com/office/drawing/2014/main" id="{00000000-0008-0000-0500-00006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25" name="Text Box 19">
          <a:extLst>
            <a:ext uri="{FF2B5EF4-FFF2-40B4-BE49-F238E27FC236}">
              <a16:creationId xmlns:a16="http://schemas.microsoft.com/office/drawing/2014/main" id="{00000000-0008-0000-0500-00006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70</xdr:row>
      <xdr:rowOff>504825</xdr:rowOff>
    </xdr:from>
    <xdr:ext cx="95250" cy="442269"/>
    <xdr:sp macro="" textlink="">
      <xdr:nvSpPr>
        <xdr:cNvPr id="2926" name="Text Box 15">
          <a:extLst>
            <a:ext uri="{FF2B5EF4-FFF2-40B4-BE49-F238E27FC236}">
              <a16:creationId xmlns:a16="http://schemas.microsoft.com/office/drawing/2014/main" id="{00000000-0008-0000-0500-00006E0B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27" name="Text Box 16">
          <a:extLst>
            <a:ext uri="{FF2B5EF4-FFF2-40B4-BE49-F238E27FC236}">
              <a16:creationId xmlns:a16="http://schemas.microsoft.com/office/drawing/2014/main" id="{00000000-0008-0000-0500-00006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28" name="Text Box 17">
          <a:extLst>
            <a:ext uri="{FF2B5EF4-FFF2-40B4-BE49-F238E27FC236}">
              <a16:creationId xmlns:a16="http://schemas.microsoft.com/office/drawing/2014/main" id="{00000000-0008-0000-0500-00007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29" name="Text Box 18">
          <a:extLst>
            <a:ext uri="{FF2B5EF4-FFF2-40B4-BE49-F238E27FC236}">
              <a16:creationId xmlns:a16="http://schemas.microsoft.com/office/drawing/2014/main" id="{00000000-0008-0000-0500-00007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30" name="Text Box 16">
          <a:extLst>
            <a:ext uri="{FF2B5EF4-FFF2-40B4-BE49-F238E27FC236}">
              <a16:creationId xmlns:a16="http://schemas.microsoft.com/office/drawing/2014/main" id="{00000000-0008-0000-0500-000072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31" name="Text Box 17">
          <a:extLst>
            <a:ext uri="{FF2B5EF4-FFF2-40B4-BE49-F238E27FC236}">
              <a16:creationId xmlns:a16="http://schemas.microsoft.com/office/drawing/2014/main" id="{00000000-0008-0000-0500-000073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32" name="Text Box 18">
          <a:extLst>
            <a:ext uri="{FF2B5EF4-FFF2-40B4-BE49-F238E27FC236}">
              <a16:creationId xmlns:a16="http://schemas.microsoft.com/office/drawing/2014/main" id="{00000000-0008-0000-0500-000074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33" name="Text Box 19">
          <a:extLst>
            <a:ext uri="{FF2B5EF4-FFF2-40B4-BE49-F238E27FC236}">
              <a16:creationId xmlns:a16="http://schemas.microsoft.com/office/drawing/2014/main" id="{00000000-0008-0000-0500-000075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34" name="Text Box 16">
          <a:extLst>
            <a:ext uri="{FF2B5EF4-FFF2-40B4-BE49-F238E27FC236}">
              <a16:creationId xmlns:a16="http://schemas.microsoft.com/office/drawing/2014/main" id="{00000000-0008-0000-0500-000076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35" name="Text Box 17">
          <a:extLst>
            <a:ext uri="{FF2B5EF4-FFF2-40B4-BE49-F238E27FC236}">
              <a16:creationId xmlns:a16="http://schemas.microsoft.com/office/drawing/2014/main" id="{00000000-0008-0000-0500-000077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36" name="Text Box 18">
          <a:extLst>
            <a:ext uri="{FF2B5EF4-FFF2-40B4-BE49-F238E27FC236}">
              <a16:creationId xmlns:a16="http://schemas.microsoft.com/office/drawing/2014/main" id="{00000000-0008-0000-0500-000078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72</xdr:row>
      <xdr:rowOff>170392</xdr:rowOff>
    </xdr:from>
    <xdr:ext cx="95250" cy="213632"/>
    <xdr:sp macro="" textlink="">
      <xdr:nvSpPr>
        <xdr:cNvPr id="2937" name="Text Box 15">
          <a:extLst>
            <a:ext uri="{FF2B5EF4-FFF2-40B4-BE49-F238E27FC236}">
              <a16:creationId xmlns:a16="http://schemas.microsoft.com/office/drawing/2014/main" id="{00000000-0008-0000-0500-0000790B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38" name="Text Box 16">
          <a:extLst>
            <a:ext uri="{FF2B5EF4-FFF2-40B4-BE49-F238E27FC236}">
              <a16:creationId xmlns:a16="http://schemas.microsoft.com/office/drawing/2014/main" id="{00000000-0008-0000-0500-00007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39" name="Text Box 17">
          <a:extLst>
            <a:ext uri="{FF2B5EF4-FFF2-40B4-BE49-F238E27FC236}">
              <a16:creationId xmlns:a16="http://schemas.microsoft.com/office/drawing/2014/main" id="{00000000-0008-0000-0500-00007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40" name="Text Box 18">
          <a:extLst>
            <a:ext uri="{FF2B5EF4-FFF2-40B4-BE49-F238E27FC236}">
              <a16:creationId xmlns:a16="http://schemas.microsoft.com/office/drawing/2014/main" id="{00000000-0008-0000-0500-00007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41" name="Text Box 19">
          <a:extLst>
            <a:ext uri="{FF2B5EF4-FFF2-40B4-BE49-F238E27FC236}">
              <a16:creationId xmlns:a16="http://schemas.microsoft.com/office/drawing/2014/main" id="{00000000-0008-0000-0500-00007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42" name="Text Box 16">
          <a:extLst>
            <a:ext uri="{FF2B5EF4-FFF2-40B4-BE49-F238E27FC236}">
              <a16:creationId xmlns:a16="http://schemas.microsoft.com/office/drawing/2014/main" id="{00000000-0008-0000-0500-00007E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43" name="Text Box 17">
          <a:extLst>
            <a:ext uri="{FF2B5EF4-FFF2-40B4-BE49-F238E27FC236}">
              <a16:creationId xmlns:a16="http://schemas.microsoft.com/office/drawing/2014/main" id="{00000000-0008-0000-0500-00007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44" name="Text Box 18">
          <a:extLst>
            <a:ext uri="{FF2B5EF4-FFF2-40B4-BE49-F238E27FC236}">
              <a16:creationId xmlns:a16="http://schemas.microsoft.com/office/drawing/2014/main" id="{00000000-0008-0000-0500-00008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45" name="Text Box 19">
          <a:extLst>
            <a:ext uri="{FF2B5EF4-FFF2-40B4-BE49-F238E27FC236}">
              <a16:creationId xmlns:a16="http://schemas.microsoft.com/office/drawing/2014/main" id="{00000000-0008-0000-0500-00008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946" name="Text Box 16">
          <a:extLst>
            <a:ext uri="{FF2B5EF4-FFF2-40B4-BE49-F238E27FC236}">
              <a16:creationId xmlns:a16="http://schemas.microsoft.com/office/drawing/2014/main" id="{00000000-0008-0000-0500-000082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947" name="Text Box 17">
          <a:extLst>
            <a:ext uri="{FF2B5EF4-FFF2-40B4-BE49-F238E27FC236}">
              <a16:creationId xmlns:a16="http://schemas.microsoft.com/office/drawing/2014/main" id="{00000000-0008-0000-0500-000083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948" name="Text Box 18">
          <a:extLst>
            <a:ext uri="{FF2B5EF4-FFF2-40B4-BE49-F238E27FC236}">
              <a16:creationId xmlns:a16="http://schemas.microsoft.com/office/drawing/2014/main" id="{00000000-0008-0000-0500-000084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949" name="Text Box 19">
          <a:extLst>
            <a:ext uri="{FF2B5EF4-FFF2-40B4-BE49-F238E27FC236}">
              <a16:creationId xmlns:a16="http://schemas.microsoft.com/office/drawing/2014/main" id="{00000000-0008-0000-0500-000085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014"/>
    <xdr:sp macro="" textlink="">
      <xdr:nvSpPr>
        <xdr:cNvPr id="2950" name="Text Box 15">
          <a:extLst>
            <a:ext uri="{FF2B5EF4-FFF2-40B4-BE49-F238E27FC236}">
              <a16:creationId xmlns:a16="http://schemas.microsoft.com/office/drawing/2014/main" id="{00000000-0008-0000-0500-000086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51" name="Text Box 16">
          <a:extLst>
            <a:ext uri="{FF2B5EF4-FFF2-40B4-BE49-F238E27FC236}">
              <a16:creationId xmlns:a16="http://schemas.microsoft.com/office/drawing/2014/main" id="{00000000-0008-0000-0500-000087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52" name="Text Box 17">
          <a:extLst>
            <a:ext uri="{FF2B5EF4-FFF2-40B4-BE49-F238E27FC236}">
              <a16:creationId xmlns:a16="http://schemas.microsoft.com/office/drawing/2014/main" id="{00000000-0008-0000-0500-000088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53" name="Text Box 18">
          <a:extLst>
            <a:ext uri="{FF2B5EF4-FFF2-40B4-BE49-F238E27FC236}">
              <a16:creationId xmlns:a16="http://schemas.microsoft.com/office/drawing/2014/main" id="{00000000-0008-0000-0500-00008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954" name="Text Box 19">
          <a:extLst>
            <a:ext uri="{FF2B5EF4-FFF2-40B4-BE49-F238E27FC236}">
              <a16:creationId xmlns:a16="http://schemas.microsoft.com/office/drawing/2014/main" id="{00000000-0008-0000-0500-00008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55" name="Text Box 16">
          <a:extLst>
            <a:ext uri="{FF2B5EF4-FFF2-40B4-BE49-F238E27FC236}">
              <a16:creationId xmlns:a16="http://schemas.microsoft.com/office/drawing/2014/main" id="{00000000-0008-0000-0500-00008B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0</xdr:rowOff>
    </xdr:from>
    <xdr:ext cx="95250" cy="171450"/>
    <xdr:sp macro="" textlink="">
      <xdr:nvSpPr>
        <xdr:cNvPr id="2956" name="Text Box 17">
          <a:extLst>
            <a:ext uri="{FF2B5EF4-FFF2-40B4-BE49-F238E27FC236}">
              <a16:creationId xmlns:a16="http://schemas.microsoft.com/office/drawing/2014/main" id="{00000000-0008-0000-0500-00008C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72</xdr:row>
      <xdr:rowOff>15875</xdr:rowOff>
    </xdr:from>
    <xdr:ext cx="95250" cy="171450"/>
    <xdr:sp macro="" textlink="">
      <xdr:nvSpPr>
        <xdr:cNvPr id="2957" name="Text Box 18">
          <a:extLst>
            <a:ext uri="{FF2B5EF4-FFF2-40B4-BE49-F238E27FC236}">
              <a16:creationId xmlns:a16="http://schemas.microsoft.com/office/drawing/2014/main" id="{00000000-0008-0000-0500-00008D0B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58" name="Text Box 16">
          <a:extLst>
            <a:ext uri="{FF2B5EF4-FFF2-40B4-BE49-F238E27FC236}">
              <a16:creationId xmlns:a16="http://schemas.microsoft.com/office/drawing/2014/main" id="{00000000-0008-0000-0500-00008E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59" name="Text Box 17">
          <a:extLst>
            <a:ext uri="{FF2B5EF4-FFF2-40B4-BE49-F238E27FC236}">
              <a16:creationId xmlns:a16="http://schemas.microsoft.com/office/drawing/2014/main" id="{00000000-0008-0000-0500-00008F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60" name="Text Box 18">
          <a:extLst>
            <a:ext uri="{FF2B5EF4-FFF2-40B4-BE49-F238E27FC236}">
              <a16:creationId xmlns:a16="http://schemas.microsoft.com/office/drawing/2014/main" id="{00000000-0008-0000-0500-000090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61" name="Text Box 19">
          <a:extLst>
            <a:ext uri="{FF2B5EF4-FFF2-40B4-BE49-F238E27FC236}">
              <a16:creationId xmlns:a16="http://schemas.microsoft.com/office/drawing/2014/main" id="{00000000-0008-0000-0500-000091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962" name="Text Box 16">
          <a:extLst>
            <a:ext uri="{FF2B5EF4-FFF2-40B4-BE49-F238E27FC236}">
              <a16:creationId xmlns:a16="http://schemas.microsoft.com/office/drawing/2014/main" id="{00000000-0008-0000-0500-000092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72</xdr:row>
      <xdr:rowOff>170392</xdr:rowOff>
    </xdr:from>
    <xdr:ext cx="95250" cy="213632"/>
    <xdr:sp macro="" textlink="">
      <xdr:nvSpPr>
        <xdr:cNvPr id="2963" name="Text Box 15">
          <a:extLst>
            <a:ext uri="{FF2B5EF4-FFF2-40B4-BE49-F238E27FC236}">
              <a16:creationId xmlns:a16="http://schemas.microsoft.com/office/drawing/2014/main" id="{00000000-0008-0000-0500-0000930B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8496"/>
    <xdr:sp macro="" textlink="">
      <xdr:nvSpPr>
        <xdr:cNvPr id="2964" name="Text Box 15">
          <a:extLst>
            <a:ext uri="{FF2B5EF4-FFF2-40B4-BE49-F238E27FC236}">
              <a16:creationId xmlns:a16="http://schemas.microsoft.com/office/drawing/2014/main" id="{00000000-0008-0000-0500-0000940B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504825</xdr:rowOff>
    </xdr:from>
    <xdr:ext cx="95250" cy="442269"/>
    <xdr:sp macro="" textlink="">
      <xdr:nvSpPr>
        <xdr:cNvPr id="2965" name="Text Box 15">
          <a:extLst>
            <a:ext uri="{FF2B5EF4-FFF2-40B4-BE49-F238E27FC236}">
              <a16:creationId xmlns:a16="http://schemas.microsoft.com/office/drawing/2014/main" id="{00000000-0008-0000-0500-0000950B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2967" name="Text Box 15">
          <a:extLst>
            <a:ext uri="{FF2B5EF4-FFF2-40B4-BE49-F238E27FC236}">
              <a16:creationId xmlns:a16="http://schemas.microsoft.com/office/drawing/2014/main" id="{00000000-0008-0000-0500-0000970B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4331"/>
    <xdr:sp macro="" textlink="">
      <xdr:nvSpPr>
        <xdr:cNvPr id="2968" name="Text Box 15">
          <a:extLst>
            <a:ext uri="{FF2B5EF4-FFF2-40B4-BE49-F238E27FC236}">
              <a16:creationId xmlns:a16="http://schemas.microsoft.com/office/drawing/2014/main" id="{00000000-0008-0000-0500-0000980B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72</xdr:row>
      <xdr:rowOff>170392</xdr:rowOff>
    </xdr:from>
    <xdr:ext cx="95250" cy="213632"/>
    <xdr:sp macro="" textlink="">
      <xdr:nvSpPr>
        <xdr:cNvPr id="2969" name="Text Box 15">
          <a:extLst>
            <a:ext uri="{FF2B5EF4-FFF2-40B4-BE49-F238E27FC236}">
              <a16:creationId xmlns:a16="http://schemas.microsoft.com/office/drawing/2014/main" id="{00000000-0008-0000-0500-0000990B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70" name="Text Box 16">
          <a:extLst>
            <a:ext uri="{FF2B5EF4-FFF2-40B4-BE49-F238E27FC236}">
              <a16:creationId xmlns:a16="http://schemas.microsoft.com/office/drawing/2014/main" id="{00000000-0008-0000-0500-00009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71" name="Text Box 17">
          <a:extLst>
            <a:ext uri="{FF2B5EF4-FFF2-40B4-BE49-F238E27FC236}">
              <a16:creationId xmlns:a16="http://schemas.microsoft.com/office/drawing/2014/main" id="{00000000-0008-0000-0500-00009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72" name="Text Box 18">
          <a:extLst>
            <a:ext uri="{FF2B5EF4-FFF2-40B4-BE49-F238E27FC236}">
              <a16:creationId xmlns:a16="http://schemas.microsoft.com/office/drawing/2014/main" id="{00000000-0008-0000-0500-00009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73" name="Text Box 19">
          <a:extLst>
            <a:ext uri="{FF2B5EF4-FFF2-40B4-BE49-F238E27FC236}">
              <a16:creationId xmlns:a16="http://schemas.microsoft.com/office/drawing/2014/main" id="{00000000-0008-0000-0500-00009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2974" name="Text Box 16">
          <a:extLst>
            <a:ext uri="{FF2B5EF4-FFF2-40B4-BE49-F238E27FC236}">
              <a16:creationId xmlns:a16="http://schemas.microsoft.com/office/drawing/2014/main" id="{00000000-0008-0000-0500-00009E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2975" name="Text Box 17">
          <a:extLst>
            <a:ext uri="{FF2B5EF4-FFF2-40B4-BE49-F238E27FC236}">
              <a16:creationId xmlns:a16="http://schemas.microsoft.com/office/drawing/2014/main" id="{00000000-0008-0000-0500-00009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2976" name="Text Box 18">
          <a:extLst>
            <a:ext uri="{FF2B5EF4-FFF2-40B4-BE49-F238E27FC236}">
              <a16:creationId xmlns:a16="http://schemas.microsoft.com/office/drawing/2014/main" id="{00000000-0008-0000-0500-0000A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2977" name="Text Box 19">
          <a:extLst>
            <a:ext uri="{FF2B5EF4-FFF2-40B4-BE49-F238E27FC236}">
              <a16:creationId xmlns:a16="http://schemas.microsoft.com/office/drawing/2014/main" id="{00000000-0008-0000-0500-0000A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978" name="Text Box 16">
          <a:extLst>
            <a:ext uri="{FF2B5EF4-FFF2-40B4-BE49-F238E27FC236}">
              <a16:creationId xmlns:a16="http://schemas.microsoft.com/office/drawing/2014/main" id="{00000000-0008-0000-0500-0000A2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979" name="Text Box 17">
          <a:extLst>
            <a:ext uri="{FF2B5EF4-FFF2-40B4-BE49-F238E27FC236}">
              <a16:creationId xmlns:a16="http://schemas.microsoft.com/office/drawing/2014/main" id="{00000000-0008-0000-0500-0000A3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980" name="Text Box 18">
          <a:extLst>
            <a:ext uri="{FF2B5EF4-FFF2-40B4-BE49-F238E27FC236}">
              <a16:creationId xmlns:a16="http://schemas.microsoft.com/office/drawing/2014/main" id="{00000000-0008-0000-0500-0000A4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981" name="Text Box 19">
          <a:extLst>
            <a:ext uri="{FF2B5EF4-FFF2-40B4-BE49-F238E27FC236}">
              <a16:creationId xmlns:a16="http://schemas.microsoft.com/office/drawing/2014/main" id="{00000000-0008-0000-0500-0000A5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014"/>
    <xdr:sp macro="" textlink="">
      <xdr:nvSpPr>
        <xdr:cNvPr id="2982" name="Text Box 15">
          <a:extLst>
            <a:ext uri="{FF2B5EF4-FFF2-40B4-BE49-F238E27FC236}">
              <a16:creationId xmlns:a16="http://schemas.microsoft.com/office/drawing/2014/main" id="{00000000-0008-0000-0500-0000A6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83" name="Text Box 16">
          <a:extLst>
            <a:ext uri="{FF2B5EF4-FFF2-40B4-BE49-F238E27FC236}">
              <a16:creationId xmlns:a16="http://schemas.microsoft.com/office/drawing/2014/main" id="{00000000-0008-0000-0500-0000A7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84" name="Text Box 17">
          <a:extLst>
            <a:ext uri="{FF2B5EF4-FFF2-40B4-BE49-F238E27FC236}">
              <a16:creationId xmlns:a16="http://schemas.microsoft.com/office/drawing/2014/main" id="{00000000-0008-0000-0500-0000A8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85" name="Text Box 18">
          <a:extLst>
            <a:ext uri="{FF2B5EF4-FFF2-40B4-BE49-F238E27FC236}">
              <a16:creationId xmlns:a16="http://schemas.microsoft.com/office/drawing/2014/main" id="{00000000-0008-0000-0500-0000A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86" name="Text Box 19">
          <a:extLst>
            <a:ext uri="{FF2B5EF4-FFF2-40B4-BE49-F238E27FC236}">
              <a16:creationId xmlns:a16="http://schemas.microsoft.com/office/drawing/2014/main" id="{00000000-0008-0000-0500-0000A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2987" name="Text Box 16">
          <a:extLst>
            <a:ext uri="{FF2B5EF4-FFF2-40B4-BE49-F238E27FC236}">
              <a16:creationId xmlns:a16="http://schemas.microsoft.com/office/drawing/2014/main" id="{00000000-0008-0000-0500-0000AB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2988" name="Text Box 17">
          <a:extLst>
            <a:ext uri="{FF2B5EF4-FFF2-40B4-BE49-F238E27FC236}">
              <a16:creationId xmlns:a16="http://schemas.microsoft.com/office/drawing/2014/main" id="{00000000-0008-0000-0500-0000AC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2989" name="Text Box 18">
          <a:extLst>
            <a:ext uri="{FF2B5EF4-FFF2-40B4-BE49-F238E27FC236}">
              <a16:creationId xmlns:a16="http://schemas.microsoft.com/office/drawing/2014/main" id="{00000000-0008-0000-0500-0000AD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0" name="Text Box 16">
          <a:extLst>
            <a:ext uri="{FF2B5EF4-FFF2-40B4-BE49-F238E27FC236}">
              <a16:creationId xmlns:a16="http://schemas.microsoft.com/office/drawing/2014/main" id="{00000000-0008-0000-0500-0000AE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1" name="Text Box 17">
          <a:extLst>
            <a:ext uri="{FF2B5EF4-FFF2-40B4-BE49-F238E27FC236}">
              <a16:creationId xmlns:a16="http://schemas.microsoft.com/office/drawing/2014/main" id="{00000000-0008-0000-0500-0000AF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2" name="Text Box 18">
          <a:extLst>
            <a:ext uri="{FF2B5EF4-FFF2-40B4-BE49-F238E27FC236}">
              <a16:creationId xmlns:a16="http://schemas.microsoft.com/office/drawing/2014/main" id="{00000000-0008-0000-0500-0000B0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3" name="Text Box 19">
          <a:extLst>
            <a:ext uri="{FF2B5EF4-FFF2-40B4-BE49-F238E27FC236}">
              <a16:creationId xmlns:a16="http://schemas.microsoft.com/office/drawing/2014/main" id="{00000000-0008-0000-0500-0000B1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4" name="Text Box 16">
          <a:extLst>
            <a:ext uri="{FF2B5EF4-FFF2-40B4-BE49-F238E27FC236}">
              <a16:creationId xmlns:a16="http://schemas.microsoft.com/office/drawing/2014/main" id="{00000000-0008-0000-0500-0000B2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5" name="Text Box 17">
          <a:extLst>
            <a:ext uri="{FF2B5EF4-FFF2-40B4-BE49-F238E27FC236}">
              <a16:creationId xmlns:a16="http://schemas.microsoft.com/office/drawing/2014/main" id="{00000000-0008-0000-0500-0000B3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6" name="Text Box 18">
          <a:extLst>
            <a:ext uri="{FF2B5EF4-FFF2-40B4-BE49-F238E27FC236}">
              <a16:creationId xmlns:a16="http://schemas.microsoft.com/office/drawing/2014/main" id="{00000000-0008-0000-0500-0000B4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97" name="Text Box 19">
          <a:extLst>
            <a:ext uri="{FF2B5EF4-FFF2-40B4-BE49-F238E27FC236}">
              <a16:creationId xmlns:a16="http://schemas.microsoft.com/office/drawing/2014/main" id="{00000000-0008-0000-0500-0000B5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56743"/>
    <xdr:sp macro="" textlink="">
      <xdr:nvSpPr>
        <xdr:cNvPr id="2998" name="Text Box 15">
          <a:extLst>
            <a:ext uri="{FF2B5EF4-FFF2-40B4-BE49-F238E27FC236}">
              <a16:creationId xmlns:a16="http://schemas.microsoft.com/office/drawing/2014/main" id="{00000000-0008-0000-0500-0000B60B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504825</xdr:rowOff>
    </xdr:from>
    <xdr:ext cx="95250" cy="442269"/>
    <xdr:sp macro="" textlink="">
      <xdr:nvSpPr>
        <xdr:cNvPr id="2999" name="Text Box 15">
          <a:extLst>
            <a:ext uri="{FF2B5EF4-FFF2-40B4-BE49-F238E27FC236}">
              <a16:creationId xmlns:a16="http://schemas.microsoft.com/office/drawing/2014/main" id="{00000000-0008-0000-0500-0000B70B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3001" name="Text Box 15">
          <a:extLst>
            <a:ext uri="{FF2B5EF4-FFF2-40B4-BE49-F238E27FC236}">
              <a16:creationId xmlns:a16="http://schemas.microsoft.com/office/drawing/2014/main" id="{00000000-0008-0000-0500-0000B90B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4331"/>
    <xdr:sp macro="" textlink="">
      <xdr:nvSpPr>
        <xdr:cNvPr id="3002" name="Text Box 15">
          <a:extLst>
            <a:ext uri="{FF2B5EF4-FFF2-40B4-BE49-F238E27FC236}">
              <a16:creationId xmlns:a16="http://schemas.microsoft.com/office/drawing/2014/main" id="{00000000-0008-0000-0500-0000BA0B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72</xdr:row>
      <xdr:rowOff>504825</xdr:rowOff>
    </xdr:from>
    <xdr:ext cx="95250" cy="213632"/>
    <xdr:sp macro="" textlink="">
      <xdr:nvSpPr>
        <xdr:cNvPr id="3003" name="Text Box 15">
          <a:extLst>
            <a:ext uri="{FF2B5EF4-FFF2-40B4-BE49-F238E27FC236}">
              <a16:creationId xmlns:a16="http://schemas.microsoft.com/office/drawing/2014/main" id="{00000000-0008-0000-0500-0000BB0B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04" name="Text Box 16">
          <a:extLst>
            <a:ext uri="{FF2B5EF4-FFF2-40B4-BE49-F238E27FC236}">
              <a16:creationId xmlns:a16="http://schemas.microsoft.com/office/drawing/2014/main" id="{00000000-0008-0000-0500-0000B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05" name="Text Box 17">
          <a:extLst>
            <a:ext uri="{FF2B5EF4-FFF2-40B4-BE49-F238E27FC236}">
              <a16:creationId xmlns:a16="http://schemas.microsoft.com/office/drawing/2014/main" id="{00000000-0008-0000-0500-0000BD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06" name="Text Box 18">
          <a:extLst>
            <a:ext uri="{FF2B5EF4-FFF2-40B4-BE49-F238E27FC236}">
              <a16:creationId xmlns:a16="http://schemas.microsoft.com/office/drawing/2014/main" id="{00000000-0008-0000-0500-0000BE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07" name="Text Box 19">
          <a:extLst>
            <a:ext uri="{FF2B5EF4-FFF2-40B4-BE49-F238E27FC236}">
              <a16:creationId xmlns:a16="http://schemas.microsoft.com/office/drawing/2014/main" id="{00000000-0008-0000-0500-0000BF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08" name="Text Box 16">
          <a:extLst>
            <a:ext uri="{FF2B5EF4-FFF2-40B4-BE49-F238E27FC236}">
              <a16:creationId xmlns:a16="http://schemas.microsoft.com/office/drawing/2014/main" id="{00000000-0008-0000-0500-0000C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09" name="Text Box 17">
          <a:extLst>
            <a:ext uri="{FF2B5EF4-FFF2-40B4-BE49-F238E27FC236}">
              <a16:creationId xmlns:a16="http://schemas.microsoft.com/office/drawing/2014/main" id="{00000000-0008-0000-0500-0000C1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10" name="Text Box 18">
          <a:extLst>
            <a:ext uri="{FF2B5EF4-FFF2-40B4-BE49-F238E27FC236}">
              <a16:creationId xmlns:a16="http://schemas.microsoft.com/office/drawing/2014/main" id="{00000000-0008-0000-0500-0000C2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11" name="Text Box 19">
          <a:extLst>
            <a:ext uri="{FF2B5EF4-FFF2-40B4-BE49-F238E27FC236}">
              <a16:creationId xmlns:a16="http://schemas.microsoft.com/office/drawing/2014/main" id="{00000000-0008-0000-0500-0000C3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3012" name="Text Box 16">
          <a:extLst>
            <a:ext uri="{FF2B5EF4-FFF2-40B4-BE49-F238E27FC236}">
              <a16:creationId xmlns:a16="http://schemas.microsoft.com/office/drawing/2014/main" id="{00000000-0008-0000-0500-0000C4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3013" name="Text Box 17">
          <a:extLst>
            <a:ext uri="{FF2B5EF4-FFF2-40B4-BE49-F238E27FC236}">
              <a16:creationId xmlns:a16="http://schemas.microsoft.com/office/drawing/2014/main" id="{00000000-0008-0000-0500-0000C5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3014" name="Text Box 18">
          <a:extLst>
            <a:ext uri="{FF2B5EF4-FFF2-40B4-BE49-F238E27FC236}">
              <a16:creationId xmlns:a16="http://schemas.microsoft.com/office/drawing/2014/main" id="{00000000-0008-0000-0500-0000C6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3015" name="Text Box 19">
          <a:extLst>
            <a:ext uri="{FF2B5EF4-FFF2-40B4-BE49-F238E27FC236}">
              <a16:creationId xmlns:a16="http://schemas.microsoft.com/office/drawing/2014/main" id="{00000000-0008-0000-0500-0000C70B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014"/>
    <xdr:sp macro="" textlink="">
      <xdr:nvSpPr>
        <xdr:cNvPr id="3016" name="Text Box 15">
          <a:extLst>
            <a:ext uri="{FF2B5EF4-FFF2-40B4-BE49-F238E27FC236}">
              <a16:creationId xmlns:a16="http://schemas.microsoft.com/office/drawing/2014/main" id="{00000000-0008-0000-0500-0000C8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17" name="Text Box 16">
          <a:extLst>
            <a:ext uri="{FF2B5EF4-FFF2-40B4-BE49-F238E27FC236}">
              <a16:creationId xmlns:a16="http://schemas.microsoft.com/office/drawing/2014/main" id="{00000000-0008-0000-0500-0000C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18" name="Text Box 17">
          <a:extLst>
            <a:ext uri="{FF2B5EF4-FFF2-40B4-BE49-F238E27FC236}">
              <a16:creationId xmlns:a16="http://schemas.microsoft.com/office/drawing/2014/main" id="{00000000-0008-0000-0500-0000C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19" name="Text Box 18">
          <a:extLst>
            <a:ext uri="{FF2B5EF4-FFF2-40B4-BE49-F238E27FC236}">
              <a16:creationId xmlns:a16="http://schemas.microsoft.com/office/drawing/2014/main" id="{00000000-0008-0000-0500-0000C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20" name="Text Box 19">
          <a:extLst>
            <a:ext uri="{FF2B5EF4-FFF2-40B4-BE49-F238E27FC236}">
              <a16:creationId xmlns:a16="http://schemas.microsoft.com/office/drawing/2014/main" id="{00000000-0008-0000-0500-0000C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74</xdr:row>
      <xdr:rowOff>504825</xdr:rowOff>
    </xdr:from>
    <xdr:ext cx="95250" cy="442269"/>
    <xdr:sp macro="" textlink="">
      <xdr:nvSpPr>
        <xdr:cNvPr id="3021" name="Text Box 15">
          <a:extLst>
            <a:ext uri="{FF2B5EF4-FFF2-40B4-BE49-F238E27FC236}">
              <a16:creationId xmlns:a16="http://schemas.microsoft.com/office/drawing/2014/main" id="{00000000-0008-0000-0500-0000CD0B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22" name="Text Box 16">
          <a:extLst>
            <a:ext uri="{FF2B5EF4-FFF2-40B4-BE49-F238E27FC236}">
              <a16:creationId xmlns:a16="http://schemas.microsoft.com/office/drawing/2014/main" id="{00000000-0008-0000-0500-0000CE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23" name="Text Box 17">
          <a:extLst>
            <a:ext uri="{FF2B5EF4-FFF2-40B4-BE49-F238E27FC236}">
              <a16:creationId xmlns:a16="http://schemas.microsoft.com/office/drawing/2014/main" id="{00000000-0008-0000-0500-0000C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24" name="Text Box 18">
          <a:extLst>
            <a:ext uri="{FF2B5EF4-FFF2-40B4-BE49-F238E27FC236}">
              <a16:creationId xmlns:a16="http://schemas.microsoft.com/office/drawing/2014/main" id="{00000000-0008-0000-0500-0000D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25" name="Text Box 16">
          <a:extLst>
            <a:ext uri="{FF2B5EF4-FFF2-40B4-BE49-F238E27FC236}">
              <a16:creationId xmlns:a16="http://schemas.microsoft.com/office/drawing/2014/main" id="{00000000-0008-0000-0500-0000D1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26" name="Text Box 17">
          <a:extLst>
            <a:ext uri="{FF2B5EF4-FFF2-40B4-BE49-F238E27FC236}">
              <a16:creationId xmlns:a16="http://schemas.microsoft.com/office/drawing/2014/main" id="{00000000-0008-0000-0500-0000D2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27" name="Text Box 18">
          <a:extLst>
            <a:ext uri="{FF2B5EF4-FFF2-40B4-BE49-F238E27FC236}">
              <a16:creationId xmlns:a16="http://schemas.microsoft.com/office/drawing/2014/main" id="{00000000-0008-0000-0500-0000D3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28" name="Text Box 19">
          <a:extLst>
            <a:ext uri="{FF2B5EF4-FFF2-40B4-BE49-F238E27FC236}">
              <a16:creationId xmlns:a16="http://schemas.microsoft.com/office/drawing/2014/main" id="{00000000-0008-0000-0500-0000D4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29" name="Text Box 16">
          <a:extLst>
            <a:ext uri="{FF2B5EF4-FFF2-40B4-BE49-F238E27FC236}">
              <a16:creationId xmlns:a16="http://schemas.microsoft.com/office/drawing/2014/main" id="{00000000-0008-0000-0500-0000D5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30" name="Text Box 17">
          <a:extLst>
            <a:ext uri="{FF2B5EF4-FFF2-40B4-BE49-F238E27FC236}">
              <a16:creationId xmlns:a16="http://schemas.microsoft.com/office/drawing/2014/main" id="{00000000-0008-0000-0500-0000D6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31" name="Text Box 18">
          <a:extLst>
            <a:ext uri="{FF2B5EF4-FFF2-40B4-BE49-F238E27FC236}">
              <a16:creationId xmlns:a16="http://schemas.microsoft.com/office/drawing/2014/main" id="{00000000-0008-0000-0500-0000D7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78</xdr:row>
      <xdr:rowOff>170392</xdr:rowOff>
    </xdr:from>
    <xdr:ext cx="95250" cy="213632"/>
    <xdr:sp macro="" textlink="">
      <xdr:nvSpPr>
        <xdr:cNvPr id="3032" name="Text Box 15">
          <a:extLst>
            <a:ext uri="{FF2B5EF4-FFF2-40B4-BE49-F238E27FC236}">
              <a16:creationId xmlns:a16="http://schemas.microsoft.com/office/drawing/2014/main" id="{00000000-0008-0000-0500-0000D80B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33" name="Text Box 16">
          <a:extLst>
            <a:ext uri="{FF2B5EF4-FFF2-40B4-BE49-F238E27FC236}">
              <a16:creationId xmlns:a16="http://schemas.microsoft.com/office/drawing/2014/main" id="{00000000-0008-0000-0500-0000D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34" name="Text Box 17">
          <a:extLst>
            <a:ext uri="{FF2B5EF4-FFF2-40B4-BE49-F238E27FC236}">
              <a16:creationId xmlns:a16="http://schemas.microsoft.com/office/drawing/2014/main" id="{00000000-0008-0000-0500-0000D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35" name="Text Box 18">
          <a:extLst>
            <a:ext uri="{FF2B5EF4-FFF2-40B4-BE49-F238E27FC236}">
              <a16:creationId xmlns:a16="http://schemas.microsoft.com/office/drawing/2014/main" id="{00000000-0008-0000-0500-0000D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36" name="Text Box 19">
          <a:extLst>
            <a:ext uri="{FF2B5EF4-FFF2-40B4-BE49-F238E27FC236}">
              <a16:creationId xmlns:a16="http://schemas.microsoft.com/office/drawing/2014/main" id="{00000000-0008-0000-0500-0000D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37" name="Text Box 16">
          <a:extLst>
            <a:ext uri="{FF2B5EF4-FFF2-40B4-BE49-F238E27FC236}">
              <a16:creationId xmlns:a16="http://schemas.microsoft.com/office/drawing/2014/main" id="{00000000-0008-0000-0500-0000DD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38" name="Text Box 17">
          <a:extLst>
            <a:ext uri="{FF2B5EF4-FFF2-40B4-BE49-F238E27FC236}">
              <a16:creationId xmlns:a16="http://schemas.microsoft.com/office/drawing/2014/main" id="{00000000-0008-0000-0500-0000DE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39" name="Text Box 18">
          <a:extLst>
            <a:ext uri="{FF2B5EF4-FFF2-40B4-BE49-F238E27FC236}">
              <a16:creationId xmlns:a16="http://schemas.microsoft.com/office/drawing/2014/main" id="{00000000-0008-0000-0500-0000D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40" name="Text Box 19">
          <a:extLst>
            <a:ext uri="{FF2B5EF4-FFF2-40B4-BE49-F238E27FC236}">
              <a16:creationId xmlns:a16="http://schemas.microsoft.com/office/drawing/2014/main" id="{00000000-0008-0000-0500-0000E0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3041" name="Text Box 16">
          <a:extLst>
            <a:ext uri="{FF2B5EF4-FFF2-40B4-BE49-F238E27FC236}">
              <a16:creationId xmlns:a16="http://schemas.microsoft.com/office/drawing/2014/main" id="{00000000-0008-0000-0500-0000E1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3042" name="Text Box 17">
          <a:extLst>
            <a:ext uri="{FF2B5EF4-FFF2-40B4-BE49-F238E27FC236}">
              <a16:creationId xmlns:a16="http://schemas.microsoft.com/office/drawing/2014/main" id="{00000000-0008-0000-0500-0000E2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3043" name="Text Box 18">
          <a:extLst>
            <a:ext uri="{FF2B5EF4-FFF2-40B4-BE49-F238E27FC236}">
              <a16:creationId xmlns:a16="http://schemas.microsoft.com/office/drawing/2014/main" id="{00000000-0008-0000-0500-0000E3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3044" name="Text Box 19">
          <a:extLst>
            <a:ext uri="{FF2B5EF4-FFF2-40B4-BE49-F238E27FC236}">
              <a16:creationId xmlns:a16="http://schemas.microsoft.com/office/drawing/2014/main" id="{00000000-0008-0000-0500-0000E40B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014"/>
    <xdr:sp macro="" textlink="">
      <xdr:nvSpPr>
        <xdr:cNvPr id="3045" name="Text Box 15">
          <a:extLst>
            <a:ext uri="{FF2B5EF4-FFF2-40B4-BE49-F238E27FC236}">
              <a16:creationId xmlns:a16="http://schemas.microsoft.com/office/drawing/2014/main" id="{00000000-0008-0000-0500-0000E50B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46" name="Text Box 16">
          <a:extLst>
            <a:ext uri="{FF2B5EF4-FFF2-40B4-BE49-F238E27FC236}">
              <a16:creationId xmlns:a16="http://schemas.microsoft.com/office/drawing/2014/main" id="{00000000-0008-0000-0500-0000E6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47" name="Text Box 17">
          <a:extLst>
            <a:ext uri="{FF2B5EF4-FFF2-40B4-BE49-F238E27FC236}">
              <a16:creationId xmlns:a16="http://schemas.microsoft.com/office/drawing/2014/main" id="{00000000-0008-0000-0500-0000E7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48" name="Text Box 18">
          <a:extLst>
            <a:ext uri="{FF2B5EF4-FFF2-40B4-BE49-F238E27FC236}">
              <a16:creationId xmlns:a16="http://schemas.microsoft.com/office/drawing/2014/main" id="{00000000-0008-0000-0500-0000E8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3049" name="Text Box 19">
          <a:extLst>
            <a:ext uri="{FF2B5EF4-FFF2-40B4-BE49-F238E27FC236}">
              <a16:creationId xmlns:a16="http://schemas.microsoft.com/office/drawing/2014/main" id="{00000000-0008-0000-0500-0000E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50" name="Text Box 16">
          <a:extLst>
            <a:ext uri="{FF2B5EF4-FFF2-40B4-BE49-F238E27FC236}">
              <a16:creationId xmlns:a16="http://schemas.microsoft.com/office/drawing/2014/main" id="{00000000-0008-0000-0500-0000EA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0</xdr:rowOff>
    </xdr:from>
    <xdr:ext cx="95250" cy="171450"/>
    <xdr:sp macro="" textlink="">
      <xdr:nvSpPr>
        <xdr:cNvPr id="3051" name="Text Box 17">
          <a:extLst>
            <a:ext uri="{FF2B5EF4-FFF2-40B4-BE49-F238E27FC236}">
              <a16:creationId xmlns:a16="http://schemas.microsoft.com/office/drawing/2014/main" id="{00000000-0008-0000-0500-0000EB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78</xdr:row>
      <xdr:rowOff>15875</xdr:rowOff>
    </xdr:from>
    <xdr:ext cx="95250" cy="171450"/>
    <xdr:sp macro="" textlink="">
      <xdr:nvSpPr>
        <xdr:cNvPr id="3052" name="Text Box 18">
          <a:extLst>
            <a:ext uri="{FF2B5EF4-FFF2-40B4-BE49-F238E27FC236}">
              <a16:creationId xmlns:a16="http://schemas.microsoft.com/office/drawing/2014/main" id="{00000000-0008-0000-0500-0000EC0B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53" name="Text Box 16">
          <a:extLst>
            <a:ext uri="{FF2B5EF4-FFF2-40B4-BE49-F238E27FC236}">
              <a16:creationId xmlns:a16="http://schemas.microsoft.com/office/drawing/2014/main" id="{00000000-0008-0000-0500-0000ED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54" name="Text Box 17">
          <a:extLst>
            <a:ext uri="{FF2B5EF4-FFF2-40B4-BE49-F238E27FC236}">
              <a16:creationId xmlns:a16="http://schemas.microsoft.com/office/drawing/2014/main" id="{00000000-0008-0000-0500-0000EE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55" name="Text Box 18">
          <a:extLst>
            <a:ext uri="{FF2B5EF4-FFF2-40B4-BE49-F238E27FC236}">
              <a16:creationId xmlns:a16="http://schemas.microsoft.com/office/drawing/2014/main" id="{00000000-0008-0000-0500-0000EF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56" name="Text Box 19">
          <a:extLst>
            <a:ext uri="{FF2B5EF4-FFF2-40B4-BE49-F238E27FC236}">
              <a16:creationId xmlns:a16="http://schemas.microsoft.com/office/drawing/2014/main" id="{00000000-0008-0000-0500-0000F0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3057" name="Text Box 16">
          <a:extLst>
            <a:ext uri="{FF2B5EF4-FFF2-40B4-BE49-F238E27FC236}">
              <a16:creationId xmlns:a16="http://schemas.microsoft.com/office/drawing/2014/main" id="{00000000-0008-0000-0500-0000F10B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78</xdr:row>
      <xdr:rowOff>170392</xdr:rowOff>
    </xdr:from>
    <xdr:ext cx="95250" cy="213632"/>
    <xdr:sp macro="" textlink="">
      <xdr:nvSpPr>
        <xdr:cNvPr id="3058" name="Text Box 15">
          <a:extLst>
            <a:ext uri="{FF2B5EF4-FFF2-40B4-BE49-F238E27FC236}">
              <a16:creationId xmlns:a16="http://schemas.microsoft.com/office/drawing/2014/main" id="{00000000-0008-0000-0500-0000F20B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48496"/>
    <xdr:sp macro="" textlink="">
      <xdr:nvSpPr>
        <xdr:cNvPr id="3059" name="Text Box 15">
          <a:extLst>
            <a:ext uri="{FF2B5EF4-FFF2-40B4-BE49-F238E27FC236}">
              <a16:creationId xmlns:a16="http://schemas.microsoft.com/office/drawing/2014/main" id="{00000000-0008-0000-0500-0000F30B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504825</xdr:rowOff>
    </xdr:from>
    <xdr:ext cx="95250" cy="442269"/>
    <xdr:sp macro="" textlink="">
      <xdr:nvSpPr>
        <xdr:cNvPr id="3060" name="Text Box 15">
          <a:extLst>
            <a:ext uri="{FF2B5EF4-FFF2-40B4-BE49-F238E27FC236}">
              <a16:creationId xmlns:a16="http://schemas.microsoft.com/office/drawing/2014/main" id="{00000000-0008-0000-0500-0000F40B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3062" name="Text Box 15">
          <a:extLst>
            <a:ext uri="{FF2B5EF4-FFF2-40B4-BE49-F238E27FC236}">
              <a16:creationId xmlns:a16="http://schemas.microsoft.com/office/drawing/2014/main" id="{00000000-0008-0000-0500-0000F60B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44331"/>
    <xdr:sp macro="" textlink="">
      <xdr:nvSpPr>
        <xdr:cNvPr id="3063" name="Text Box 15">
          <a:extLst>
            <a:ext uri="{FF2B5EF4-FFF2-40B4-BE49-F238E27FC236}">
              <a16:creationId xmlns:a16="http://schemas.microsoft.com/office/drawing/2014/main" id="{00000000-0008-0000-0500-0000F70B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78</xdr:row>
      <xdr:rowOff>170392</xdr:rowOff>
    </xdr:from>
    <xdr:ext cx="95250" cy="213632"/>
    <xdr:sp macro="" textlink="">
      <xdr:nvSpPr>
        <xdr:cNvPr id="3064" name="Text Box 15">
          <a:extLst>
            <a:ext uri="{FF2B5EF4-FFF2-40B4-BE49-F238E27FC236}">
              <a16:creationId xmlns:a16="http://schemas.microsoft.com/office/drawing/2014/main" id="{00000000-0008-0000-0500-0000F80B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65" name="Text Box 16">
          <a:extLst>
            <a:ext uri="{FF2B5EF4-FFF2-40B4-BE49-F238E27FC236}">
              <a16:creationId xmlns:a16="http://schemas.microsoft.com/office/drawing/2014/main" id="{00000000-0008-0000-0500-0000F9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66" name="Text Box 17">
          <a:extLst>
            <a:ext uri="{FF2B5EF4-FFF2-40B4-BE49-F238E27FC236}">
              <a16:creationId xmlns:a16="http://schemas.microsoft.com/office/drawing/2014/main" id="{00000000-0008-0000-0500-0000FA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67" name="Text Box 18">
          <a:extLst>
            <a:ext uri="{FF2B5EF4-FFF2-40B4-BE49-F238E27FC236}">
              <a16:creationId xmlns:a16="http://schemas.microsoft.com/office/drawing/2014/main" id="{00000000-0008-0000-0500-0000FB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68" name="Text Box 19">
          <a:extLst>
            <a:ext uri="{FF2B5EF4-FFF2-40B4-BE49-F238E27FC236}">
              <a16:creationId xmlns:a16="http://schemas.microsoft.com/office/drawing/2014/main" id="{00000000-0008-0000-0500-0000FC0B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069" name="Text Box 16">
          <a:extLst>
            <a:ext uri="{FF2B5EF4-FFF2-40B4-BE49-F238E27FC236}">
              <a16:creationId xmlns:a16="http://schemas.microsoft.com/office/drawing/2014/main" id="{00000000-0008-0000-0500-0000FD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070" name="Text Box 17">
          <a:extLst>
            <a:ext uri="{FF2B5EF4-FFF2-40B4-BE49-F238E27FC236}">
              <a16:creationId xmlns:a16="http://schemas.microsoft.com/office/drawing/2014/main" id="{00000000-0008-0000-0500-0000FE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071" name="Text Box 18">
          <a:extLst>
            <a:ext uri="{FF2B5EF4-FFF2-40B4-BE49-F238E27FC236}">
              <a16:creationId xmlns:a16="http://schemas.microsoft.com/office/drawing/2014/main" id="{00000000-0008-0000-0500-0000FF0B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072" name="Text Box 19">
          <a:extLst>
            <a:ext uri="{FF2B5EF4-FFF2-40B4-BE49-F238E27FC236}">
              <a16:creationId xmlns:a16="http://schemas.microsoft.com/office/drawing/2014/main" id="{00000000-0008-0000-0500-000000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073" name="Text Box 16">
          <a:extLst>
            <a:ext uri="{FF2B5EF4-FFF2-40B4-BE49-F238E27FC236}">
              <a16:creationId xmlns:a16="http://schemas.microsoft.com/office/drawing/2014/main" id="{00000000-0008-0000-0500-000001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074" name="Text Box 17">
          <a:extLst>
            <a:ext uri="{FF2B5EF4-FFF2-40B4-BE49-F238E27FC236}">
              <a16:creationId xmlns:a16="http://schemas.microsoft.com/office/drawing/2014/main" id="{00000000-0008-0000-0500-000002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075" name="Text Box 18">
          <a:extLst>
            <a:ext uri="{FF2B5EF4-FFF2-40B4-BE49-F238E27FC236}">
              <a16:creationId xmlns:a16="http://schemas.microsoft.com/office/drawing/2014/main" id="{00000000-0008-0000-0500-000003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076" name="Text Box 19">
          <a:extLst>
            <a:ext uri="{FF2B5EF4-FFF2-40B4-BE49-F238E27FC236}">
              <a16:creationId xmlns:a16="http://schemas.microsoft.com/office/drawing/2014/main" id="{00000000-0008-0000-0500-000004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014"/>
    <xdr:sp macro="" textlink="">
      <xdr:nvSpPr>
        <xdr:cNvPr id="3077" name="Text Box 15">
          <a:extLst>
            <a:ext uri="{FF2B5EF4-FFF2-40B4-BE49-F238E27FC236}">
              <a16:creationId xmlns:a16="http://schemas.microsoft.com/office/drawing/2014/main" id="{00000000-0008-0000-0500-000005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78" name="Text Box 16">
          <a:extLst>
            <a:ext uri="{FF2B5EF4-FFF2-40B4-BE49-F238E27FC236}">
              <a16:creationId xmlns:a16="http://schemas.microsoft.com/office/drawing/2014/main" id="{00000000-0008-0000-0500-000006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79" name="Text Box 17">
          <a:extLst>
            <a:ext uri="{FF2B5EF4-FFF2-40B4-BE49-F238E27FC236}">
              <a16:creationId xmlns:a16="http://schemas.microsoft.com/office/drawing/2014/main" id="{00000000-0008-0000-0500-00000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80" name="Text Box 18">
          <a:extLst>
            <a:ext uri="{FF2B5EF4-FFF2-40B4-BE49-F238E27FC236}">
              <a16:creationId xmlns:a16="http://schemas.microsoft.com/office/drawing/2014/main" id="{00000000-0008-0000-0500-00000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81" name="Text Box 19">
          <a:extLst>
            <a:ext uri="{FF2B5EF4-FFF2-40B4-BE49-F238E27FC236}">
              <a16:creationId xmlns:a16="http://schemas.microsoft.com/office/drawing/2014/main" id="{00000000-0008-0000-0500-00000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082" name="Text Box 16">
          <a:extLst>
            <a:ext uri="{FF2B5EF4-FFF2-40B4-BE49-F238E27FC236}">
              <a16:creationId xmlns:a16="http://schemas.microsoft.com/office/drawing/2014/main" id="{00000000-0008-0000-0500-00000A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083" name="Text Box 17">
          <a:extLst>
            <a:ext uri="{FF2B5EF4-FFF2-40B4-BE49-F238E27FC236}">
              <a16:creationId xmlns:a16="http://schemas.microsoft.com/office/drawing/2014/main" id="{00000000-0008-0000-0500-00000B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084" name="Text Box 18">
          <a:extLst>
            <a:ext uri="{FF2B5EF4-FFF2-40B4-BE49-F238E27FC236}">
              <a16:creationId xmlns:a16="http://schemas.microsoft.com/office/drawing/2014/main" id="{00000000-0008-0000-0500-00000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85" name="Text Box 16">
          <a:extLst>
            <a:ext uri="{FF2B5EF4-FFF2-40B4-BE49-F238E27FC236}">
              <a16:creationId xmlns:a16="http://schemas.microsoft.com/office/drawing/2014/main" id="{00000000-0008-0000-0500-00000D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86" name="Text Box 17">
          <a:extLst>
            <a:ext uri="{FF2B5EF4-FFF2-40B4-BE49-F238E27FC236}">
              <a16:creationId xmlns:a16="http://schemas.microsoft.com/office/drawing/2014/main" id="{00000000-0008-0000-0500-00000E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87" name="Text Box 18">
          <a:extLst>
            <a:ext uri="{FF2B5EF4-FFF2-40B4-BE49-F238E27FC236}">
              <a16:creationId xmlns:a16="http://schemas.microsoft.com/office/drawing/2014/main" id="{00000000-0008-0000-0500-00000F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88" name="Text Box 19">
          <a:extLst>
            <a:ext uri="{FF2B5EF4-FFF2-40B4-BE49-F238E27FC236}">
              <a16:creationId xmlns:a16="http://schemas.microsoft.com/office/drawing/2014/main" id="{00000000-0008-0000-0500-000010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89" name="Text Box 16">
          <a:extLst>
            <a:ext uri="{FF2B5EF4-FFF2-40B4-BE49-F238E27FC236}">
              <a16:creationId xmlns:a16="http://schemas.microsoft.com/office/drawing/2014/main" id="{00000000-0008-0000-0500-000011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90" name="Text Box 17">
          <a:extLst>
            <a:ext uri="{FF2B5EF4-FFF2-40B4-BE49-F238E27FC236}">
              <a16:creationId xmlns:a16="http://schemas.microsoft.com/office/drawing/2014/main" id="{00000000-0008-0000-0500-000012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91" name="Text Box 18">
          <a:extLst>
            <a:ext uri="{FF2B5EF4-FFF2-40B4-BE49-F238E27FC236}">
              <a16:creationId xmlns:a16="http://schemas.microsoft.com/office/drawing/2014/main" id="{00000000-0008-0000-0500-000013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92" name="Text Box 19">
          <a:extLst>
            <a:ext uri="{FF2B5EF4-FFF2-40B4-BE49-F238E27FC236}">
              <a16:creationId xmlns:a16="http://schemas.microsoft.com/office/drawing/2014/main" id="{00000000-0008-0000-0500-000014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56743"/>
    <xdr:sp macro="" textlink="">
      <xdr:nvSpPr>
        <xdr:cNvPr id="3093" name="Text Box 15">
          <a:extLst>
            <a:ext uri="{FF2B5EF4-FFF2-40B4-BE49-F238E27FC236}">
              <a16:creationId xmlns:a16="http://schemas.microsoft.com/office/drawing/2014/main" id="{00000000-0008-0000-0500-0000150C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504825</xdr:rowOff>
    </xdr:from>
    <xdr:ext cx="95250" cy="442269"/>
    <xdr:sp macro="" textlink="">
      <xdr:nvSpPr>
        <xdr:cNvPr id="3094" name="Text Box 15">
          <a:extLst>
            <a:ext uri="{FF2B5EF4-FFF2-40B4-BE49-F238E27FC236}">
              <a16:creationId xmlns:a16="http://schemas.microsoft.com/office/drawing/2014/main" id="{00000000-0008-0000-0500-0000160C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3096" name="Text Box 15">
          <a:extLst>
            <a:ext uri="{FF2B5EF4-FFF2-40B4-BE49-F238E27FC236}">
              <a16:creationId xmlns:a16="http://schemas.microsoft.com/office/drawing/2014/main" id="{00000000-0008-0000-0500-0000180C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44331"/>
    <xdr:sp macro="" textlink="">
      <xdr:nvSpPr>
        <xdr:cNvPr id="3097" name="Text Box 15">
          <a:extLst>
            <a:ext uri="{FF2B5EF4-FFF2-40B4-BE49-F238E27FC236}">
              <a16:creationId xmlns:a16="http://schemas.microsoft.com/office/drawing/2014/main" id="{00000000-0008-0000-0500-0000190C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78</xdr:row>
      <xdr:rowOff>504825</xdr:rowOff>
    </xdr:from>
    <xdr:ext cx="95250" cy="213632"/>
    <xdr:sp macro="" textlink="">
      <xdr:nvSpPr>
        <xdr:cNvPr id="3098" name="Text Box 15">
          <a:extLst>
            <a:ext uri="{FF2B5EF4-FFF2-40B4-BE49-F238E27FC236}">
              <a16:creationId xmlns:a16="http://schemas.microsoft.com/office/drawing/2014/main" id="{00000000-0008-0000-0500-00001A0C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99" name="Text Box 16">
          <a:extLst>
            <a:ext uri="{FF2B5EF4-FFF2-40B4-BE49-F238E27FC236}">
              <a16:creationId xmlns:a16="http://schemas.microsoft.com/office/drawing/2014/main" id="{00000000-0008-0000-0500-00001B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00" name="Text Box 17">
          <a:extLst>
            <a:ext uri="{FF2B5EF4-FFF2-40B4-BE49-F238E27FC236}">
              <a16:creationId xmlns:a16="http://schemas.microsoft.com/office/drawing/2014/main" id="{00000000-0008-0000-0500-00001C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01" name="Text Box 18">
          <a:extLst>
            <a:ext uri="{FF2B5EF4-FFF2-40B4-BE49-F238E27FC236}">
              <a16:creationId xmlns:a16="http://schemas.microsoft.com/office/drawing/2014/main" id="{00000000-0008-0000-0500-00001D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02" name="Text Box 19">
          <a:extLst>
            <a:ext uri="{FF2B5EF4-FFF2-40B4-BE49-F238E27FC236}">
              <a16:creationId xmlns:a16="http://schemas.microsoft.com/office/drawing/2014/main" id="{00000000-0008-0000-0500-00001E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03" name="Text Box 16">
          <a:extLst>
            <a:ext uri="{FF2B5EF4-FFF2-40B4-BE49-F238E27FC236}">
              <a16:creationId xmlns:a16="http://schemas.microsoft.com/office/drawing/2014/main" id="{00000000-0008-0000-0500-00001F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04" name="Text Box 17">
          <a:extLst>
            <a:ext uri="{FF2B5EF4-FFF2-40B4-BE49-F238E27FC236}">
              <a16:creationId xmlns:a16="http://schemas.microsoft.com/office/drawing/2014/main" id="{00000000-0008-0000-0500-000020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05" name="Text Box 18">
          <a:extLst>
            <a:ext uri="{FF2B5EF4-FFF2-40B4-BE49-F238E27FC236}">
              <a16:creationId xmlns:a16="http://schemas.microsoft.com/office/drawing/2014/main" id="{00000000-0008-0000-0500-000021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06" name="Text Box 19">
          <a:extLst>
            <a:ext uri="{FF2B5EF4-FFF2-40B4-BE49-F238E27FC236}">
              <a16:creationId xmlns:a16="http://schemas.microsoft.com/office/drawing/2014/main" id="{00000000-0008-0000-0500-000022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107" name="Text Box 16">
          <a:extLst>
            <a:ext uri="{FF2B5EF4-FFF2-40B4-BE49-F238E27FC236}">
              <a16:creationId xmlns:a16="http://schemas.microsoft.com/office/drawing/2014/main" id="{00000000-0008-0000-0500-000023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108" name="Text Box 17">
          <a:extLst>
            <a:ext uri="{FF2B5EF4-FFF2-40B4-BE49-F238E27FC236}">
              <a16:creationId xmlns:a16="http://schemas.microsoft.com/office/drawing/2014/main" id="{00000000-0008-0000-0500-000024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109" name="Text Box 18">
          <a:extLst>
            <a:ext uri="{FF2B5EF4-FFF2-40B4-BE49-F238E27FC236}">
              <a16:creationId xmlns:a16="http://schemas.microsoft.com/office/drawing/2014/main" id="{00000000-0008-0000-0500-000025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3110" name="Text Box 19">
          <a:extLst>
            <a:ext uri="{FF2B5EF4-FFF2-40B4-BE49-F238E27FC236}">
              <a16:creationId xmlns:a16="http://schemas.microsoft.com/office/drawing/2014/main" id="{00000000-0008-0000-0500-000026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014"/>
    <xdr:sp macro="" textlink="">
      <xdr:nvSpPr>
        <xdr:cNvPr id="3111" name="Text Box 15">
          <a:extLst>
            <a:ext uri="{FF2B5EF4-FFF2-40B4-BE49-F238E27FC236}">
              <a16:creationId xmlns:a16="http://schemas.microsoft.com/office/drawing/2014/main" id="{00000000-0008-0000-0500-000027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12" name="Text Box 16">
          <a:extLst>
            <a:ext uri="{FF2B5EF4-FFF2-40B4-BE49-F238E27FC236}">
              <a16:creationId xmlns:a16="http://schemas.microsoft.com/office/drawing/2014/main" id="{00000000-0008-0000-0500-00002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13" name="Text Box 17">
          <a:extLst>
            <a:ext uri="{FF2B5EF4-FFF2-40B4-BE49-F238E27FC236}">
              <a16:creationId xmlns:a16="http://schemas.microsoft.com/office/drawing/2014/main" id="{00000000-0008-0000-0500-00002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14" name="Text Box 18">
          <a:extLst>
            <a:ext uri="{FF2B5EF4-FFF2-40B4-BE49-F238E27FC236}">
              <a16:creationId xmlns:a16="http://schemas.microsoft.com/office/drawing/2014/main" id="{00000000-0008-0000-0500-00002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15" name="Text Box 19">
          <a:extLst>
            <a:ext uri="{FF2B5EF4-FFF2-40B4-BE49-F238E27FC236}">
              <a16:creationId xmlns:a16="http://schemas.microsoft.com/office/drawing/2014/main" id="{00000000-0008-0000-0500-00002B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80</xdr:row>
      <xdr:rowOff>504825</xdr:rowOff>
    </xdr:from>
    <xdr:ext cx="95250" cy="442269"/>
    <xdr:sp macro="" textlink="">
      <xdr:nvSpPr>
        <xdr:cNvPr id="3116" name="Text Box 15">
          <a:extLst>
            <a:ext uri="{FF2B5EF4-FFF2-40B4-BE49-F238E27FC236}">
              <a16:creationId xmlns:a16="http://schemas.microsoft.com/office/drawing/2014/main" id="{00000000-0008-0000-0500-00002C0C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17" name="Text Box 16">
          <a:extLst>
            <a:ext uri="{FF2B5EF4-FFF2-40B4-BE49-F238E27FC236}">
              <a16:creationId xmlns:a16="http://schemas.microsoft.com/office/drawing/2014/main" id="{00000000-0008-0000-0500-00002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18" name="Text Box 17">
          <a:extLst>
            <a:ext uri="{FF2B5EF4-FFF2-40B4-BE49-F238E27FC236}">
              <a16:creationId xmlns:a16="http://schemas.microsoft.com/office/drawing/2014/main" id="{00000000-0008-0000-0500-00002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19" name="Text Box 18">
          <a:extLst>
            <a:ext uri="{FF2B5EF4-FFF2-40B4-BE49-F238E27FC236}">
              <a16:creationId xmlns:a16="http://schemas.microsoft.com/office/drawing/2014/main" id="{00000000-0008-0000-0500-00002F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20" name="Text Box 16">
          <a:extLst>
            <a:ext uri="{FF2B5EF4-FFF2-40B4-BE49-F238E27FC236}">
              <a16:creationId xmlns:a16="http://schemas.microsoft.com/office/drawing/2014/main" id="{00000000-0008-0000-0500-000030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21" name="Text Box 17">
          <a:extLst>
            <a:ext uri="{FF2B5EF4-FFF2-40B4-BE49-F238E27FC236}">
              <a16:creationId xmlns:a16="http://schemas.microsoft.com/office/drawing/2014/main" id="{00000000-0008-0000-0500-000031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22" name="Text Box 18">
          <a:extLst>
            <a:ext uri="{FF2B5EF4-FFF2-40B4-BE49-F238E27FC236}">
              <a16:creationId xmlns:a16="http://schemas.microsoft.com/office/drawing/2014/main" id="{00000000-0008-0000-0500-000032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23" name="Text Box 19">
          <a:extLst>
            <a:ext uri="{FF2B5EF4-FFF2-40B4-BE49-F238E27FC236}">
              <a16:creationId xmlns:a16="http://schemas.microsoft.com/office/drawing/2014/main" id="{00000000-0008-0000-0500-000033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24" name="Text Box 16">
          <a:extLst>
            <a:ext uri="{FF2B5EF4-FFF2-40B4-BE49-F238E27FC236}">
              <a16:creationId xmlns:a16="http://schemas.microsoft.com/office/drawing/2014/main" id="{00000000-0008-0000-0500-000034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25" name="Text Box 17">
          <a:extLst>
            <a:ext uri="{FF2B5EF4-FFF2-40B4-BE49-F238E27FC236}">
              <a16:creationId xmlns:a16="http://schemas.microsoft.com/office/drawing/2014/main" id="{00000000-0008-0000-0500-000035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26" name="Text Box 18">
          <a:extLst>
            <a:ext uri="{FF2B5EF4-FFF2-40B4-BE49-F238E27FC236}">
              <a16:creationId xmlns:a16="http://schemas.microsoft.com/office/drawing/2014/main" id="{00000000-0008-0000-0500-000036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84</xdr:row>
      <xdr:rowOff>170392</xdr:rowOff>
    </xdr:from>
    <xdr:ext cx="95250" cy="213632"/>
    <xdr:sp macro="" textlink="">
      <xdr:nvSpPr>
        <xdr:cNvPr id="3127" name="Text Box 15">
          <a:extLst>
            <a:ext uri="{FF2B5EF4-FFF2-40B4-BE49-F238E27FC236}">
              <a16:creationId xmlns:a16="http://schemas.microsoft.com/office/drawing/2014/main" id="{00000000-0008-0000-0500-0000370C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28" name="Text Box 16">
          <a:extLst>
            <a:ext uri="{FF2B5EF4-FFF2-40B4-BE49-F238E27FC236}">
              <a16:creationId xmlns:a16="http://schemas.microsoft.com/office/drawing/2014/main" id="{00000000-0008-0000-0500-00003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29" name="Text Box 17">
          <a:extLst>
            <a:ext uri="{FF2B5EF4-FFF2-40B4-BE49-F238E27FC236}">
              <a16:creationId xmlns:a16="http://schemas.microsoft.com/office/drawing/2014/main" id="{00000000-0008-0000-0500-00003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30" name="Text Box 18">
          <a:extLst>
            <a:ext uri="{FF2B5EF4-FFF2-40B4-BE49-F238E27FC236}">
              <a16:creationId xmlns:a16="http://schemas.microsoft.com/office/drawing/2014/main" id="{00000000-0008-0000-0500-00003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31" name="Text Box 19">
          <a:extLst>
            <a:ext uri="{FF2B5EF4-FFF2-40B4-BE49-F238E27FC236}">
              <a16:creationId xmlns:a16="http://schemas.microsoft.com/office/drawing/2014/main" id="{00000000-0008-0000-0500-00003B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32" name="Text Box 16">
          <a:extLst>
            <a:ext uri="{FF2B5EF4-FFF2-40B4-BE49-F238E27FC236}">
              <a16:creationId xmlns:a16="http://schemas.microsoft.com/office/drawing/2014/main" id="{00000000-0008-0000-0500-00003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33" name="Text Box 17">
          <a:extLst>
            <a:ext uri="{FF2B5EF4-FFF2-40B4-BE49-F238E27FC236}">
              <a16:creationId xmlns:a16="http://schemas.microsoft.com/office/drawing/2014/main" id="{00000000-0008-0000-0500-00003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34" name="Text Box 18">
          <a:extLst>
            <a:ext uri="{FF2B5EF4-FFF2-40B4-BE49-F238E27FC236}">
              <a16:creationId xmlns:a16="http://schemas.microsoft.com/office/drawing/2014/main" id="{00000000-0008-0000-0500-00003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35" name="Text Box 19">
          <a:extLst>
            <a:ext uri="{FF2B5EF4-FFF2-40B4-BE49-F238E27FC236}">
              <a16:creationId xmlns:a16="http://schemas.microsoft.com/office/drawing/2014/main" id="{00000000-0008-0000-0500-00003F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136" name="Text Box 16">
          <a:extLst>
            <a:ext uri="{FF2B5EF4-FFF2-40B4-BE49-F238E27FC236}">
              <a16:creationId xmlns:a16="http://schemas.microsoft.com/office/drawing/2014/main" id="{00000000-0008-0000-0500-000040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137" name="Text Box 17">
          <a:extLst>
            <a:ext uri="{FF2B5EF4-FFF2-40B4-BE49-F238E27FC236}">
              <a16:creationId xmlns:a16="http://schemas.microsoft.com/office/drawing/2014/main" id="{00000000-0008-0000-0500-000041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138" name="Text Box 18">
          <a:extLst>
            <a:ext uri="{FF2B5EF4-FFF2-40B4-BE49-F238E27FC236}">
              <a16:creationId xmlns:a16="http://schemas.microsoft.com/office/drawing/2014/main" id="{00000000-0008-0000-0500-000042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139" name="Text Box 19">
          <a:extLst>
            <a:ext uri="{FF2B5EF4-FFF2-40B4-BE49-F238E27FC236}">
              <a16:creationId xmlns:a16="http://schemas.microsoft.com/office/drawing/2014/main" id="{00000000-0008-0000-0500-000043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014"/>
    <xdr:sp macro="" textlink="">
      <xdr:nvSpPr>
        <xdr:cNvPr id="3140" name="Text Box 15">
          <a:extLst>
            <a:ext uri="{FF2B5EF4-FFF2-40B4-BE49-F238E27FC236}">
              <a16:creationId xmlns:a16="http://schemas.microsoft.com/office/drawing/2014/main" id="{00000000-0008-0000-0500-000044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41" name="Text Box 16">
          <a:extLst>
            <a:ext uri="{FF2B5EF4-FFF2-40B4-BE49-F238E27FC236}">
              <a16:creationId xmlns:a16="http://schemas.microsoft.com/office/drawing/2014/main" id="{00000000-0008-0000-0500-000045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42" name="Text Box 17">
          <a:extLst>
            <a:ext uri="{FF2B5EF4-FFF2-40B4-BE49-F238E27FC236}">
              <a16:creationId xmlns:a16="http://schemas.microsoft.com/office/drawing/2014/main" id="{00000000-0008-0000-0500-000046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43" name="Text Box 18">
          <a:extLst>
            <a:ext uri="{FF2B5EF4-FFF2-40B4-BE49-F238E27FC236}">
              <a16:creationId xmlns:a16="http://schemas.microsoft.com/office/drawing/2014/main" id="{00000000-0008-0000-0500-00004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144" name="Text Box 19">
          <a:extLst>
            <a:ext uri="{FF2B5EF4-FFF2-40B4-BE49-F238E27FC236}">
              <a16:creationId xmlns:a16="http://schemas.microsoft.com/office/drawing/2014/main" id="{00000000-0008-0000-0500-00004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45" name="Text Box 16">
          <a:extLst>
            <a:ext uri="{FF2B5EF4-FFF2-40B4-BE49-F238E27FC236}">
              <a16:creationId xmlns:a16="http://schemas.microsoft.com/office/drawing/2014/main" id="{00000000-0008-0000-0500-000049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0</xdr:rowOff>
    </xdr:from>
    <xdr:ext cx="95250" cy="171450"/>
    <xdr:sp macro="" textlink="">
      <xdr:nvSpPr>
        <xdr:cNvPr id="3146" name="Text Box 17">
          <a:extLst>
            <a:ext uri="{FF2B5EF4-FFF2-40B4-BE49-F238E27FC236}">
              <a16:creationId xmlns:a16="http://schemas.microsoft.com/office/drawing/2014/main" id="{00000000-0008-0000-0500-00004A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84</xdr:row>
      <xdr:rowOff>15875</xdr:rowOff>
    </xdr:from>
    <xdr:ext cx="95250" cy="171450"/>
    <xdr:sp macro="" textlink="">
      <xdr:nvSpPr>
        <xdr:cNvPr id="3147" name="Text Box 18">
          <a:extLst>
            <a:ext uri="{FF2B5EF4-FFF2-40B4-BE49-F238E27FC236}">
              <a16:creationId xmlns:a16="http://schemas.microsoft.com/office/drawing/2014/main" id="{00000000-0008-0000-0500-00004B0C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48" name="Text Box 16">
          <a:extLst>
            <a:ext uri="{FF2B5EF4-FFF2-40B4-BE49-F238E27FC236}">
              <a16:creationId xmlns:a16="http://schemas.microsoft.com/office/drawing/2014/main" id="{00000000-0008-0000-0500-00004C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49" name="Text Box 17">
          <a:extLst>
            <a:ext uri="{FF2B5EF4-FFF2-40B4-BE49-F238E27FC236}">
              <a16:creationId xmlns:a16="http://schemas.microsoft.com/office/drawing/2014/main" id="{00000000-0008-0000-0500-00004D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50" name="Text Box 18">
          <a:extLst>
            <a:ext uri="{FF2B5EF4-FFF2-40B4-BE49-F238E27FC236}">
              <a16:creationId xmlns:a16="http://schemas.microsoft.com/office/drawing/2014/main" id="{00000000-0008-0000-0500-00004E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51" name="Text Box 19">
          <a:extLst>
            <a:ext uri="{FF2B5EF4-FFF2-40B4-BE49-F238E27FC236}">
              <a16:creationId xmlns:a16="http://schemas.microsoft.com/office/drawing/2014/main" id="{00000000-0008-0000-0500-00004F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152" name="Text Box 16">
          <a:extLst>
            <a:ext uri="{FF2B5EF4-FFF2-40B4-BE49-F238E27FC236}">
              <a16:creationId xmlns:a16="http://schemas.microsoft.com/office/drawing/2014/main" id="{00000000-0008-0000-0500-000050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84</xdr:row>
      <xdr:rowOff>170392</xdr:rowOff>
    </xdr:from>
    <xdr:ext cx="95250" cy="213632"/>
    <xdr:sp macro="" textlink="">
      <xdr:nvSpPr>
        <xdr:cNvPr id="3153" name="Text Box 15">
          <a:extLst>
            <a:ext uri="{FF2B5EF4-FFF2-40B4-BE49-F238E27FC236}">
              <a16:creationId xmlns:a16="http://schemas.microsoft.com/office/drawing/2014/main" id="{00000000-0008-0000-0500-0000510C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8496"/>
    <xdr:sp macro="" textlink="">
      <xdr:nvSpPr>
        <xdr:cNvPr id="3154" name="Text Box 15">
          <a:extLst>
            <a:ext uri="{FF2B5EF4-FFF2-40B4-BE49-F238E27FC236}">
              <a16:creationId xmlns:a16="http://schemas.microsoft.com/office/drawing/2014/main" id="{00000000-0008-0000-0500-0000520C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504825</xdr:rowOff>
    </xdr:from>
    <xdr:ext cx="95250" cy="442269"/>
    <xdr:sp macro="" textlink="">
      <xdr:nvSpPr>
        <xdr:cNvPr id="3155" name="Text Box 15">
          <a:extLst>
            <a:ext uri="{FF2B5EF4-FFF2-40B4-BE49-F238E27FC236}">
              <a16:creationId xmlns:a16="http://schemas.microsoft.com/office/drawing/2014/main" id="{00000000-0008-0000-0500-0000530C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3157" name="Text Box 15">
          <a:extLst>
            <a:ext uri="{FF2B5EF4-FFF2-40B4-BE49-F238E27FC236}">
              <a16:creationId xmlns:a16="http://schemas.microsoft.com/office/drawing/2014/main" id="{00000000-0008-0000-0500-0000550C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4331"/>
    <xdr:sp macro="" textlink="">
      <xdr:nvSpPr>
        <xdr:cNvPr id="3158" name="Text Box 15">
          <a:extLst>
            <a:ext uri="{FF2B5EF4-FFF2-40B4-BE49-F238E27FC236}">
              <a16:creationId xmlns:a16="http://schemas.microsoft.com/office/drawing/2014/main" id="{00000000-0008-0000-0500-0000560C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84</xdr:row>
      <xdr:rowOff>170392</xdr:rowOff>
    </xdr:from>
    <xdr:ext cx="95250" cy="213632"/>
    <xdr:sp macro="" textlink="">
      <xdr:nvSpPr>
        <xdr:cNvPr id="3159" name="Text Box 15">
          <a:extLst>
            <a:ext uri="{FF2B5EF4-FFF2-40B4-BE49-F238E27FC236}">
              <a16:creationId xmlns:a16="http://schemas.microsoft.com/office/drawing/2014/main" id="{00000000-0008-0000-0500-0000570C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60" name="Text Box 16">
          <a:extLst>
            <a:ext uri="{FF2B5EF4-FFF2-40B4-BE49-F238E27FC236}">
              <a16:creationId xmlns:a16="http://schemas.microsoft.com/office/drawing/2014/main" id="{00000000-0008-0000-0500-00005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61" name="Text Box 17">
          <a:extLst>
            <a:ext uri="{FF2B5EF4-FFF2-40B4-BE49-F238E27FC236}">
              <a16:creationId xmlns:a16="http://schemas.microsoft.com/office/drawing/2014/main" id="{00000000-0008-0000-0500-00005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62" name="Text Box 18">
          <a:extLst>
            <a:ext uri="{FF2B5EF4-FFF2-40B4-BE49-F238E27FC236}">
              <a16:creationId xmlns:a16="http://schemas.microsoft.com/office/drawing/2014/main" id="{00000000-0008-0000-0500-00005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63" name="Text Box 19">
          <a:extLst>
            <a:ext uri="{FF2B5EF4-FFF2-40B4-BE49-F238E27FC236}">
              <a16:creationId xmlns:a16="http://schemas.microsoft.com/office/drawing/2014/main" id="{00000000-0008-0000-0500-00005B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64" name="Text Box 16">
          <a:extLst>
            <a:ext uri="{FF2B5EF4-FFF2-40B4-BE49-F238E27FC236}">
              <a16:creationId xmlns:a16="http://schemas.microsoft.com/office/drawing/2014/main" id="{00000000-0008-0000-0500-00005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65" name="Text Box 17">
          <a:extLst>
            <a:ext uri="{FF2B5EF4-FFF2-40B4-BE49-F238E27FC236}">
              <a16:creationId xmlns:a16="http://schemas.microsoft.com/office/drawing/2014/main" id="{00000000-0008-0000-0500-00005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66" name="Text Box 18">
          <a:extLst>
            <a:ext uri="{FF2B5EF4-FFF2-40B4-BE49-F238E27FC236}">
              <a16:creationId xmlns:a16="http://schemas.microsoft.com/office/drawing/2014/main" id="{00000000-0008-0000-0500-00005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67" name="Text Box 19">
          <a:extLst>
            <a:ext uri="{FF2B5EF4-FFF2-40B4-BE49-F238E27FC236}">
              <a16:creationId xmlns:a16="http://schemas.microsoft.com/office/drawing/2014/main" id="{00000000-0008-0000-0500-00005F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168" name="Text Box 16">
          <a:extLst>
            <a:ext uri="{FF2B5EF4-FFF2-40B4-BE49-F238E27FC236}">
              <a16:creationId xmlns:a16="http://schemas.microsoft.com/office/drawing/2014/main" id="{00000000-0008-0000-0500-000060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169" name="Text Box 17">
          <a:extLst>
            <a:ext uri="{FF2B5EF4-FFF2-40B4-BE49-F238E27FC236}">
              <a16:creationId xmlns:a16="http://schemas.microsoft.com/office/drawing/2014/main" id="{00000000-0008-0000-0500-000061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170" name="Text Box 18">
          <a:extLst>
            <a:ext uri="{FF2B5EF4-FFF2-40B4-BE49-F238E27FC236}">
              <a16:creationId xmlns:a16="http://schemas.microsoft.com/office/drawing/2014/main" id="{00000000-0008-0000-0500-000062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171" name="Text Box 19">
          <a:extLst>
            <a:ext uri="{FF2B5EF4-FFF2-40B4-BE49-F238E27FC236}">
              <a16:creationId xmlns:a16="http://schemas.microsoft.com/office/drawing/2014/main" id="{00000000-0008-0000-0500-000063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014"/>
    <xdr:sp macro="" textlink="">
      <xdr:nvSpPr>
        <xdr:cNvPr id="3172" name="Text Box 15">
          <a:extLst>
            <a:ext uri="{FF2B5EF4-FFF2-40B4-BE49-F238E27FC236}">
              <a16:creationId xmlns:a16="http://schemas.microsoft.com/office/drawing/2014/main" id="{00000000-0008-0000-0500-000064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73" name="Text Box 16">
          <a:extLst>
            <a:ext uri="{FF2B5EF4-FFF2-40B4-BE49-F238E27FC236}">
              <a16:creationId xmlns:a16="http://schemas.microsoft.com/office/drawing/2014/main" id="{00000000-0008-0000-0500-000065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74" name="Text Box 17">
          <a:extLst>
            <a:ext uri="{FF2B5EF4-FFF2-40B4-BE49-F238E27FC236}">
              <a16:creationId xmlns:a16="http://schemas.microsoft.com/office/drawing/2014/main" id="{00000000-0008-0000-0500-000066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75" name="Text Box 18">
          <a:extLst>
            <a:ext uri="{FF2B5EF4-FFF2-40B4-BE49-F238E27FC236}">
              <a16:creationId xmlns:a16="http://schemas.microsoft.com/office/drawing/2014/main" id="{00000000-0008-0000-0500-00006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76" name="Text Box 19">
          <a:extLst>
            <a:ext uri="{FF2B5EF4-FFF2-40B4-BE49-F238E27FC236}">
              <a16:creationId xmlns:a16="http://schemas.microsoft.com/office/drawing/2014/main" id="{00000000-0008-0000-0500-00006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77" name="Text Box 16">
          <a:extLst>
            <a:ext uri="{FF2B5EF4-FFF2-40B4-BE49-F238E27FC236}">
              <a16:creationId xmlns:a16="http://schemas.microsoft.com/office/drawing/2014/main" id="{00000000-0008-0000-0500-000069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78" name="Text Box 17">
          <a:extLst>
            <a:ext uri="{FF2B5EF4-FFF2-40B4-BE49-F238E27FC236}">
              <a16:creationId xmlns:a16="http://schemas.microsoft.com/office/drawing/2014/main" id="{00000000-0008-0000-0500-00006A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79" name="Text Box 18">
          <a:extLst>
            <a:ext uri="{FF2B5EF4-FFF2-40B4-BE49-F238E27FC236}">
              <a16:creationId xmlns:a16="http://schemas.microsoft.com/office/drawing/2014/main" id="{00000000-0008-0000-0500-00006B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0" name="Text Box 16">
          <a:extLst>
            <a:ext uri="{FF2B5EF4-FFF2-40B4-BE49-F238E27FC236}">
              <a16:creationId xmlns:a16="http://schemas.microsoft.com/office/drawing/2014/main" id="{00000000-0008-0000-0500-00006C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1" name="Text Box 17">
          <a:extLst>
            <a:ext uri="{FF2B5EF4-FFF2-40B4-BE49-F238E27FC236}">
              <a16:creationId xmlns:a16="http://schemas.microsoft.com/office/drawing/2014/main" id="{00000000-0008-0000-0500-00006D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2" name="Text Box 18">
          <a:extLst>
            <a:ext uri="{FF2B5EF4-FFF2-40B4-BE49-F238E27FC236}">
              <a16:creationId xmlns:a16="http://schemas.microsoft.com/office/drawing/2014/main" id="{00000000-0008-0000-0500-00006E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3" name="Text Box 19">
          <a:extLst>
            <a:ext uri="{FF2B5EF4-FFF2-40B4-BE49-F238E27FC236}">
              <a16:creationId xmlns:a16="http://schemas.microsoft.com/office/drawing/2014/main" id="{00000000-0008-0000-0500-00006F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4" name="Text Box 16">
          <a:extLst>
            <a:ext uri="{FF2B5EF4-FFF2-40B4-BE49-F238E27FC236}">
              <a16:creationId xmlns:a16="http://schemas.microsoft.com/office/drawing/2014/main" id="{00000000-0008-0000-0500-000070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5" name="Text Box 17">
          <a:extLst>
            <a:ext uri="{FF2B5EF4-FFF2-40B4-BE49-F238E27FC236}">
              <a16:creationId xmlns:a16="http://schemas.microsoft.com/office/drawing/2014/main" id="{00000000-0008-0000-0500-000071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6" name="Text Box 18">
          <a:extLst>
            <a:ext uri="{FF2B5EF4-FFF2-40B4-BE49-F238E27FC236}">
              <a16:creationId xmlns:a16="http://schemas.microsoft.com/office/drawing/2014/main" id="{00000000-0008-0000-0500-000072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87" name="Text Box 19">
          <a:extLst>
            <a:ext uri="{FF2B5EF4-FFF2-40B4-BE49-F238E27FC236}">
              <a16:creationId xmlns:a16="http://schemas.microsoft.com/office/drawing/2014/main" id="{00000000-0008-0000-0500-000073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56743"/>
    <xdr:sp macro="" textlink="">
      <xdr:nvSpPr>
        <xdr:cNvPr id="3188" name="Text Box 15">
          <a:extLst>
            <a:ext uri="{FF2B5EF4-FFF2-40B4-BE49-F238E27FC236}">
              <a16:creationId xmlns:a16="http://schemas.microsoft.com/office/drawing/2014/main" id="{00000000-0008-0000-0500-0000740C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504825</xdr:rowOff>
    </xdr:from>
    <xdr:ext cx="95250" cy="442269"/>
    <xdr:sp macro="" textlink="">
      <xdr:nvSpPr>
        <xdr:cNvPr id="3189" name="Text Box 15">
          <a:extLst>
            <a:ext uri="{FF2B5EF4-FFF2-40B4-BE49-F238E27FC236}">
              <a16:creationId xmlns:a16="http://schemas.microsoft.com/office/drawing/2014/main" id="{00000000-0008-0000-0500-0000750C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3191" name="Text Box 15">
          <a:extLst>
            <a:ext uri="{FF2B5EF4-FFF2-40B4-BE49-F238E27FC236}">
              <a16:creationId xmlns:a16="http://schemas.microsoft.com/office/drawing/2014/main" id="{00000000-0008-0000-0500-0000770C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4331"/>
    <xdr:sp macro="" textlink="">
      <xdr:nvSpPr>
        <xdr:cNvPr id="3192" name="Text Box 15">
          <a:extLst>
            <a:ext uri="{FF2B5EF4-FFF2-40B4-BE49-F238E27FC236}">
              <a16:creationId xmlns:a16="http://schemas.microsoft.com/office/drawing/2014/main" id="{00000000-0008-0000-0500-0000780C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84</xdr:row>
      <xdr:rowOff>504825</xdr:rowOff>
    </xdr:from>
    <xdr:ext cx="95250" cy="213632"/>
    <xdr:sp macro="" textlink="">
      <xdr:nvSpPr>
        <xdr:cNvPr id="3193" name="Text Box 15">
          <a:extLst>
            <a:ext uri="{FF2B5EF4-FFF2-40B4-BE49-F238E27FC236}">
              <a16:creationId xmlns:a16="http://schemas.microsoft.com/office/drawing/2014/main" id="{00000000-0008-0000-0500-0000790C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94" name="Text Box 16">
          <a:extLst>
            <a:ext uri="{FF2B5EF4-FFF2-40B4-BE49-F238E27FC236}">
              <a16:creationId xmlns:a16="http://schemas.microsoft.com/office/drawing/2014/main" id="{00000000-0008-0000-0500-00007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95" name="Text Box 17">
          <a:extLst>
            <a:ext uri="{FF2B5EF4-FFF2-40B4-BE49-F238E27FC236}">
              <a16:creationId xmlns:a16="http://schemas.microsoft.com/office/drawing/2014/main" id="{00000000-0008-0000-0500-00007B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96" name="Text Box 18">
          <a:extLst>
            <a:ext uri="{FF2B5EF4-FFF2-40B4-BE49-F238E27FC236}">
              <a16:creationId xmlns:a16="http://schemas.microsoft.com/office/drawing/2014/main" id="{00000000-0008-0000-0500-00007C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97" name="Text Box 19">
          <a:extLst>
            <a:ext uri="{FF2B5EF4-FFF2-40B4-BE49-F238E27FC236}">
              <a16:creationId xmlns:a16="http://schemas.microsoft.com/office/drawing/2014/main" id="{00000000-0008-0000-0500-00007D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98" name="Text Box 16">
          <a:extLst>
            <a:ext uri="{FF2B5EF4-FFF2-40B4-BE49-F238E27FC236}">
              <a16:creationId xmlns:a16="http://schemas.microsoft.com/office/drawing/2014/main" id="{00000000-0008-0000-0500-00007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199" name="Text Box 17">
          <a:extLst>
            <a:ext uri="{FF2B5EF4-FFF2-40B4-BE49-F238E27FC236}">
              <a16:creationId xmlns:a16="http://schemas.microsoft.com/office/drawing/2014/main" id="{00000000-0008-0000-0500-00007F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00" name="Text Box 18">
          <a:extLst>
            <a:ext uri="{FF2B5EF4-FFF2-40B4-BE49-F238E27FC236}">
              <a16:creationId xmlns:a16="http://schemas.microsoft.com/office/drawing/2014/main" id="{00000000-0008-0000-0500-000080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01" name="Text Box 19">
          <a:extLst>
            <a:ext uri="{FF2B5EF4-FFF2-40B4-BE49-F238E27FC236}">
              <a16:creationId xmlns:a16="http://schemas.microsoft.com/office/drawing/2014/main" id="{00000000-0008-0000-0500-000081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202" name="Text Box 16">
          <a:extLst>
            <a:ext uri="{FF2B5EF4-FFF2-40B4-BE49-F238E27FC236}">
              <a16:creationId xmlns:a16="http://schemas.microsoft.com/office/drawing/2014/main" id="{00000000-0008-0000-0500-000082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203" name="Text Box 17">
          <a:extLst>
            <a:ext uri="{FF2B5EF4-FFF2-40B4-BE49-F238E27FC236}">
              <a16:creationId xmlns:a16="http://schemas.microsoft.com/office/drawing/2014/main" id="{00000000-0008-0000-0500-000083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204" name="Text Box 18">
          <a:extLst>
            <a:ext uri="{FF2B5EF4-FFF2-40B4-BE49-F238E27FC236}">
              <a16:creationId xmlns:a16="http://schemas.microsoft.com/office/drawing/2014/main" id="{00000000-0008-0000-0500-000084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205" name="Text Box 19">
          <a:extLst>
            <a:ext uri="{FF2B5EF4-FFF2-40B4-BE49-F238E27FC236}">
              <a16:creationId xmlns:a16="http://schemas.microsoft.com/office/drawing/2014/main" id="{00000000-0008-0000-0500-000085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014"/>
    <xdr:sp macro="" textlink="">
      <xdr:nvSpPr>
        <xdr:cNvPr id="3206" name="Text Box 15">
          <a:extLst>
            <a:ext uri="{FF2B5EF4-FFF2-40B4-BE49-F238E27FC236}">
              <a16:creationId xmlns:a16="http://schemas.microsoft.com/office/drawing/2014/main" id="{00000000-0008-0000-0500-000086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07" name="Text Box 16">
          <a:extLst>
            <a:ext uri="{FF2B5EF4-FFF2-40B4-BE49-F238E27FC236}">
              <a16:creationId xmlns:a16="http://schemas.microsoft.com/office/drawing/2014/main" id="{00000000-0008-0000-0500-00008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08" name="Text Box 17">
          <a:extLst>
            <a:ext uri="{FF2B5EF4-FFF2-40B4-BE49-F238E27FC236}">
              <a16:creationId xmlns:a16="http://schemas.microsoft.com/office/drawing/2014/main" id="{00000000-0008-0000-0500-00008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09" name="Text Box 18">
          <a:extLst>
            <a:ext uri="{FF2B5EF4-FFF2-40B4-BE49-F238E27FC236}">
              <a16:creationId xmlns:a16="http://schemas.microsoft.com/office/drawing/2014/main" id="{00000000-0008-0000-0500-00008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10" name="Text Box 19">
          <a:extLst>
            <a:ext uri="{FF2B5EF4-FFF2-40B4-BE49-F238E27FC236}">
              <a16:creationId xmlns:a16="http://schemas.microsoft.com/office/drawing/2014/main" id="{00000000-0008-0000-0500-00008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86</xdr:row>
      <xdr:rowOff>504825</xdr:rowOff>
    </xdr:from>
    <xdr:ext cx="95250" cy="442269"/>
    <xdr:sp macro="" textlink="">
      <xdr:nvSpPr>
        <xdr:cNvPr id="3211" name="Text Box 15">
          <a:extLst>
            <a:ext uri="{FF2B5EF4-FFF2-40B4-BE49-F238E27FC236}">
              <a16:creationId xmlns:a16="http://schemas.microsoft.com/office/drawing/2014/main" id="{00000000-0008-0000-0500-00008B0C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12" name="Text Box 16">
          <a:extLst>
            <a:ext uri="{FF2B5EF4-FFF2-40B4-BE49-F238E27FC236}">
              <a16:creationId xmlns:a16="http://schemas.microsoft.com/office/drawing/2014/main" id="{00000000-0008-0000-0500-00008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13" name="Text Box 17">
          <a:extLst>
            <a:ext uri="{FF2B5EF4-FFF2-40B4-BE49-F238E27FC236}">
              <a16:creationId xmlns:a16="http://schemas.microsoft.com/office/drawing/2014/main" id="{00000000-0008-0000-0500-00008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14" name="Text Box 18">
          <a:extLst>
            <a:ext uri="{FF2B5EF4-FFF2-40B4-BE49-F238E27FC236}">
              <a16:creationId xmlns:a16="http://schemas.microsoft.com/office/drawing/2014/main" id="{00000000-0008-0000-0500-00008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15" name="Text Box 16">
          <a:extLst>
            <a:ext uri="{FF2B5EF4-FFF2-40B4-BE49-F238E27FC236}">
              <a16:creationId xmlns:a16="http://schemas.microsoft.com/office/drawing/2014/main" id="{00000000-0008-0000-0500-00008F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16" name="Text Box 17">
          <a:extLst>
            <a:ext uri="{FF2B5EF4-FFF2-40B4-BE49-F238E27FC236}">
              <a16:creationId xmlns:a16="http://schemas.microsoft.com/office/drawing/2014/main" id="{00000000-0008-0000-0500-000090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17" name="Text Box 18">
          <a:extLst>
            <a:ext uri="{FF2B5EF4-FFF2-40B4-BE49-F238E27FC236}">
              <a16:creationId xmlns:a16="http://schemas.microsoft.com/office/drawing/2014/main" id="{00000000-0008-0000-0500-000091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18" name="Text Box 19">
          <a:extLst>
            <a:ext uri="{FF2B5EF4-FFF2-40B4-BE49-F238E27FC236}">
              <a16:creationId xmlns:a16="http://schemas.microsoft.com/office/drawing/2014/main" id="{00000000-0008-0000-0500-000092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19" name="Text Box 16">
          <a:extLst>
            <a:ext uri="{FF2B5EF4-FFF2-40B4-BE49-F238E27FC236}">
              <a16:creationId xmlns:a16="http://schemas.microsoft.com/office/drawing/2014/main" id="{00000000-0008-0000-0500-000093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20" name="Text Box 17">
          <a:extLst>
            <a:ext uri="{FF2B5EF4-FFF2-40B4-BE49-F238E27FC236}">
              <a16:creationId xmlns:a16="http://schemas.microsoft.com/office/drawing/2014/main" id="{00000000-0008-0000-0500-000094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21" name="Text Box 18">
          <a:extLst>
            <a:ext uri="{FF2B5EF4-FFF2-40B4-BE49-F238E27FC236}">
              <a16:creationId xmlns:a16="http://schemas.microsoft.com/office/drawing/2014/main" id="{00000000-0008-0000-0500-000095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90</xdr:row>
      <xdr:rowOff>170392</xdr:rowOff>
    </xdr:from>
    <xdr:ext cx="95250" cy="213632"/>
    <xdr:sp macro="" textlink="">
      <xdr:nvSpPr>
        <xdr:cNvPr id="3222" name="Text Box 15">
          <a:extLst>
            <a:ext uri="{FF2B5EF4-FFF2-40B4-BE49-F238E27FC236}">
              <a16:creationId xmlns:a16="http://schemas.microsoft.com/office/drawing/2014/main" id="{00000000-0008-0000-0500-0000960C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23" name="Text Box 16">
          <a:extLst>
            <a:ext uri="{FF2B5EF4-FFF2-40B4-BE49-F238E27FC236}">
              <a16:creationId xmlns:a16="http://schemas.microsoft.com/office/drawing/2014/main" id="{00000000-0008-0000-0500-00009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24" name="Text Box 17">
          <a:extLst>
            <a:ext uri="{FF2B5EF4-FFF2-40B4-BE49-F238E27FC236}">
              <a16:creationId xmlns:a16="http://schemas.microsoft.com/office/drawing/2014/main" id="{00000000-0008-0000-0500-00009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25" name="Text Box 18">
          <a:extLst>
            <a:ext uri="{FF2B5EF4-FFF2-40B4-BE49-F238E27FC236}">
              <a16:creationId xmlns:a16="http://schemas.microsoft.com/office/drawing/2014/main" id="{00000000-0008-0000-0500-00009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26" name="Text Box 19">
          <a:extLst>
            <a:ext uri="{FF2B5EF4-FFF2-40B4-BE49-F238E27FC236}">
              <a16:creationId xmlns:a16="http://schemas.microsoft.com/office/drawing/2014/main" id="{00000000-0008-0000-0500-00009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27" name="Text Box 16">
          <a:extLst>
            <a:ext uri="{FF2B5EF4-FFF2-40B4-BE49-F238E27FC236}">
              <a16:creationId xmlns:a16="http://schemas.microsoft.com/office/drawing/2014/main" id="{00000000-0008-0000-0500-00009B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28" name="Text Box 17">
          <a:extLst>
            <a:ext uri="{FF2B5EF4-FFF2-40B4-BE49-F238E27FC236}">
              <a16:creationId xmlns:a16="http://schemas.microsoft.com/office/drawing/2014/main" id="{00000000-0008-0000-0500-00009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29" name="Text Box 18">
          <a:extLst>
            <a:ext uri="{FF2B5EF4-FFF2-40B4-BE49-F238E27FC236}">
              <a16:creationId xmlns:a16="http://schemas.microsoft.com/office/drawing/2014/main" id="{00000000-0008-0000-0500-00009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30" name="Text Box 19">
          <a:extLst>
            <a:ext uri="{FF2B5EF4-FFF2-40B4-BE49-F238E27FC236}">
              <a16:creationId xmlns:a16="http://schemas.microsoft.com/office/drawing/2014/main" id="{00000000-0008-0000-0500-00009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231" name="Text Box 16">
          <a:extLst>
            <a:ext uri="{FF2B5EF4-FFF2-40B4-BE49-F238E27FC236}">
              <a16:creationId xmlns:a16="http://schemas.microsoft.com/office/drawing/2014/main" id="{00000000-0008-0000-0500-00009F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232" name="Text Box 17">
          <a:extLst>
            <a:ext uri="{FF2B5EF4-FFF2-40B4-BE49-F238E27FC236}">
              <a16:creationId xmlns:a16="http://schemas.microsoft.com/office/drawing/2014/main" id="{00000000-0008-0000-0500-0000A0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233" name="Text Box 18">
          <a:extLst>
            <a:ext uri="{FF2B5EF4-FFF2-40B4-BE49-F238E27FC236}">
              <a16:creationId xmlns:a16="http://schemas.microsoft.com/office/drawing/2014/main" id="{00000000-0008-0000-0500-0000A1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234" name="Text Box 19">
          <a:extLst>
            <a:ext uri="{FF2B5EF4-FFF2-40B4-BE49-F238E27FC236}">
              <a16:creationId xmlns:a16="http://schemas.microsoft.com/office/drawing/2014/main" id="{00000000-0008-0000-0500-0000A2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014"/>
    <xdr:sp macro="" textlink="">
      <xdr:nvSpPr>
        <xdr:cNvPr id="3235" name="Text Box 15">
          <a:extLst>
            <a:ext uri="{FF2B5EF4-FFF2-40B4-BE49-F238E27FC236}">
              <a16:creationId xmlns:a16="http://schemas.microsoft.com/office/drawing/2014/main" id="{00000000-0008-0000-0500-0000A3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36" name="Text Box 16">
          <a:extLst>
            <a:ext uri="{FF2B5EF4-FFF2-40B4-BE49-F238E27FC236}">
              <a16:creationId xmlns:a16="http://schemas.microsoft.com/office/drawing/2014/main" id="{00000000-0008-0000-0500-0000A4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37" name="Text Box 17">
          <a:extLst>
            <a:ext uri="{FF2B5EF4-FFF2-40B4-BE49-F238E27FC236}">
              <a16:creationId xmlns:a16="http://schemas.microsoft.com/office/drawing/2014/main" id="{00000000-0008-0000-0500-0000A5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38" name="Text Box 18">
          <a:extLst>
            <a:ext uri="{FF2B5EF4-FFF2-40B4-BE49-F238E27FC236}">
              <a16:creationId xmlns:a16="http://schemas.microsoft.com/office/drawing/2014/main" id="{00000000-0008-0000-0500-0000A6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239" name="Text Box 19">
          <a:extLst>
            <a:ext uri="{FF2B5EF4-FFF2-40B4-BE49-F238E27FC236}">
              <a16:creationId xmlns:a16="http://schemas.microsoft.com/office/drawing/2014/main" id="{00000000-0008-0000-0500-0000A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40" name="Text Box 16">
          <a:extLst>
            <a:ext uri="{FF2B5EF4-FFF2-40B4-BE49-F238E27FC236}">
              <a16:creationId xmlns:a16="http://schemas.microsoft.com/office/drawing/2014/main" id="{00000000-0008-0000-0500-0000A8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0</xdr:rowOff>
    </xdr:from>
    <xdr:ext cx="95250" cy="171450"/>
    <xdr:sp macro="" textlink="">
      <xdr:nvSpPr>
        <xdr:cNvPr id="3241" name="Text Box 17">
          <a:extLst>
            <a:ext uri="{FF2B5EF4-FFF2-40B4-BE49-F238E27FC236}">
              <a16:creationId xmlns:a16="http://schemas.microsoft.com/office/drawing/2014/main" id="{00000000-0008-0000-0500-0000A9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90</xdr:row>
      <xdr:rowOff>15875</xdr:rowOff>
    </xdr:from>
    <xdr:ext cx="95250" cy="171450"/>
    <xdr:sp macro="" textlink="">
      <xdr:nvSpPr>
        <xdr:cNvPr id="3242" name="Text Box 18">
          <a:extLst>
            <a:ext uri="{FF2B5EF4-FFF2-40B4-BE49-F238E27FC236}">
              <a16:creationId xmlns:a16="http://schemas.microsoft.com/office/drawing/2014/main" id="{00000000-0008-0000-0500-0000AA0C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43" name="Text Box 16">
          <a:extLst>
            <a:ext uri="{FF2B5EF4-FFF2-40B4-BE49-F238E27FC236}">
              <a16:creationId xmlns:a16="http://schemas.microsoft.com/office/drawing/2014/main" id="{00000000-0008-0000-0500-0000AB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44" name="Text Box 17">
          <a:extLst>
            <a:ext uri="{FF2B5EF4-FFF2-40B4-BE49-F238E27FC236}">
              <a16:creationId xmlns:a16="http://schemas.microsoft.com/office/drawing/2014/main" id="{00000000-0008-0000-0500-0000AC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45" name="Text Box 18">
          <a:extLst>
            <a:ext uri="{FF2B5EF4-FFF2-40B4-BE49-F238E27FC236}">
              <a16:creationId xmlns:a16="http://schemas.microsoft.com/office/drawing/2014/main" id="{00000000-0008-0000-0500-0000AD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46" name="Text Box 19">
          <a:extLst>
            <a:ext uri="{FF2B5EF4-FFF2-40B4-BE49-F238E27FC236}">
              <a16:creationId xmlns:a16="http://schemas.microsoft.com/office/drawing/2014/main" id="{00000000-0008-0000-0500-0000AE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247" name="Text Box 16">
          <a:extLst>
            <a:ext uri="{FF2B5EF4-FFF2-40B4-BE49-F238E27FC236}">
              <a16:creationId xmlns:a16="http://schemas.microsoft.com/office/drawing/2014/main" id="{00000000-0008-0000-0500-0000AF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90</xdr:row>
      <xdr:rowOff>170392</xdr:rowOff>
    </xdr:from>
    <xdr:ext cx="95250" cy="213632"/>
    <xdr:sp macro="" textlink="">
      <xdr:nvSpPr>
        <xdr:cNvPr id="3248" name="Text Box 15">
          <a:extLst>
            <a:ext uri="{FF2B5EF4-FFF2-40B4-BE49-F238E27FC236}">
              <a16:creationId xmlns:a16="http://schemas.microsoft.com/office/drawing/2014/main" id="{00000000-0008-0000-0500-0000B00C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8496"/>
    <xdr:sp macro="" textlink="">
      <xdr:nvSpPr>
        <xdr:cNvPr id="3249" name="Text Box 15">
          <a:extLst>
            <a:ext uri="{FF2B5EF4-FFF2-40B4-BE49-F238E27FC236}">
              <a16:creationId xmlns:a16="http://schemas.microsoft.com/office/drawing/2014/main" id="{00000000-0008-0000-0500-0000B10C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504825</xdr:rowOff>
    </xdr:from>
    <xdr:ext cx="95250" cy="442269"/>
    <xdr:sp macro="" textlink="">
      <xdr:nvSpPr>
        <xdr:cNvPr id="3250" name="Text Box 15">
          <a:extLst>
            <a:ext uri="{FF2B5EF4-FFF2-40B4-BE49-F238E27FC236}">
              <a16:creationId xmlns:a16="http://schemas.microsoft.com/office/drawing/2014/main" id="{00000000-0008-0000-0500-0000B20C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504825</xdr:rowOff>
    </xdr:from>
    <xdr:ext cx="95250" cy="442269"/>
    <xdr:sp macro="" textlink="">
      <xdr:nvSpPr>
        <xdr:cNvPr id="3251" name="Text Box 15">
          <a:extLst>
            <a:ext uri="{FF2B5EF4-FFF2-40B4-BE49-F238E27FC236}">
              <a16:creationId xmlns:a16="http://schemas.microsoft.com/office/drawing/2014/main" id="{00000000-0008-0000-0500-0000B30C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3252" name="Text Box 15">
          <a:extLst>
            <a:ext uri="{FF2B5EF4-FFF2-40B4-BE49-F238E27FC236}">
              <a16:creationId xmlns:a16="http://schemas.microsoft.com/office/drawing/2014/main" id="{00000000-0008-0000-0500-0000B40C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4331"/>
    <xdr:sp macro="" textlink="">
      <xdr:nvSpPr>
        <xdr:cNvPr id="3253" name="Text Box 15">
          <a:extLst>
            <a:ext uri="{FF2B5EF4-FFF2-40B4-BE49-F238E27FC236}">
              <a16:creationId xmlns:a16="http://schemas.microsoft.com/office/drawing/2014/main" id="{00000000-0008-0000-0500-0000B50C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90</xdr:row>
      <xdr:rowOff>170392</xdr:rowOff>
    </xdr:from>
    <xdr:ext cx="95250" cy="213632"/>
    <xdr:sp macro="" textlink="">
      <xdr:nvSpPr>
        <xdr:cNvPr id="3254" name="Text Box 15">
          <a:extLst>
            <a:ext uri="{FF2B5EF4-FFF2-40B4-BE49-F238E27FC236}">
              <a16:creationId xmlns:a16="http://schemas.microsoft.com/office/drawing/2014/main" id="{00000000-0008-0000-0500-0000B60C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55" name="Text Box 16">
          <a:extLst>
            <a:ext uri="{FF2B5EF4-FFF2-40B4-BE49-F238E27FC236}">
              <a16:creationId xmlns:a16="http://schemas.microsoft.com/office/drawing/2014/main" id="{00000000-0008-0000-0500-0000B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56" name="Text Box 17">
          <a:extLst>
            <a:ext uri="{FF2B5EF4-FFF2-40B4-BE49-F238E27FC236}">
              <a16:creationId xmlns:a16="http://schemas.microsoft.com/office/drawing/2014/main" id="{00000000-0008-0000-0500-0000B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57" name="Text Box 18">
          <a:extLst>
            <a:ext uri="{FF2B5EF4-FFF2-40B4-BE49-F238E27FC236}">
              <a16:creationId xmlns:a16="http://schemas.microsoft.com/office/drawing/2014/main" id="{00000000-0008-0000-0500-0000B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58" name="Text Box 19">
          <a:extLst>
            <a:ext uri="{FF2B5EF4-FFF2-40B4-BE49-F238E27FC236}">
              <a16:creationId xmlns:a16="http://schemas.microsoft.com/office/drawing/2014/main" id="{00000000-0008-0000-0500-0000B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59" name="Text Box 16">
          <a:extLst>
            <a:ext uri="{FF2B5EF4-FFF2-40B4-BE49-F238E27FC236}">
              <a16:creationId xmlns:a16="http://schemas.microsoft.com/office/drawing/2014/main" id="{00000000-0008-0000-0500-0000BB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60" name="Text Box 17">
          <a:extLst>
            <a:ext uri="{FF2B5EF4-FFF2-40B4-BE49-F238E27FC236}">
              <a16:creationId xmlns:a16="http://schemas.microsoft.com/office/drawing/2014/main" id="{00000000-0008-0000-0500-0000B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61" name="Text Box 18">
          <a:extLst>
            <a:ext uri="{FF2B5EF4-FFF2-40B4-BE49-F238E27FC236}">
              <a16:creationId xmlns:a16="http://schemas.microsoft.com/office/drawing/2014/main" id="{00000000-0008-0000-0500-0000B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62" name="Text Box 19">
          <a:extLst>
            <a:ext uri="{FF2B5EF4-FFF2-40B4-BE49-F238E27FC236}">
              <a16:creationId xmlns:a16="http://schemas.microsoft.com/office/drawing/2014/main" id="{00000000-0008-0000-0500-0000B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263" name="Text Box 16">
          <a:extLst>
            <a:ext uri="{FF2B5EF4-FFF2-40B4-BE49-F238E27FC236}">
              <a16:creationId xmlns:a16="http://schemas.microsoft.com/office/drawing/2014/main" id="{00000000-0008-0000-0500-0000BF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264" name="Text Box 17">
          <a:extLst>
            <a:ext uri="{FF2B5EF4-FFF2-40B4-BE49-F238E27FC236}">
              <a16:creationId xmlns:a16="http://schemas.microsoft.com/office/drawing/2014/main" id="{00000000-0008-0000-0500-0000C0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265" name="Text Box 18">
          <a:extLst>
            <a:ext uri="{FF2B5EF4-FFF2-40B4-BE49-F238E27FC236}">
              <a16:creationId xmlns:a16="http://schemas.microsoft.com/office/drawing/2014/main" id="{00000000-0008-0000-0500-0000C1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266" name="Text Box 19">
          <a:extLst>
            <a:ext uri="{FF2B5EF4-FFF2-40B4-BE49-F238E27FC236}">
              <a16:creationId xmlns:a16="http://schemas.microsoft.com/office/drawing/2014/main" id="{00000000-0008-0000-0500-0000C2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014"/>
    <xdr:sp macro="" textlink="">
      <xdr:nvSpPr>
        <xdr:cNvPr id="3267" name="Text Box 15">
          <a:extLst>
            <a:ext uri="{FF2B5EF4-FFF2-40B4-BE49-F238E27FC236}">
              <a16:creationId xmlns:a16="http://schemas.microsoft.com/office/drawing/2014/main" id="{00000000-0008-0000-0500-0000C3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68" name="Text Box 16">
          <a:extLst>
            <a:ext uri="{FF2B5EF4-FFF2-40B4-BE49-F238E27FC236}">
              <a16:creationId xmlns:a16="http://schemas.microsoft.com/office/drawing/2014/main" id="{00000000-0008-0000-0500-0000C4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69" name="Text Box 17">
          <a:extLst>
            <a:ext uri="{FF2B5EF4-FFF2-40B4-BE49-F238E27FC236}">
              <a16:creationId xmlns:a16="http://schemas.microsoft.com/office/drawing/2014/main" id="{00000000-0008-0000-0500-0000C5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70" name="Text Box 18">
          <a:extLst>
            <a:ext uri="{FF2B5EF4-FFF2-40B4-BE49-F238E27FC236}">
              <a16:creationId xmlns:a16="http://schemas.microsoft.com/office/drawing/2014/main" id="{00000000-0008-0000-0500-0000C6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71" name="Text Box 19">
          <a:extLst>
            <a:ext uri="{FF2B5EF4-FFF2-40B4-BE49-F238E27FC236}">
              <a16:creationId xmlns:a16="http://schemas.microsoft.com/office/drawing/2014/main" id="{00000000-0008-0000-0500-0000C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72" name="Text Box 16">
          <a:extLst>
            <a:ext uri="{FF2B5EF4-FFF2-40B4-BE49-F238E27FC236}">
              <a16:creationId xmlns:a16="http://schemas.microsoft.com/office/drawing/2014/main" id="{00000000-0008-0000-0500-0000C8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73" name="Text Box 17">
          <a:extLst>
            <a:ext uri="{FF2B5EF4-FFF2-40B4-BE49-F238E27FC236}">
              <a16:creationId xmlns:a16="http://schemas.microsoft.com/office/drawing/2014/main" id="{00000000-0008-0000-0500-0000C9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74" name="Text Box 18">
          <a:extLst>
            <a:ext uri="{FF2B5EF4-FFF2-40B4-BE49-F238E27FC236}">
              <a16:creationId xmlns:a16="http://schemas.microsoft.com/office/drawing/2014/main" id="{00000000-0008-0000-0500-0000CA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75" name="Text Box 16">
          <a:extLst>
            <a:ext uri="{FF2B5EF4-FFF2-40B4-BE49-F238E27FC236}">
              <a16:creationId xmlns:a16="http://schemas.microsoft.com/office/drawing/2014/main" id="{00000000-0008-0000-0500-0000CB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76" name="Text Box 17">
          <a:extLst>
            <a:ext uri="{FF2B5EF4-FFF2-40B4-BE49-F238E27FC236}">
              <a16:creationId xmlns:a16="http://schemas.microsoft.com/office/drawing/2014/main" id="{00000000-0008-0000-0500-0000CC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77" name="Text Box 18">
          <a:extLst>
            <a:ext uri="{FF2B5EF4-FFF2-40B4-BE49-F238E27FC236}">
              <a16:creationId xmlns:a16="http://schemas.microsoft.com/office/drawing/2014/main" id="{00000000-0008-0000-0500-0000CD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78" name="Text Box 19">
          <a:extLst>
            <a:ext uri="{FF2B5EF4-FFF2-40B4-BE49-F238E27FC236}">
              <a16:creationId xmlns:a16="http://schemas.microsoft.com/office/drawing/2014/main" id="{00000000-0008-0000-0500-0000CE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79" name="Text Box 16">
          <a:extLst>
            <a:ext uri="{FF2B5EF4-FFF2-40B4-BE49-F238E27FC236}">
              <a16:creationId xmlns:a16="http://schemas.microsoft.com/office/drawing/2014/main" id="{00000000-0008-0000-0500-0000CF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80" name="Text Box 17">
          <a:extLst>
            <a:ext uri="{FF2B5EF4-FFF2-40B4-BE49-F238E27FC236}">
              <a16:creationId xmlns:a16="http://schemas.microsoft.com/office/drawing/2014/main" id="{00000000-0008-0000-0500-0000D0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81" name="Text Box 18">
          <a:extLst>
            <a:ext uri="{FF2B5EF4-FFF2-40B4-BE49-F238E27FC236}">
              <a16:creationId xmlns:a16="http://schemas.microsoft.com/office/drawing/2014/main" id="{00000000-0008-0000-0500-0000D1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82" name="Text Box 19">
          <a:extLst>
            <a:ext uri="{FF2B5EF4-FFF2-40B4-BE49-F238E27FC236}">
              <a16:creationId xmlns:a16="http://schemas.microsoft.com/office/drawing/2014/main" id="{00000000-0008-0000-0500-0000D2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56743"/>
    <xdr:sp macro="" textlink="">
      <xdr:nvSpPr>
        <xdr:cNvPr id="3283" name="Text Box 15">
          <a:extLst>
            <a:ext uri="{FF2B5EF4-FFF2-40B4-BE49-F238E27FC236}">
              <a16:creationId xmlns:a16="http://schemas.microsoft.com/office/drawing/2014/main" id="{00000000-0008-0000-0500-0000D30C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504825</xdr:rowOff>
    </xdr:from>
    <xdr:ext cx="95250" cy="442269"/>
    <xdr:sp macro="" textlink="">
      <xdr:nvSpPr>
        <xdr:cNvPr id="3284" name="Text Box 15">
          <a:extLst>
            <a:ext uri="{FF2B5EF4-FFF2-40B4-BE49-F238E27FC236}">
              <a16:creationId xmlns:a16="http://schemas.microsoft.com/office/drawing/2014/main" id="{00000000-0008-0000-0500-0000D40C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504825</xdr:rowOff>
    </xdr:from>
    <xdr:ext cx="95250" cy="442269"/>
    <xdr:sp macro="" textlink="">
      <xdr:nvSpPr>
        <xdr:cNvPr id="3285" name="Text Box 15">
          <a:extLst>
            <a:ext uri="{FF2B5EF4-FFF2-40B4-BE49-F238E27FC236}">
              <a16:creationId xmlns:a16="http://schemas.microsoft.com/office/drawing/2014/main" id="{00000000-0008-0000-0500-0000D50C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3286" name="Text Box 15">
          <a:extLst>
            <a:ext uri="{FF2B5EF4-FFF2-40B4-BE49-F238E27FC236}">
              <a16:creationId xmlns:a16="http://schemas.microsoft.com/office/drawing/2014/main" id="{00000000-0008-0000-0500-0000D60C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4331"/>
    <xdr:sp macro="" textlink="">
      <xdr:nvSpPr>
        <xdr:cNvPr id="3287" name="Text Box 15">
          <a:extLst>
            <a:ext uri="{FF2B5EF4-FFF2-40B4-BE49-F238E27FC236}">
              <a16:creationId xmlns:a16="http://schemas.microsoft.com/office/drawing/2014/main" id="{00000000-0008-0000-0500-0000D70C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90</xdr:row>
      <xdr:rowOff>504825</xdr:rowOff>
    </xdr:from>
    <xdr:ext cx="95250" cy="213632"/>
    <xdr:sp macro="" textlink="">
      <xdr:nvSpPr>
        <xdr:cNvPr id="3288" name="Text Box 15">
          <a:extLst>
            <a:ext uri="{FF2B5EF4-FFF2-40B4-BE49-F238E27FC236}">
              <a16:creationId xmlns:a16="http://schemas.microsoft.com/office/drawing/2014/main" id="{00000000-0008-0000-0500-0000D80C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89" name="Text Box 16">
          <a:extLst>
            <a:ext uri="{FF2B5EF4-FFF2-40B4-BE49-F238E27FC236}">
              <a16:creationId xmlns:a16="http://schemas.microsoft.com/office/drawing/2014/main" id="{00000000-0008-0000-0500-0000D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90" name="Text Box 17">
          <a:extLst>
            <a:ext uri="{FF2B5EF4-FFF2-40B4-BE49-F238E27FC236}">
              <a16:creationId xmlns:a16="http://schemas.microsoft.com/office/drawing/2014/main" id="{00000000-0008-0000-0500-0000DA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91" name="Text Box 18">
          <a:extLst>
            <a:ext uri="{FF2B5EF4-FFF2-40B4-BE49-F238E27FC236}">
              <a16:creationId xmlns:a16="http://schemas.microsoft.com/office/drawing/2014/main" id="{00000000-0008-0000-0500-0000DB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92" name="Text Box 19">
          <a:extLst>
            <a:ext uri="{FF2B5EF4-FFF2-40B4-BE49-F238E27FC236}">
              <a16:creationId xmlns:a16="http://schemas.microsoft.com/office/drawing/2014/main" id="{00000000-0008-0000-0500-0000DC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93" name="Text Box 16">
          <a:extLst>
            <a:ext uri="{FF2B5EF4-FFF2-40B4-BE49-F238E27FC236}">
              <a16:creationId xmlns:a16="http://schemas.microsoft.com/office/drawing/2014/main" id="{00000000-0008-0000-0500-0000D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94" name="Text Box 17">
          <a:extLst>
            <a:ext uri="{FF2B5EF4-FFF2-40B4-BE49-F238E27FC236}">
              <a16:creationId xmlns:a16="http://schemas.microsoft.com/office/drawing/2014/main" id="{00000000-0008-0000-0500-0000DE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95" name="Text Box 18">
          <a:extLst>
            <a:ext uri="{FF2B5EF4-FFF2-40B4-BE49-F238E27FC236}">
              <a16:creationId xmlns:a16="http://schemas.microsoft.com/office/drawing/2014/main" id="{00000000-0008-0000-0500-0000DF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296" name="Text Box 19">
          <a:extLst>
            <a:ext uri="{FF2B5EF4-FFF2-40B4-BE49-F238E27FC236}">
              <a16:creationId xmlns:a16="http://schemas.microsoft.com/office/drawing/2014/main" id="{00000000-0008-0000-0500-0000E0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297" name="Text Box 16">
          <a:extLst>
            <a:ext uri="{FF2B5EF4-FFF2-40B4-BE49-F238E27FC236}">
              <a16:creationId xmlns:a16="http://schemas.microsoft.com/office/drawing/2014/main" id="{00000000-0008-0000-0500-0000E1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298" name="Text Box 17">
          <a:extLst>
            <a:ext uri="{FF2B5EF4-FFF2-40B4-BE49-F238E27FC236}">
              <a16:creationId xmlns:a16="http://schemas.microsoft.com/office/drawing/2014/main" id="{00000000-0008-0000-0500-0000E2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299" name="Text Box 18">
          <a:extLst>
            <a:ext uri="{FF2B5EF4-FFF2-40B4-BE49-F238E27FC236}">
              <a16:creationId xmlns:a16="http://schemas.microsoft.com/office/drawing/2014/main" id="{00000000-0008-0000-0500-0000E3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300" name="Text Box 19">
          <a:extLst>
            <a:ext uri="{FF2B5EF4-FFF2-40B4-BE49-F238E27FC236}">
              <a16:creationId xmlns:a16="http://schemas.microsoft.com/office/drawing/2014/main" id="{00000000-0008-0000-0500-0000E40C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014"/>
    <xdr:sp macro="" textlink="">
      <xdr:nvSpPr>
        <xdr:cNvPr id="3301" name="Text Box 15">
          <a:extLst>
            <a:ext uri="{FF2B5EF4-FFF2-40B4-BE49-F238E27FC236}">
              <a16:creationId xmlns:a16="http://schemas.microsoft.com/office/drawing/2014/main" id="{00000000-0008-0000-0500-0000E50C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02" name="Text Box 16">
          <a:extLst>
            <a:ext uri="{FF2B5EF4-FFF2-40B4-BE49-F238E27FC236}">
              <a16:creationId xmlns:a16="http://schemas.microsoft.com/office/drawing/2014/main" id="{00000000-0008-0000-0500-0000E6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03" name="Text Box 17">
          <a:extLst>
            <a:ext uri="{FF2B5EF4-FFF2-40B4-BE49-F238E27FC236}">
              <a16:creationId xmlns:a16="http://schemas.microsoft.com/office/drawing/2014/main" id="{00000000-0008-0000-0500-0000E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04" name="Text Box 18">
          <a:extLst>
            <a:ext uri="{FF2B5EF4-FFF2-40B4-BE49-F238E27FC236}">
              <a16:creationId xmlns:a16="http://schemas.microsoft.com/office/drawing/2014/main" id="{00000000-0008-0000-0500-0000E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05" name="Text Box 19">
          <a:extLst>
            <a:ext uri="{FF2B5EF4-FFF2-40B4-BE49-F238E27FC236}">
              <a16:creationId xmlns:a16="http://schemas.microsoft.com/office/drawing/2014/main" id="{00000000-0008-0000-0500-0000E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92</xdr:row>
      <xdr:rowOff>504825</xdr:rowOff>
    </xdr:from>
    <xdr:ext cx="95250" cy="442269"/>
    <xdr:sp macro="" textlink="">
      <xdr:nvSpPr>
        <xdr:cNvPr id="3306" name="Text Box 15">
          <a:extLst>
            <a:ext uri="{FF2B5EF4-FFF2-40B4-BE49-F238E27FC236}">
              <a16:creationId xmlns:a16="http://schemas.microsoft.com/office/drawing/2014/main" id="{00000000-0008-0000-0500-0000EA0C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07" name="Text Box 16">
          <a:extLst>
            <a:ext uri="{FF2B5EF4-FFF2-40B4-BE49-F238E27FC236}">
              <a16:creationId xmlns:a16="http://schemas.microsoft.com/office/drawing/2014/main" id="{00000000-0008-0000-0500-0000EB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08" name="Text Box 17">
          <a:extLst>
            <a:ext uri="{FF2B5EF4-FFF2-40B4-BE49-F238E27FC236}">
              <a16:creationId xmlns:a16="http://schemas.microsoft.com/office/drawing/2014/main" id="{00000000-0008-0000-0500-0000E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09" name="Text Box 18">
          <a:extLst>
            <a:ext uri="{FF2B5EF4-FFF2-40B4-BE49-F238E27FC236}">
              <a16:creationId xmlns:a16="http://schemas.microsoft.com/office/drawing/2014/main" id="{00000000-0008-0000-0500-0000E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10" name="Text Box 16">
          <a:extLst>
            <a:ext uri="{FF2B5EF4-FFF2-40B4-BE49-F238E27FC236}">
              <a16:creationId xmlns:a16="http://schemas.microsoft.com/office/drawing/2014/main" id="{00000000-0008-0000-0500-0000EE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11" name="Text Box 17">
          <a:extLst>
            <a:ext uri="{FF2B5EF4-FFF2-40B4-BE49-F238E27FC236}">
              <a16:creationId xmlns:a16="http://schemas.microsoft.com/office/drawing/2014/main" id="{00000000-0008-0000-0500-0000EF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12" name="Text Box 18">
          <a:extLst>
            <a:ext uri="{FF2B5EF4-FFF2-40B4-BE49-F238E27FC236}">
              <a16:creationId xmlns:a16="http://schemas.microsoft.com/office/drawing/2014/main" id="{00000000-0008-0000-0500-0000F0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13" name="Text Box 19">
          <a:extLst>
            <a:ext uri="{FF2B5EF4-FFF2-40B4-BE49-F238E27FC236}">
              <a16:creationId xmlns:a16="http://schemas.microsoft.com/office/drawing/2014/main" id="{00000000-0008-0000-0500-0000F1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14" name="Text Box 16">
          <a:extLst>
            <a:ext uri="{FF2B5EF4-FFF2-40B4-BE49-F238E27FC236}">
              <a16:creationId xmlns:a16="http://schemas.microsoft.com/office/drawing/2014/main" id="{00000000-0008-0000-0500-0000F2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15" name="Text Box 17">
          <a:extLst>
            <a:ext uri="{FF2B5EF4-FFF2-40B4-BE49-F238E27FC236}">
              <a16:creationId xmlns:a16="http://schemas.microsoft.com/office/drawing/2014/main" id="{00000000-0008-0000-0500-0000F3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16" name="Text Box 18">
          <a:extLst>
            <a:ext uri="{FF2B5EF4-FFF2-40B4-BE49-F238E27FC236}">
              <a16:creationId xmlns:a16="http://schemas.microsoft.com/office/drawing/2014/main" id="{00000000-0008-0000-0500-0000F40C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96</xdr:row>
      <xdr:rowOff>170392</xdr:rowOff>
    </xdr:from>
    <xdr:ext cx="95250" cy="213632"/>
    <xdr:sp macro="" textlink="">
      <xdr:nvSpPr>
        <xdr:cNvPr id="3317" name="Text Box 15">
          <a:extLst>
            <a:ext uri="{FF2B5EF4-FFF2-40B4-BE49-F238E27FC236}">
              <a16:creationId xmlns:a16="http://schemas.microsoft.com/office/drawing/2014/main" id="{00000000-0008-0000-0500-0000F50C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18" name="Text Box 16">
          <a:extLst>
            <a:ext uri="{FF2B5EF4-FFF2-40B4-BE49-F238E27FC236}">
              <a16:creationId xmlns:a16="http://schemas.microsoft.com/office/drawing/2014/main" id="{00000000-0008-0000-0500-0000F6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19" name="Text Box 17">
          <a:extLst>
            <a:ext uri="{FF2B5EF4-FFF2-40B4-BE49-F238E27FC236}">
              <a16:creationId xmlns:a16="http://schemas.microsoft.com/office/drawing/2014/main" id="{00000000-0008-0000-0500-0000F7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20" name="Text Box 18">
          <a:extLst>
            <a:ext uri="{FF2B5EF4-FFF2-40B4-BE49-F238E27FC236}">
              <a16:creationId xmlns:a16="http://schemas.microsoft.com/office/drawing/2014/main" id="{00000000-0008-0000-0500-0000F8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21" name="Text Box 19">
          <a:extLst>
            <a:ext uri="{FF2B5EF4-FFF2-40B4-BE49-F238E27FC236}">
              <a16:creationId xmlns:a16="http://schemas.microsoft.com/office/drawing/2014/main" id="{00000000-0008-0000-0500-0000F90C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22" name="Text Box 16">
          <a:extLst>
            <a:ext uri="{FF2B5EF4-FFF2-40B4-BE49-F238E27FC236}">
              <a16:creationId xmlns:a16="http://schemas.microsoft.com/office/drawing/2014/main" id="{00000000-0008-0000-0500-0000FA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23" name="Text Box 17">
          <a:extLst>
            <a:ext uri="{FF2B5EF4-FFF2-40B4-BE49-F238E27FC236}">
              <a16:creationId xmlns:a16="http://schemas.microsoft.com/office/drawing/2014/main" id="{00000000-0008-0000-0500-0000FB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24" name="Text Box 18">
          <a:extLst>
            <a:ext uri="{FF2B5EF4-FFF2-40B4-BE49-F238E27FC236}">
              <a16:creationId xmlns:a16="http://schemas.microsoft.com/office/drawing/2014/main" id="{00000000-0008-0000-0500-0000FC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25" name="Text Box 19">
          <a:extLst>
            <a:ext uri="{FF2B5EF4-FFF2-40B4-BE49-F238E27FC236}">
              <a16:creationId xmlns:a16="http://schemas.microsoft.com/office/drawing/2014/main" id="{00000000-0008-0000-0500-0000FD0C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326" name="Text Box 16">
          <a:extLst>
            <a:ext uri="{FF2B5EF4-FFF2-40B4-BE49-F238E27FC236}">
              <a16:creationId xmlns:a16="http://schemas.microsoft.com/office/drawing/2014/main" id="{00000000-0008-0000-0500-0000FE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327" name="Text Box 17">
          <a:extLst>
            <a:ext uri="{FF2B5EF4-FFF2-40B4-BE49-F238E27FC236}">
              <a16:creationId xmlns:a16="http://schemas.microsoft.com/office/drawing/2014/main" id="{00000000-0008-0000-0500-0000FF0C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328" name="Text Box 18">
          <a:extLst>
            <a:ext uri="{FF2B5EF4-FFF2-40B4-BE49-F238E27FC236}">
              <a16:creationId xmlns:a16="http://schemas.microsoft.com/office/drawing/2014/main" id="{00000000-0008-0000-0500-000000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329" name="Text Box 19">
          <a:extLst>
            <a:ext uri="{FF2B5EF4-FFF2-40B4-BE49-F238E27FC236}">
              <a16:creationId xmlns:a16="http://schemas.microsoft.com/office/drawing/2014/main" id="{00000000-0008-0000-0500-000001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014"/>
    <xdr:sp macro="" textlink="">
      <xdr:nvSpPr>
        <xdr:cNvPr id="3330" name="Text Box 15">
          <a:extLst>
            <a:ext uri="{FF2B5EF4-FFF2-40B4-BE49-F238E27FC236}">
              <a16:creationId xmlns:a16="http://schemas.microsoft.com/office/drawing/2014/main" id="{00000000-0008-0000-0500-000002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31" name="Text Box 16">
          <a:extLst>
            <a:ext uri="{FF2B5EF4-FFF2-40B4-BE49-F238E27FC236}">
              <a16:creationId xmlns:a16="http://schemas.microsoft.com/office/drawing/2014/main" id="{00000000-0008-0000-0500-000003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32" name="Text Box 17">
          <a:extLst>
            <a:ext uri="{FF2B5EF4-FFF2-40B4-BE49-F238E27FC236}">
              <a16:creationId xmlns:a16="http://schemas.microsoft.com/office/drawing/2014/main" id="{00000000-0008-0000-0500-00000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33" name="Text Box 18">
          <a:extLst>
            <a:ext uri="{FF2B5EF4-FFF2-40B4-BE49-F238E27FC236}">
              <a16:creationId xmlns:a16="http://schemas.microsoft.com/office/drawing/2014/main" id="{00000000-0008-0000-0500-00000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334" name="Text Box 19">
          <a:extLst>
            <a:ext uri="{FF2B5EF4-FFF2-40B4-BE49-F238E27FC236}">
              <a16:creationId xmlns:a16="http://schemas.microsoft.com/office/drawing/2014/main" id="{00000000-0008-0000-0500-00000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35" name="Text Box 16">
          <a:extLst>
            <a:ext uri="{FF2B5EF4-FFF2-40B4-BE49-F238E27FC236}">
              <a16:creationId xmlns:a16="http://schemas.microsoft.com/office/drawing/2014/main" id="{00000000-0008-0000-0500-000007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0</xdr:rowOff>
    </xdr:from>
    <xdr:ext cx="95250" cy="171450"/>
    <xdr:sp macro="" textlink="">
      <xdr:nvSpPr>
        <xdr:cNvPr id="3336" name="Text Box 17">
          <a:extLst>
            <a:ext uri="{FF2B5EF4-FFF2-40B4-BE49-F238E27FC236}">
              <a16:creationId xmlns:a16="http://schemas.microsoft.com/office/drawing/2014/main" id="{00000000-0008-0000-0500-000008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96</xdr:row>
      <xdr:rowOff>15875</xdr:rowOff>
    </xdr:from>
    <xdr:ext cx="95250" cy="171450"/>
    <xdr:sp macro="" textlink="">
      <xdr:nvSpPr>
        <xdr:cNvPr id="3337" name="Text Box 18">
          <a:extLst>
            <a:ext uri="{FF2B5EF4-FFF2-40B4-BE49-F238E27FC236}">
              <a16:creationId xmlns:a16="http://schemas.microsoft.com/office/drawing/2014/main" id="{00000000-0008-0000-0500-0000090D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38" name="Text Box 16">
          <a:extLst>
            <a:ext uri="{FF2B5EF4-FFF2-40B4-BE49-F238E27FC236}">
              <a16:creationId xmlns:a16="http://schemas.microsoft.com/office/drawing/2014/main" id="{00000000-0008-0000-0500-00000A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39" name="Text Box 17">
          <a:extLst>
            <a:ext uri="{FF2B5EF4-FFF2-40B4-BE49-F238E27FC236}">
              <a16:creationId xmlns:a16="http://schemas.microsoft.com/office/drawing/2014/main" id="{00000000-0008-0000-0500-00000B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40" name="Text Box 18">
          <a:extLst>
            <a:ext uri="{FF2B5EF4-FFF2-40B4-BE49-F238E27FC236}">
              <a16:creationId xmlns:a16="http://schemas.microsoft.com/office/drawing/2014/main" id="{00000000-0008-0000-0500-00000C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41" name="Text Box 19">
          <a:extLst>
            <a:ext uri="{FF2B5EF4-FFF2-40B4-BE49-F238E27FC236}">
              <a16:creationId xmlns:a16="http://schemas.microsoft.com/office/drawing/2014/main" id="{00000000-0008-0000-0500-00000D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342" name="Text Box 16">
          <a:extLst>
            <a:ext uri="{FF2B5EF4-FFF2-40B4-BE49-F238E27FC236}">
              <a16:creationId xmlns:a16="http://schemas.microsoft.com/office/drawing/2014/main" id="{00000000-0008-0000-0500-00000E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96</xdr:row>
      <xdr:rowOff>170392</xdr:rowOff>
    </xdr:from>
    <xdr:ext cx="95250" cy="213632"/>
    <xdr:sp macro="" textlink="">
      <xdr:nvSpPr>
        <xdr:cNvPr id="3343" name="Text Box 15">
          <a:extLst>
            <a:ext uri="{FF2B5EF4-FFF2-40B4-BE49-F238E27FC236}">
              <a16:creationId xmlns:a16="http://schemas.microsoft.com/office/drawing/2014/main" id="{00000000-0008-0000-0500-00000F0D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48496"/>
    <xdr:sp macro="" textlink="">
      <xdr:nvSpPr>
        <xdr:cNvPr id="3344" name="Text Box 15">
          <a:extLst>
            <a:ext uri="{FF2B5EF4-FFF2-40B4-BE49-F238E27FC236}">
              <a16:creationId xmlns:a16="http://schemas.microsoft.com/office/drawing/2014/main" id="{00000000-0008-0000-0500-0000100D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504825</xdr:rowOff>
    </xdr:from>
    <xdr:ext cx="95250" cy="442269"/>
    <xdr:sp macro="" textlink="">
      <xdr:nvSpPr>
        <xdr:cNvPr id="3345" name="Text Box 15">
          <a:extLst>
            <a:ext uri="{FF2B5EF4-FFF2-40B4-BE49-F238E27FC236}">
              <a16:creationId xmlns:a16="http://schemas.microsoft.com/office/drawing/2014/main" id="{00000000-0008-0000-0500-0000110D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504825</xdr:rowOff>
    </xdr:from>
    <xdr:ext cx="95250" cy="442269"/>
    <xdr:sp macro="" textlink="">
      <xdr:nvSpPr>
        <xdr:cNvPr id="3346" name="Text Box 15">
          <a:extLst>
            <a:ext uri="{FF2B5EF4-FFF2-40B4-BE49-F238E27FC236}">
              <a16:creationId xmlns:a16="http://schemas.microsoft.com/office/drawing/2014/main" id="{00000000-0008-0000-0500-0000120D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3347" name="Text Box 15">
          <a:extLst>
            <a:ext uri="{FF2B5EF4-FFF2-40B4-BE49-F238E27FC236}">
              <a16:creationId xmlns:a16="http://schemas.microsoft.com/office/drawing/2014/main" id="{00000000-0008-0000-0500-0000130D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44331"/>
    <xdr:sp macro="" textlink="">
      <xdr:nvSpPr>
        <xdr:cNvPr id="3348" name="Text Box 15">
          <a:extLst>
            <a:ext uri="{FF2B5EF4-FFF2-40B4-BE49-F238E27FC236}">
              <a16:creationId xmlns:a16="http://schemas.microsoft.com/office/drawing/2014/main" id="{00000000-0008-0000-0500-0000140D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96</xdr:row>
      <xdr:rowOff>170392</xdr:rowOff>
    </xdr:from>
    <xdr:ext cx="95250" cy="213632"/>
    <xdr:sp macro="" textlink="">
      <xdr:nvSpPr>
        <xdr:cNvPr id="3349" name="Text Box 15">
          <a:extLst>
            <a:ext uri="{FF2B5EF4-FFF2-40B4-BE49-F238E27FC236}">
              <a16:creationId xmlns:a16="http://schemas.microsoft.com/office/drawing/2014/main" id="{00000000-0008-0000-0500-0000150D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50" name="Text Box 16">
          <a:extLst>
            <a:ext uri="{FF2B5EF4-FFF2-40B4-BE49-F238E27FC236}">
              <a16:creationId xmlns:a16="http://schemas.microsoft.com/office/drawing/2014/main" id="{00000000-0008-0000-0500-00001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51" name="Text Box 17">
          <a:extLst>
            <a:ext uri="{FF2B5EF4-FFF2-40B4-BE49-F238E27FC236}">
              <a16:creationId xmlns:a16="http://schemas.microsoft.com/office/drawing/2014/main" id="{00000000-0008-0000-0500-00001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52" name="Text Box 18">
          <a:extLst>
            <a:ext uri="{FF2B5EF4-FFF2-40B4-BE49-F238E27FC236}">
              <a16:creationId xmlns:a16="http://schemas.microsoft.com/office/drawing/2014/main" id="{00000000-0008-0000-0500-000018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53" name="Text Box 19">
          <a:extLst>
            <a:ext uri="{FF2B5EF4-FFF2-40B4-BE49-F238E27FC236}">
              <a16:creationId xmlns:a16="http://schemas.microsoft.com/office/drawing/2014/main" id="{00000000-0008-0000-0500-000019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54" name="Text Box 16">
          <a:extLst>
            <a:ext uri="{FF2B5EF4-FFF2-40B4-BE49-F238E27FC236}">
              <a16:creationId xmlns:a16="http://schemas.microsoft.com/office/drawing/2014/main" id="{00000000-0008-0000-0500-00001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55" name="Text Box 17">
          <a:extLst>
            <a:ext uri="{FF2B5EF4-FFF2-40B4-BE49-F238E27FC236}">
              <a16:creationId xmlns:a16="http://schemas.microsoft.com/office/drawing/2014/main" id="{00000000-0008-0000-0500-00001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56" name="Text Box 18">
          <a:extLst>
            <a:ext uri="{FF2B5EF4-FFF2-40B4-BE49-F238E27FC236}">
              <a16:creationId xmlns:a16="http://schemas.microsoft.com/office/drawing/2014/main" id="{00000000-0008-0000-0500-00001C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57" name="Text Box 19">
          <a:extLst>
            <a:ext uri="{FF2B5EF4-FFF2-40B4-BE49-F238E27FC236}">
              <a16:creationId xmlns:a16="http://schemas.microsoft.com/office/drawing/2014/main" id="{00000000-0008-0000-0500-00001D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58" name="Text Box 16">
          <a:extLst>
            <a:ext uri="{FF2B5EF4-FFF2-40B4-BE49-F238E27FC236}">
              <a16:creationId xmlns:a16="http://schemas.microsoft.com/office/drawing/2014/main" id="{00000000-0008-0000-0500-00001E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59" name="Text Box 17">
          <a:extLst>
            <a:ext uri="{FF2B5EF4-FFF2-40B4-BE49-F238E27FC236}">
              <a16:creationId xmlns:a16="http://schemas.microsoft.com/office/drawing/2014/main" id="{00000000-0008-0000-0500-00001F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60" name="Text Box 18">
          <a:extLst>
            <a:ext uri="{FF2B5EF4-FFF2-40B4-BE49-F238E27FC236}">
              <a16:creationId xmlns:a16="http://schemas.microsoft.com/office/drawing/2014/main" id="{00000000-0008-0000-0500-000020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61" name="Text Box 19">
          <a:extLst>
            <a:ext uri="{FF2B5EF4-FFF2-40B4-BE49-F238E27FC236}">
              <a16:creationId xmlns:a16="http://schemas.microsoft.com/office/drawing/2014/main" id="{00000000-0008-0000-0500-000021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014"/>
    <xdr:sp macro="" textlink="">
      <xdr:nvSpPr>
        <xdr:cNvPr id="3362" name="Text Box 15">
          <a:extLst>
            <a:ext uri="{FF2B5EF4-FFF2-40B4-BE49-F238E27FC236}">
              <a16:creationId xmlns:a16="http://schemas.microsoft.com/office/drawing/2014/main" id="{00000000-0008-0000-0500-000022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63" name="Text Box 16">
          <a:extLst>
            <a:ext uri="{FF2B5EF4-FFF2-40B4-BE49-F238E27FC236}">
              <a16:creationId xmlns:a16="http://schemas.microsoft.com/office/drawing/2014/main" id="{00000000-0008-0000-0500-000023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64" name="Text Box 17">
          <a:extLst>
            <a:ext uri="{FF2B5EF4-FFF2-40B4-BE49-F238E27FC236}">
              <a16:creationId xmlns:a16="http://schemas.microsoft.com/office/drawing/2014/main" id="{00000000-0008-0000-0500-00002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65" name="Text Box 18">
          <a:extLst>
            <a:ext uri="{FF2B5EF4-FFF2-40B4-BE49-F238E27FC236}">
              <a16:creationId xmlns:a16="http://schemas.microsoft.com/office/drawing/2014/main" id="{00000000-0008-0000-0500-00002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66" name="Text Box 19">
          <a:extLst>
            <a:ext uri="{FF2B5EF4-FFF2-40B4-BE49-F238E27FC236}">
              <a16:creationId xmlns:a16="http://schemas.microsoft.com/office/drawing/2014/main" id="{00000000-0008-0000-0500-00002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67" name="Text Box 16">
          <a:extLst>
            <a:ext uri="{FF2B5EF4-FFF2-40B4-BE49-F238E27FC236}">
              <a16:creationId xmlns:a16="http://schemas.microsoft.com/office/drawing/2014/main" id="{00000000-0008-0000-0500-000027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68" name="Text Box 17">
          <a:extLst>
            <a:ext uri="{FF2B5EF4-FFF2-40B4-BE49-F238E27FC236}">
              <a16:creationId xmlns:a16="http://schemas.microsoft.com/office/drawing/2014/main" id="{00000000-0008-0000-0500-000028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69" name="Text Box 18">
          <a:extLst>
            <a:ext uri="{FF2B5EF4-FFF2-40B4-BE49-F238E27FC236}">
              <a16:creationId xmlns:a16="http://schemas.microsoft.com/office/drawing/2014/main" id="{00000000-0008-0000-0500-000029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0" name="Text Box 16">
          <a:extLst>
            <a:ext uri="{FF2B5EF4-FFF2-40B4-BE49-F238E27FC236}">
              <a16:creationId xmlns:a16="http://schemas.microsoft.com/office/drawing/2014/main" id="{00000000-0008-0000-0500-00002A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1" name="Text Box 17">
          <a:extLst>
            <a:ext uri="{FF2B5EF4-FFF2-40B4-BE49-F238E27FC236}">
              <a16:creationId xmlns:a16="http://schemas.microsoft.com/office/drawing/2014/main" id="{00000000-0008-0000-0500-00002B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2" name="Text Box 18">
          <a:extLst>
            <a:ext uri="{FF2B5EF4-FFF2-40B4-BE49-F238E27FC236}">
              <a16:creationId xmlns:a16="http://schemas.microsoft.com/office/drawing/2014/main" id="{00000000-0008-0000-0500-00002C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3" name="Text Box 19">
          <a:extLst>
            <a:ext uri="{FF2B5EF4-FFF2-40B4-BE49-F238E27FC236}">
              <a16:creationId xmlns:a16="http://schemas.microsoft.com/office/drawing/2014/main" id="{00000000-0008-0000-0500-00002D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4" name="Text Box 16">
          <a:extLst>
            <a:ext uri="{FF2B5EF4-FFF2-40B4-BE49-F238E27FC236}">
              <a16:creationId xmlns:a16="http://schemas.microsoft.com/office/drawing/2014/main" id="{00000000-0008-0000-0500-00002E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5" name="Text Box 17">
          <a:extLst>
            <a:ext uri="{FF2B5EF4-FFF2-40B4-BE49-F238E27FC236}">
              <a16:creationId xmlns:a16="http://schemas.microsoft.com/office/drawing/2014/main" id="{00000000-0008-0000-0500-00002F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6" name="Text Box 18">
          <a:extLst>
            <a:ext uri="{FF2B5EF4-FFF2-40B4-BE49-F238E27FC236}">
              <a16:creationId xmlns:a16="http://schemas.microsoft.com/office/drawing/2014/main" id="{00000000-0008-0000-0500-000030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77" name="Text Box 19">
          <a:extLst>
            <a:ext uri="{FF2B5EF4-FFF2-40B4-BE49-F238E27FC236}">
              <a16:creationId xmlns:a16="http://schemas.microsoft.com/office/drawing/2014/main" id="{00000000-0008-0000-0500-000031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56743"/>
    <xdr:sp macro="" textlink="">
      <xdr:nvSpPr>
        <xdr:cNvPr id="3378" name="Text Box 15">
          <a:extLst>
            <a:ext uri="{FF2B5EF4-FFF2-40B4-BE49-F238E27FC236}">
              <a16:creationId xmlns:a16="http://schemas.microsoft.com/office/drawing/2014/main" id="{00000000-0008-0000-0500-0000320D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504825</xdr:rowOff>
    </xdr:from>
    <xdr:ext cx="95250" cy="442269"/>
    <xdr:sp macro="" textlink="">
      <xdr:nvSpPr>
        <xdr:cNvPr id="3379" name="Text Box 15">
          <a:extLst>
            <a:ext uri="{FF2B5EF4-FFF2-40B4-BE49-F238E27FC236}">
              <a16:creationId xmlns:a16="http://schemas.microsoft.com/office/drawing/2014/main" id="{00000000-0008-0000-0500-0000330D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504825</xdr:rowOff>
    </xdr:from>
    <xdr:ext cx="95250" cy="442269"/>
    <xdr:sp macro="" textlink="">
      <xdr:nvSpPr>
        <xdr:cNvPr id="3380" name="Text Box 15">
          <a:extLst>
            <a:ext uri="{FF2B5EF4-FFF2-40B4-BE49-F238E27FC236}">
              <a16:creationId xmlns:a16="http://schemas.microsoft.com/office/drawing/2014/main" id="{00000000-0008-0000-0500-0000340D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3381" name="Text Box 15">
          <a:extLst>
            <a:ext uri="{FF2B5EF4-FFF2-40B4-BE49-F238E27FC236}">
              <a16:creationId xmlns:a16="http://schemas.microsoft.com/office/drawing/2014/main" id="{00000000-0008-0000-0500-0000350D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44331"/>
    <xdr:sp macro="" textlink="">
      <xdr:nvSpPr>
        <xdr:cNvPr id="3382" name="Text Box 15">
          <a:extLst>
            <a:ext uri="{FF2B5EF4-FFF2-40B4-BE49-F238E27FC236}">
              <a16:creationId xmlns:a16="http://schemas.microsoft.com/office/drawing/2014/main" id="{00000000-0008-0000-0500-0000360D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96</xdr:row>
      <xdr:rowOff>504825</xdr:rowOff>
    </xdr:from>
    <xdr:ext cx="95250" cy="213632"/>
    <xdr:sp macro="" textlink="">
      <xdr:nvSpPr>
        <xdr:cNvPr id="3383" name="Text Box 15">
          <a:extLst>
            <a:ext uri="{FF2B5EF4-FFF2-40B4-BE49-F238E27FC236}">
              <a16:creationId xmlns:a16="http://schemas.microsoft.com/office/drawing/2014/main" id="{00000000-0008-0000-0500-0000370D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84" name="Text Box 16">
          <a:extLst>
            <a:ext uri="{FF2B5EF4-FFF2-40B4-BE49-F238E27FC236}">
              <a16:creationId xmlns:a16="http://schemas.microsoft.com/office/drawing/2014/main" id="{00000000-0008-0000-0500-000038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85" name="Text Box 17">
          <a:extLst>
            <a:ext uri="{FF2B5EF4-FFF2-40B4-BE49-F238E27FC236}">
              <a16:creationId xmlns:a16="http://schemas.microsoft.com/office/drawing/2014/main" id="{00000000-0008-0000-0500-000039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86" name="Text Box 18">
          <a:extLst>
            <a:ext uri="{FF2B5EF4-FFF2-40B4-BE49-F238E27FC236}">
              <a16:creationId xmlns:a16="http://schemas.microsoft.com/office/drawing/2014/main" id="{00000000-0008-0000-0500-00003A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87" name="Text Box 19">
          <a:extLst>
            <a:ext uri="{FF2B5EF4-FFF2-40B4-BE49-F238E27FC236}">
              <a16:creationId xmlns:a16="http://schemas.microsoft.com/office/drawing/2014/main" id="{00000000-0008-0000-0500-00003B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88" name="Text Box 16">
          <a:extLst>
            <a:ext uri="{FF2B5EF4-FFF2-40B4-BE49-F238E27FC236}">
              <a16:creationId xmlns:a16="http://schemas.microsoft.com/office/drawing/2014/main" id="{00000000-0008-0000-0500-00003C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89" name="Text Box 17">
          <a:extLst>
            <a:ext uri="{FF2B5EF4-FFF2-40B4-BE49-F238E27FC236}">
              <a16:creationId xmlns:a16="http://schemas.microsoft.com/office/drawing/2014/main" id="{00000000-0008-0000-0500-00003D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90" name="Text Box 18">
          <a:extLst>
            <a:ext uri="{FF2B5EF4-FFF2-40B4-BE49-F238E27FC236}">
              <a16:creationId xmlns:a16="http://schemas.microsoft.com/office/drawing/2014/main" id="{00000000-0008-0000-0500-00003E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391" name="Text Box 19">
          <a:extLst>
            <a:ext uri="{FF2B5EF4-FFF2-40B4-BE49-F238E27FC236}">
              <a16:creationId xmlns:a16="http://schemas.microsoft.com/office/drawing/2014/main" id="{00000000-0008-0000-0500-00003F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92" name="Text Box 16">
          <a:extLst>
            <a:ext uri="{FF2B5EF4-FFF2-40B4-BE49-F238E27FC236}">
              <a16:creationId xmlns:a16="http://schemas.microsoft.com/office/drawing/2014/main" id="{00000000-0008-0000-0500-000040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93" name="Text Box 17">
          <a:extLst>
            <a:ext uri="{FF2B5EF4-FFF2-40B4-BE49-F238E27FC236}">
              <a16:creationId xmlns:a16="http://schemas.microsoft.com/office/drawing/2014/main" id="{00000000-0008-0000-0500-000041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94" name="Text Box 18">
          <a:extLst>
            <a:ext uri="{FF2B5EF4-FFF2-40B4-BE49-F238E27FC236}">
              <a16:creationId xmlns:a16="http://schemas.microsoft.com/office/drawing/2014/main" id="{00000000-0008-0000-0500-000042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395" name="Text Box 19">
          <a:extLst>
            <a:ext uri="{FF2B5EF4-FFF2-40B4-BE49-F238E27FC236}">
              <a16:creationId xmlns:a16="http://schemas.microsoft.com/office/drawing/2014/main" id="{00000000-0008-0000-0500-000043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014"/>
    <xdr:sp macro="" textlink="">
      <xdr:nvSpPr>
        <xdr:cNvPr id="3396" name="Text Box 15">
          <a:extLst>
            <a:ext uri="{FF2B5EF4-FFF2-40B4-BE49-F238E27FC236}">
              <a16:creationId xmlns:a16="http://schemas.microsoft.com/office/drawing/2014/main" id="{00000000-0008-0000-0500-000044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97" name="Text Box 16">
          <a:extLst>
            <a:ext uri="{FF2B5EF4-FFF2-40B4-BE49-F238E27FC236}">
              <a16:creationId xmlns:a16="http://schemas.microsoft.com/office/drawing/2014/main" id="{00000000-0008-0000-0500-00004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98" name="Text Box 17">
          <a:extLst>
            <a:ext uri="{FF2B5EF4-FFF2-40B4-BE49-F238E27FC236}">
              <a16:creationId xmlns:a16="http://schemas.microsoft.com/office/drawing/2014/main" id="{00000000-0008-0000-0500-00004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99" name="Text Box 18">
          <a:extLst>
            <a:ext uri="{FF2B5EF4-FFF2-40B4-BE49-F238E27FC236}">
              <a16:creationId xmlns:a16="http://schemas.microsoft.com/office/drawing/2014/main" id="{00000000-0008-0000-0500-00004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00" name="Text Box 19">
          <a:extLst>
            <a:ext uri="{FF2B5EF4-FFF2-40B4-BE49-F238E27FC236}">
              <a16:creationId xmlns:a16="http://schemas.microsoft.com/office/drawing/2014/main" id="{00000000-0008-0000-0500-000048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98</xdr:row>
      <xdr:rowOff>504825</xdr:rowOff>
    </xdr:from>
    <xdr:ext cx="95250" cy="442269"/>
    <xdr:sp macro="" textlink="">
      <xdr:nvSpPr>
        <xdr:cNvPr id="3401" name="Text Box 15">
          <a:extLst>
            <a:ext uri="{FF2B5EF4-FFF2-40B4-BE49-F238E27FC236}">
              <a16:creationId xmlns:a16="http://schemas.microsoft.com/office/drawing/2014/main" id="{00000000-0008-0000-0500-0000490D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02" name="Text Box 16">
          <a:extLst>
            <a:ext uri="{FF2B5EF4-FFF2-40B4-BE49-F238E27FC236}">
              <a16:creationId xmlns:a16="http://schemas.microsoft.com/office/drawing/2014/main" id="{00000000-0008-0000-0500-00004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03" name="Text Box 17">
          <a:extLst>
            <a:ext uri="{FF2B5EF4-FFF2-40B4-BE49-F238E27FC236}">
              <a16:creationId xmlns:a16="http://schemas.microsoft.com/office/drawing/2014/main" id="{00000000-0008-0000-0500-00004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04" name="Text Box 18">
          <a:extLst>
            <a:ext uri="{FF2B5EF4-FFF2-40B4-BE49-F238E27FC236}">
              <a16:creationId xmlns:a16="http://schemas.microsoft.com/office/drawing/2014/main" id="{00000000-0008-0000-0500-00004C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05" name="Text Box 16">
          <a:extLst>
            <a:ext uri="{FF2B5EF4-FFF2-40B4-BE49-F238E27FC236}">
              <a16:creationId xmlns:a16="http://schemas.microsoft.com/office/drawing/2014/main" id="{00000000-0008-0000-0500-00004D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06" name="Text Box 17">
          <a:extLst>
            <a:ext uri="{FF2B5EF4-FFF2-40B4-BE49-F238E27FC236}">
              <a16:creationId xmlns:a16="http://schemas.microsoft.com/office/drawing/2014/main" id="{00000000-0008-0000-0500-00004E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07" name="Text Box 18">
          <a:extLst>
            <a:ext uri="{FF2B5EF4-FFF2-40B4-BE49-F238E27FC236}">
              <a16:creationId xmlns:a16="http://schemas.microsoft.com/office/drawing/2014/main" id="{00000000-0008-0000-0500-00004F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08" name="Text Box 19">
          <a:extLst>
            <a:ext uri="{FF2B5EF4-FFF2-40B4-BE49-F238E27FC236}">
              <a16:creationId xmlns:a16="http://schemas.microsoft.com/office/drawing/2014/main" id="{00000000-0008-0000-0500-000050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09" name="Text Box 16">
          <a:extLst>
            <a:ext uri="{FF2B5EF4-FFF2-40B4-BE49-F238E27FC236}">
              <a16:creationId xmlns:a16="http://schemas.microsoft.com/office/drawing/2014/main" id="{00000000-0008-0000-0500-000051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10" name="Text Box 17">
          <a:extLst>
            <a:ext uri="{FF2B5EF4-FFF2-40B4-BE49-F238E27FC236}">
              <a16:creationId xmlns:a16="http://schemas.microsoft.com/office/drawing/2014/main" id="{00000000-0008-0000-0500-000052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11" name="Text Box 18">
          <a:extLst>
            <a:ext uri="{FF2B5EF4-FFF2-40B4-BE49-F238E27FC236}">
              <a16:creationId xmlns:a16="http://schemas.microsoft.com/office/drawing/2014/main" id="{00000000-0008-0000-0500-000053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102</xdr:row>
      <xdr:rowOff>170392</xdr:rowOff>
    </xdr:from>
    <xdr:ext cx="95250" cy="213632"/>
    <xdr:sp macro="" textlink="">
      <xdr:nvSpPr>
        <xdr:cNvPr id="3412" name="Text Box 15">
          <a:extLst>
            <a:ext uri="{FF2B5EF4-FFF2-40B4-BE49-F238E27FC236}">
              <a16:creationId xmlns:a16="http://schemas.microsoft.com/office/drawing/2014/main" id="{00000000-0008-0000-0500-0000540D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13" name="Text Box 16">
          <a:extLst>
            <a:ext uri="{FF2B5EF4-FFF2-40B4-BE49-F238E27FC236}">
              <a16:creationId xmlns:a16="http://schemas.microsoft.com/office/drawing/2014/main" id="{00000000-0008-0000-0500-00005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14" name="Text Box 17">
          <a:extLst>
            <a:ext uri="{FF2B5EF4-FFF2-40B4-BE49-F238E27FC236}">
              <a16:creationId xmlns:a16="http://schemas.microsoft.com/office/drawing/2014/main" id="{00000000-0008-0000-0500-00005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15" name="Text Box 18">
          <a:extLst>
            <a:ext uri="{FF2B5EF4-FFF2-40B4-BE49-F238E27FC236}">
              <a16:creationId xmlns:a16="http://schemas.microsoft.com/office/drawing/2014/main" id="{00000000-0008-0000-0500-00005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16" name="Text Box 19">
          <a:extLst>
            <a:ext uri="{FF2B5EF4-FFF2-40B4-BE49-F238E27FC236}">
              <a16:creationId xmlns:a16="http://schemas.microsoft.com/office/drawing/2014/main" id="{00000000-0008-0000-0500-000058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17" name="Text Box 16">
          <a:extLst>
            <a:ext uri="{FF2B5EF4-FFF2-40B4-BE49-F238E27FC236}">
              <a16:creationId xmlns:a16="http://schemas.microsoft.com/office/drawing/2014/main" id="{00000000-0008-0000-0500-000059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18" name="Text Box 17">
          <a:extLst>
            <a:ext uri="{FF2B5EF4-FFF2-40B4-BE49-F238E27FC236}">
              <a16:creationId xmlns:a16="http://schemas.microsoft.com/office/drawing/2014/main" id="{00000000-0008-0000-0500-00005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19" name="Text Box 18">
          <a:extLst>
            <a:ext uri="{FF2B5EF4-FFF2-40B4-BE49-F238E27FC236}">
              <a16:creationId xmlns:a16="http://schemas.microsoft.com/office/drawing/2014/main" id="{00000000-0008-0000-0500-00005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20" name="Text Box 19">
          <a:extLst>
            <a:ext uri="{FF2B5EF4-FFF2-40B4-BE49-F238E27FC236}">
              <a16:creationId xmlns:a16="http://schemas.microsoft.com/office/drawing/2014/main" id="{00000000-0008-0000-0500-00005C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421" name="Text Box 16">
          <a:extLst>
            <a:ext uri="{FF2B5EF4-FFF2-40B4-BE49-F238E27FC236}">
              <a16:creationId xmlns:a16="http://schemas.microsoft.com/office/drawing/2014/main" id="{00000000-0008-0000-0500-00005D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422" name="Text Box 17">
          <a:extLst>
            <a:ext uri="{FF2B5EF4-FFF2-40B4-BE49-F238E27FC236}">
              <a16:creationId xmlns:a16="http://schemas.microsoft.com/office/drawing/2014/main" id="{00000000-0008-0000-0500-00005E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423" name="Text Box 18">
          <a:extLst>
            <a:ext uri="{FF2B5EF4-FFF2-40B4-BE49-F238E27FC236}">
              <a16:creationId xmlns:a16="http://schemas.microsoft.com/office/drawing/2014/main" id="{00000000-0008-0000-0500-00005F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424" name="Text Box 19">
          <a:extLst>
            <a:ext uri="{FF2B5EF4-FFF2-40B4-BE49-F238E27FC236}">
              <a16:creationId xmlns:a16="http://schemas.microsoft.com/office/drawing/2014/main" id="{00000000-0008-0000-0500-000060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014"/>
    <xdr:sp macro="" textlink="">
      <xdr:nvSpPr>
        <xdr:cNvPr id="3425" name="Text Box 15">
          <a:extLst>
            <a:ext uri="{FF2B5EF4-FFF2-40B4-BE49-F238E27FC236}">
              <a16:creationId xmlns:a16="http://schemas.microsoft.com/office/drawing/2014/main" id="{00000000-0008-0000-0500-000061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26" name="Text Box 16">
          <a:extLst>
            <a:ext uri="{FF2B5EF4-FFF2-40B4-BE49-F238E27FC236}">
              <a16:creationId xmlns:a16="http://schemas.microsoft.com/office/drawing/2014/main" id="{00000000-0008-0000-0500-000062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27" name="Text Box 17">
          <a:extLst>
            <a:ext uri="{FF2B5EF4-FFF2-40B4-BE49-F238E27FC236}">
              <a16:creationId xmlns:a16="http://schemas.microsoft.com/office/drawing/2014/main" id="{00000000-0008-0000-0500-000063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28" name="Text Box 18">
          <a:extLst>
            <a:ext uri="{FF2B5EF4-FFF2-40B4-BE49-F238E27FC236}">
              <a16:creationId xmlns:a16="http://schemas.microsoft.com/office/drawing/2014/main" id="{00000000-0008-0000-0500-00006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429" name="Text Box 19">
          <a:extLst>
            <a:ext uri="{FF2B5EF4-FFF2-40B4-BE49-F238E27FC236}">
              <a16:creationId xmlns:a16="http://schemas.microsoft.com/office/drawing/2014/main" id="{00000000-0008-0000-0500-00006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30" name="Text Box 16">
          <a:extLst>
            <a:ext uri="{FF2B5EF4-FFF2-40B4-BE49-F238E27FC236}">
              <a16:creationId xmlns:a16="http://schemas.microsoft.com/office/drawing/2014/main" id="{00000000-0008-0000-0500-000066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0</xdr:rowOff>
    </xdr:from>
    <xdr:ext cx="95250" cy="171450"/>
    <xdr:sp macro="" textlink="">
      <xdr:nvSpPr>
        <xdr:cNvPr id="3431" name="Text Box 17">
          <a:extLst>
            <a:ext uri="{FF2B5EF4-FFF2-40B4-BE49-F238E27FC236}">
              <a16:creationId xmlns:a16="http://schemas.microsoft.com/office/drawing/2014/main" id="{00000000-0008-0000-0500-000067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102</xdr:row>
      <xdr:rowOff>15875</xdr:rowOff>
    </xdr:from>
    <xdr:ext cx="95250" cy="171450"/>
    <xdr:sp macro="" textlink="">
      <xdr:nvSpPr>
        <xdr:cNvPr id="3432" name="Text Box 18">
          <a:extLst>
            <a:ext uri="{FF2B5EF4-FFF2-40B4-BE49-F238E27FC236}">
              <a16:creationId xmlns:a16="http://schemas.microsoft.com/office/drawing/2014/main" id="{00000000-0008-0000-0500-0000680D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33" name="Text Box 16">
          <a:extLst>
            <a:ext uri="{FF2B5EF4-FFF2-40B4-BE49-F238E27FC236}">
              <a16:creationId xmlns:a16="http://schemas.microsoft.com/office/drawing/2014/main" id="{00000000-0008-0000-0500-000069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34" name="Text Box 17">
          <a:extLst>
            <a:ext uri="{FF2B5EF4-FFF2-40B4-BE49-F238E27FC236}">
              <a16:creationId xmlns:a16="http://schemas.microsoft.com/office/drawing/2014/main" id="{00000000-0008-0000-0500-00006A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35" name="Text Box 18">
          <a:extLst>
            <a:ext uri="{FF2B5EF4-FFF2-40B4-BE49-F238E27FC236}">
              <a16:creationId xmlns:a16="http://schemas.microsoft.com/office/drawing/2014/main" id="{00000000-0008-0000-0500-00006B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36" name="Text Box 19">
          <a:extLst>
            <a:ext uri="{FF2B5EF4-FFF2-40B4-BE49-F238E27FC236}">
              <a16:creationId xmlns:a16="http://schemas.microsoft.com/office/drawing/2014/main" id="{00000000-0008-0000-0500-00006C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437" name="Text Box 16">
          <a:extLst>
            <a:ext uri="{FF2B5EF4-FFF2-40B4-BE49-F238E27FC236}">
              <a16:creationId xmlns:a16="http://schemas.microsoft.com/office/drawing/2014/main" id="{00000000-0008-0000-0500-00006D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102</xdr:row>
      <xdr:rowOff>170392</xdr:rowOff>
    </xdr:from>
    <xdr:ext cx="95250" cy="213632"/>
    <xdr:sp macro="" textlink="">
      <xdr:nvSpPr>
        <xdr:cNvPr id="3438" name="Text Box 15">
          <a:extLst>
            <a:ext uri="{FF2B5EF4-FFF2-40B4-BE49-F238E27FC236}">
              <a16:creationId xmlns:a16="http://schemas.microsoft.com/office/drawing/2014/main" id="{00000000-0008-0000-0500-00006E0D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8496"/>
    <xdr:sp macro="" textlink="">
      <xdr:nvSpPr>
        <xdr:cNvPr id="3439" name="Text Box 15">
          <a:extLst>
            <a:ext uri="{FF2B5EF4-FFF2-40B4-BE49-F238E27FC236}">
              <a16:creationId xmlns:a16="http://schemas.microsoft.com/office/drawing/2014/main" id="{00000000-0008-0000-0500-00006F0D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504825</xdr:rowOff>
    </xdr:from>
    <xdr:ext cx="95250" cy="442269"/>
    <xdr:sp macro="" textlink="">
      <xdr:nvSpPr>
        <xdr:cNvPr id="3440" name="Text Box 15">
          <a:extLst>
            <a:ext uri="{FF2B5EF4-FFF2-40B4-BE49-F238E27FC236}">
              <a16:creationId xmlns:a16="http://schemas.microsoft.com/office/drawing/2014/main" id="{00000000-0008-0000-0500-0000700D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504825</xdr:rowOff>
    </xdr:from>
    <xdr:ext cx="95250" cy="442269"/>
    <xdr:sp macro="" textlink="">
      <xdr:nvSpPr>
        <xdr:cNvPr id="3441" name="Text Box 15">
          <a:extLst>
            <a:ext uri="{FF2B5EF4-FFF2-40B4-BE49-F238E27FC236}">
              <a16:creationId xmlns:a16="http://schemas.microsoft.com/office/drawing/2014/main" id="{00000000-0008-0000-0500-0000710D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213632"/>
    <xdr:sp macro="" textlink="">
      <xdr:nvSpPr>
        <xdr:cNvPr id="3442" name="Text Box 15">
          <a:extLst>
            <a:ext uri="{FF2B5EF4-FFF2-40B4-BE49-F238E27FC236}">
              <a16:creationId xmlns:a16="http://schemas.microsoft.com/office/drawing/2014/main" id="{00000000-0008-0000-0500-0000720D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4331"/>
    <xdr:sp macro="" textlink="">
      <xdr:nvSpPr>
        <xdr:cNvPr id="3443" name="Text Box 15">
          <a:extLst>
            <a:ext uri="{FF2B5EF4-FFF2-40B4-BE49-F238E27FC236}">
              <a16:creationId xmlns:a16="http://schemas.microsoft.com/office/drawing/2014/main" id="{00000000-0008-0000-0500-0000730D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102</xdr:row>
      <xdr:rowOff>170392</xdr:rowOff>
    </xdr:from>
    <xdr:ext cx="95250" cy="213632"/>
    <xdr:sp macro="" textlink="">
      <xdr:nvSpPr>
        <xdr:cNvPr id="3444" name="Text Box 15">
          <a:extLst>
            <a:ext uri="{FF2B5EF4-FFF2-40B4-BE49-F238E27FC236}">
              <a16:creationId xmlns:a16="http://schemas.microsoft.com/office/drawing/2014/main" id="{00000000-0008-0000-0500-0000740D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45" name="Text Box 16">
          <a:extLst>
            <a:ext uri="{FF2B5EF4-FFF2-40B4-BE49-F238E27FC236}">
              <a16:creationId xmlns:a16="http://schemas.microsoft.com/office/drawing/2014/main" id="{00000000-0008-0000-0500-00007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46" name="Text Box 17">
          <a:extLst>
            <a:ext uri="{FF2B5EF4-FFF2-40B4-BE49-F238E27FC236}">
              <a16:creationId xmlns:a16="http://schemas.microsoft.com/office/drawing/2014/main" id="{00000000-0008-0000-0500-00007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47" name="Text Box 18">
          <a:extLst>
            <a:ext uri="{FF2B5EF4-FFF2-40B4-BE49-F238E27FC236}">
              <a16:creationId xmlns:a16="http://schemas.microsoft.com/office/drawing/2014/main" id="{00000000-0008-0000-0500-00007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48" name="Text Box 19">
          <a:extLst>
            <a:ext uri="{FF2B5EF4-FFF2-40B4-BE49-F238E27FC236}">
              <a16:creationId xmlns:a16="http://schemas.microsoft.com/office/drawing/2014/main" id="{00000000-0008-0000-0500-000078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49" name="Text Box 16">
          <a:extLst>
            <a:ext uri="{FF2B5EF4-FFF2-40B4-BE49-F238E27FC236}">
              <a16:creationId xmlns:a16="http://schemas.microsoft.com/office/drawing/2014/main" id="{00000000-0008-0000-0500-000079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50" name="Text Box 17">
          <a:extLst>
            <a:ext uri="{FF2B5EF4-FFF2-40B4-BE49-F238E27FC236}">
              <a16:creationId xmlns:a16="http://schemas.microsoft.com/office/drawing/2014/main" id="{00000000-0008-0000-0500-00007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51" name="Text Box 18">
          <a:extLst>
            <a:ext uri="{FF2B5EF4-FFF2-40B4-BE49-F238E27FC236}">
              <a16:creationId xmlns:a16="http://schemas.microsoft.com/office/drawing/2014/main" id="{00000000-0008-0000-0500-00007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52" name="Text Box 19">
          <a:extLst>
            <a:ext uri="{FF2B5EF4-FFF2-40B4-BE49-F238E27FC236}">
              <a16:creationId xmlns:a16="http://schemas.microsoft.com/office/drawing/2014/main" id="{00000000-0008-0000-0500-00007C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53" name="Text Box 16">
          <a:extLst>
            <a:ext uri="{FF2B5EF4-FFF2-40B4-BE49-F238E27FC236}">
              <a16:creationId xmlns:a16="http://schemas.microsoft.com/office/drawing/2014/main" id="{00000000-0008-0000-0500-00007D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54" name="Text Box 17">
          <a:extLst>
            <a:ext uri="{FF2B5EF4-FFF2-40B4-BE49-F238E27FC236}">
              <a16:creationId xmlns:a16="http://schemas.microsoft.com/office/drawing/2014/main" id="{00000000-0008-0000-0500-00007E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55" name="Text Box 18">
          <a:extLst>
            <a:ext uri="{FF2B5EF4-FFF2-40B4-BE49-F238E27FC236}">
              <a16:creationId xmlns:a16="http://schemas.microsoft.com/office/drawing/2014/main" id="{00000000-0008-0000-0500-00007F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56" name="Text Box 19">
          <a:extLst>
            <a:ext uri="{FF2B5EF4-FFF2-40B4-BE49-F238E27FC236}">
              <a16:creationId xmlns:a16="http://schemas.microsoft.com/office/drawing/2014/main" id="{00000000-0008-0000-0500-000080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014"/>
    <xdr:sp macro="" textlink="">
      <xdr:nvSpPr>
        <xdr:cNvPr id="3457" name="Text Box 15">
          <a:extLst>
            <a:ext uri="{FF2B5EF4-FFF2-40B4-BE49-F238E27FC236}">
              <a16:creationId xmlns:a16="http://schemas.microsoft.com/office/drawing/2014/main" id="{00000000-0008-0000-0500-000081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58" name="Text Box 16">
          <a:extLst>
            <a:ext uri="{FF2B5EF4-FFF2-40B4-BE49-F238E27FC236}">
              <a16:creationId xmlns:a16="http://schemas.microsoft.com/office/drawing/2014/main" id="{00000000-0008-0000-0500-000082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59" name="Text Box 17">
          <a:extLst>
            <a:ext uri="{FF2B5EF4-FFF2-40B4-BE49-F238E27FC236}">
              <a16:creationId xmlns:a16="http://schemas.microsoft.com/office/drawing/2014/main" id="{00000000-0008-0000-0500-000083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60" name="Text Box 18">
          <a:extLst>
            <a:ext uri="{FF2B5EF4-FFF2-40B4-BE49-F238E27FC236}">
              <a16:creationId xmlns:a16="http://schemas.microsoft.com/office/drawing/2014/main" id="{00000000-0008-0000-0500-00008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61" name="Text Box 19">
          <a:extLst>
            <a:ext uri="{FF2B5EF4-FFF2-40B4-BE49-F238E27FC236}">
              <a16:creationId xmlns:a16="http://schemas.microsoft.com/office/drawing/2014/main" id="{00000000-0008-0000-0500-00008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62" name="Text Box 16">
          <a:extLst>
            <a:ext uri="{FF2B5EF4-FFF2-40B4-BE49-F238E27FC236}">
              <a16:creationId xmlns:a16="http://schemas.microsoft.com/office/drawing/2014/main" id="{00000000-0008-0000-0500-000086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63" name="Text Box 17">
          <a:extLst>
            <a:ext uri="{FF2B5EF4-FFF2-40B4-BE49-F238E27FC236}">
              <a16:creationId xmlns:a16="http://schemas.microsoft.com/office/drawing/2014/main" id="{00000000-0008-0000-0500-000087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64" name="Text Box 18">
          <a:extLst>
            <a:ext uri="{FF2B5EF4-FFF2-40B4-BE49-F238E27FC236}">
              <a16:creationId xmlns:a16="http://schemas.microsoft.com/office/drawing/2014/main" id="{00000000-0008-0000-0500-000088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65" name="Text Box 16">
          <a:extLst>
            <a:ext uri="{FF2B5EF4-FFF2-40B4-BE49-F238E27FC236}">
              <a16:creationId xmlns:a16="http://schemas.microsoft.com/office/drawing/2014/main" id="{00000000-0008-0000-0500-000089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66" name="Text Box 17">
          <a:extLst>
            <a:ext uri="{FF2B5EF4-FFF2-40B4-BE49-F238E27FC236}">
              <a16:creationId xmlns:a16="http://schemas.microsoft.com/office/drawing/2014/main" id="{00000000-0008-0000-0500-00008A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67" name="Text Box 18">
          <a:extLst>
            <a:ext uri="{FF2B5EF4-FFF2-40B4-BE49-F238E27FC236}">
              <a16:creationId xmlns:a16="http://schemas.microsoft.com/office/drawing/2014/main" id="{00000000-0008-0000-0500-00008B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68" name="Text Box 19">
          <a:extLst>
            <a:ext uri="{FF2B5EF4-FFF2-40B4-BE49-F238E27FC236}">
              <a16:creationId xmlns:a16="http://schemas.microsoft.com/office/drawing/2014/main" id="{00000000-0008-0000-0500-00008C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69" name="Text Box 16">
          <a:extLst>
            <a:ext uri="{FF2B5EF4-FFF2-40B4-BE49-F238E27FC236}">
              <a16:creationId xmlns:a16="http://schemas.microsoft.com/office/drawing/2014/main" id="{00000000-0008-0000-0500-00008D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70" name="Text Box 17">
          <a:extLst>
            <a:ext uri="{FF2B5EF4-FFF2-40B4-BE49-F238E27FC236}">
              <a16:creationId xmlns:a16="http://schemas.microsoft.com/office/drawing/2014/main" id="{00000000-0008-0000-0500-00008E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71" name="Text Box 18">
          <a:extLst>
            <a:ext uri="{FF2B5EF4-FFF2-40B4-BE49-F238E27FC236}">
              <a16:creationId xmlns:a16="http://schemas.microsoft.com/office/drawing/2014/main" id="{00000000-0008-0000-0500-00008F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72" name="Text Box 19">
          <a:extLst>
            <a:ext uri="{FF2B5EF4-FFF2-40B4-BE49-F238E27FC236}">
              <a16:creationId xmlns:a16="http://schemas.microsoft.com/office/drawing/2014/main" id="{00000000-0008-0000-0500-000090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504825</xdr:rowOff>
    </xdr:from>
    <xdr:ext cx="95250" cy="442269"/>
    <xdr:sp macro="" textlink="">
      <xdr:nvSpPr>
        <xdr:cNvPr id="3474" name="Text Box 15">
          <a:extLst>
            <a:ext uri="{FF2B5EF4-FFF2-40B4-BE49-F238E27FC236}">
              <a16:creationId xmlns:a16="http://schemas.microsoft.com/office/drawing/2014/main" id="{00000000-0008-0000-0500-0000920D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504825</xdr:rowOff>
    </xdr:from>
    <xdr:ext cx="95250" cy="442269"/>
    <xdr:sp macro="" textlink="">
      <xdr:nvSpPr>
        <xdr:cNvPr id="3475" name="Text Box 15">
          <a:extLst>
            <a:ext uri="{FF2B5EF4-FFF2-40B4-BE49-F238E27FC236}">
              <a16:creationId xmlns:a16="http://schemas.microsoft.com/office/drawing/2014/main" id="{00000000-0008-0000-0500-0000930D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102</xdr:row>
      <xdr:rowOff>504825</xdr:rowOff>
    </xdr:from>
    <xdr:ext cx="95250" cy="213632"/>
    <xdr:sp macro="" textlink="">
      <xdr:nvSpPr>
        <xdr:cNvPr id="3478" name="Text Box 15">
          <a:extLst>
            <a:ext uri="{FF2B5EF4-FFF2-40B4-BE49-F238E27FC236}">
              <a16:creationId xmlns:a16="http://schemas.microsoft.com/office/drawing/2014/main" id="{00000000-0008-0000-0500-0000960D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79" name="Text Box 16">
          <a:extLst>
            <a:ext uri="{FF2B5EF4-FFF2-40B4-BE49-F238E27FC236}">
              <a16:creationId xmlns:a16="http://schemas.microsoft.com/office/drawing/2014/main" id="{00000000-0008-0000-0500-00009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80" name="Text Box 17">
          <a:extLst>
            <a:ext uri="{FF2B5EF4-FFF2-40B4-BE49-F238E27FC236}">
              <a16:creationId xmlns:a16="http://schemas.microsoft.com/office/drawing/2014/main" id="{00000000-0008-0000-0500-000098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81" name="Text Box 18">
          <a:extLst>
            <a:ext uri="{FF2B5EF4-FFF2-40B4-BE49-F238E27FC236}">
              <a16:creationId xmlns:a16="http://schemas.microsoft.com/office/drawing/2014/main" id="{00000000-0008-0000-0500-000099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82" name="Text Box 19">
          <a:extLst>
            <a:ext uri="{FF2B5EF4-FFF2-40B4-BE49-F238E27FC236}">
              <a16:creationId xmlns:a16="http://schemas.microsoft.com/office/drawing/2014/main" id="{00000000-0008-0000-0500-00009A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83" name="Text Box 16">
          <a:extLst>
            <a:ext uri="{FF2B5EF4-FFF2-40B4-BE49-F238E27FC236}">
              <a16:creationId xmlns:a16="http://schemas.microsoft.com/office/drawing/2014/main" id="{00000000-0008-0000-0500-00009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84" name="Text Box 17">
          <a:extLst>
            <a:ext uri="{FF2B5EF4-FFF2-40B4-BE49-F238E27FC236}">
              <a16:creationId xmlns:a16="http://schemas.microsoft.com/office/drawing/2014/main" id="{00000000-0008-0000-0500-00009C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85" name="Text Box 18">
          <a:extLst>
            <a:ext uri="{FF2B5EF4-FFF2-40B4-BE49-F238E27FC236}">
              <a16:creationId xmlns:a16="http://schemas.microsoft.com/office/drawing/2014/main" id="{00000000-0008-0000-0500-00009D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86" name="Text Box 19">
          <a:extLst>
            <a:ext uri="{FF2B5EF4-FFF2-40B4-BE49-F238E27FC236}">
              <a16:creationId xmlns:a16="http://schemas.microsoft.com/office/drawing/2014/main" id="{00000000-0008-0000-0500-00009E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87" name="Text Box 16">
          <a:extLst>
            <a:ext uri="{FF2B5EF4-FFF2-40B4-BE49-F238E27FC236}">
              <a16:creationId xmlns:a16="http://schemas.microsoft.com/office/drawing/2014/main" id="{00000000-0008-0000-0500-00009F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88" name="Text Box 17">
          <a:extLst>
            <a:ext uri="{FF2B5EF4-FFF2-40B4-BE49-F238E27FC236}">
              <a16:creationId xmlns:a16="http://schemas.microsoft.com/office/drawing/2014/main" id="{00000000-0008-0000-0500-0000A0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89" name="Text Box 18">
          <a:extLst>
            <a:ext uri="{FF2B5EF4-FFF2-40B4-BE49-F238E27FC236}">
              <a16:creationId xmlns:a16="http://schemas.microsoft.com/office/drawing/2014/main" id="{00000000-0008-0000-0500-0000A1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490" name="Text Box 19">
          <a:extLst>
            <a:ext uri="{FF2B5EF4-FFF2-40B4-BE49-F238E27FC236}">
              <a16:creationId xmlns:a16="http://schemas.microsoft.com/office/drawing/2014/main" id="{00000000-0008-0000-0500-0000A2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014"/>
    <xdr:sp macro="" textlink="">
      <xdr:nvSpPr>
        <xdr:cNvPr id="3491" name="Text Box 15">
          <a:extLst>
            <a:ext uri="{FF2B5EF4-FFF2-40B4-BE49-F238E27FC236}">
              <a16:creationId xmlns:a16="http://schemas.microsoft.com/office/drawing/2014/main" id="{00000000-0008-0000-0500-0000A3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92" name="Text Box 16">
          <a:extLst>
            <a:ext uri="{FF2B5EF4-FFF2-40B4-BE49-F238E27FC236}">
              <a16:creationId xmlns:a16="http://schemas.microsoft.com/office/drawing/2014/main" id="{00000000-0008-0000-0500-0000A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93" name="Text Box 17">
          <a:extLst>
            <a:ext uri="{FF2B5EF4-FFF2-40B4-BE49-F238E27FC236}">
              <a16:creationId xmlns:a16="http://schemas.microsoft.com/office/drawing/2014/main" id="{00000000-0008-0000-0500-0000A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94" name="Text Box 18">
          <a:extLst>
            <a:ext uri="{FF2B5EF4-FFF2-40B4-BE49-F238E27FC236}">
              <a16:creationId xmlns:a16="http://schemas.microsoft.com/office/drawing/2014/main" id="{00000000-0008-0000-0500-0000A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95" name="Text Box 19">
          <a:extLst>
            <a:ext uri="{FF2B5EF4-FFF2-40B4-BE49-F238E27FC236}">
              <a16:creationId xmlns:a16="http://schemas.microsoft.com/office/drawing/2014/main" id="{00000000-0008-0000-0500-0000A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106</xdr:row>
      <xdr:rowOff>504825</xdr:rowOff>
    </xdr:from>
    <xdr:ext cx="95250" cy="442269"/>
    <xdr:sp macro="" textlink="">
      <xdr:nvSpPr>
        <xdr:cNvPr id="3496" name="Text Box 15">
          <a:extLst>
            <a:ext uri="{FF2B5EF4-FFF2-40B4-BE49-F238E27FC236}">
              <a16:creationId xmlns:a16="http://schemas.microsoft.com/office/drawing/2014/main" id="{00000000-0008-0000-0500-0000A80D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97" name="Text Box 16">
          <a:extLst>
            <a:ext uri="{FF2B5EF4-FFF2-40B4-BE49-F238E27FC236}">
              <a16:creationId xmlns:a16="http://schemas.microsoft.com/office/drawing/2014/main" id="{00000000-0008-0000-0500-0000A9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98" name="Text Box 17">
          <a:extLst>
            <a:ext uri="{FF2B5EF4-FFF2-40B4-BE49-F238E27FC236}">
              <a16:creationId xmlns:a16="http://schemas.microsoft.com/office/drawing/2014/main" id="{00000000-0008-0000-0500-0000A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499" name="Text Box 18">
          <a:extLst>
            <a:ext uri="{FF2B5EF4-FFF2-40B4-BE49-F238E27FC236}">
              <a16:creationId xmlns:a16="http://schemas.microsoft.com/office/drawing/2014/main" id="{00000000-0008-0000-0500-0000A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00" name="Text Box 16">
          <a:extLst>
            <a:ext uri="{FF2B5EF4-FFF2-40B4-BE49-F238E27FC236}">
              <a16:creationId xmlns:a16="http://schemas.microsoft.com/office/drawing/2014/main" id="{00000000-0008-0000-0500-0000AC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01" name="Text Box 17">
          <a:extLst>
            <a:ext uri="{FF2B5EF4-FFF2-40B4-BE49-F238E27FC236}">
              <a16:creationId xmlns:a16="http://schemas.microsoft.com/office/drawing/2014/main" id="{00000000-0008-0000-0500-0000AD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02" name="Text Box 18">
          <a:extLst>
            <a:ext uri="{FF2B5EF4-FFF2-40B4-BE49-F238E27FC236}">
              <a16:creationId xmlns:a16="http://schemas.microsoft.com/office/drawing/2014/main" id="{00000000-0008-0000-0500-0000AE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03" name="Text Box 19">
          <a:extLst>
            <a:ext uri="{FF2B5EF4-FFF2-40B4-BE49-F238E27FC236}">
              <a16:creationId xmlns:a16="http://schemas.microsoft.com/office/drawing/2014/main" id="{00000000-0008-0000-0500-0000AF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04" name="Text Box 16">
          <a:extLst>
            <a:ext uri="{FF2B5EF4-FFF2-40B4-BE49-F238E27FC236}">
              <a16:creationId xmlns:a16="http://schemas.microsoft.com/office/drawing/2014/main" id="{00000000-0008-0000-0500-0000B0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05" name="Text Box 17">
          <a:extLst>
            <a:ext uri="{FF2B5EF4-FFF2-40B4-BE49-F238E27FC236}">
              <a16:creationId xmlns:a16="http://schemas.microsoft.com/office/drawing/2014/main" id="{00000000-0008-0000-0500-0000B1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06" name="Text Box 18">
          <a:extLst>
            <a:ext uri="{FF2B5EF4-FFF2-40B4-BE49-F238E27FC236}">
              <a16:creationId xmlns:a16="http://schemas.microsoft.com/office/drawing/2014/main" id="{00000000-0008-0000-0500-0000B2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108</xdr:row>
      <xdr:rowOff>170392</xdr:rowOff>
    </xdr:from>
    <xdr:ext cx="95250" cy="213632"/>
    <xdr:sp macro="" textlink="">
      <xdr:nvSpPr>
        <xdr:cNvPr id="3507" name="Text Box 15">
          <a:extLst>
            <a:ext uri="{FF2B5EF4-FFF2-40B4-BE49-F238E27FC236}">
              <a16:creationId xmlns:a16="http://schemas.microsoft.com/office/drawing/2014/main" id="{00000000-0008-0000-0500-0000B30D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08" name="Text Box 16">
          <a:extLst>
            <a:ext uri="{FF2B5EF4-FFF2-40B4-BE49-F238E27FC236}">
              <a16:creationId xmlns:a16="http://schemas.microsoft.com/office/drawing/2014/main" id="{00000000-0008-0000-0500-0000B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09" name="Text Box 17">
          <a:extLst>
            <a:ext uri="{FF2B5EF4-FFF2-40B4-BE49-F238E27FC236}">
              <a16:creationId xmlns:a16="http://schemas.microsoft.com/office/drawing/2014/main" id="{00000000-0008-0000-0500-0000B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10" name="Text Box 18">
          <a:extLst>
            <a:ext uri="{FF2B5EF4-FFF2-40B4-BE49-F238E27FC236}">
              <a16:creationId xmlns:a16="http://schemas.microsoft.com/office/drawing/2014/main" id="{00000000-0008-0000-0500-0000B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11" name="Text Box 19">
          <a:extLst>
            <a:ext uri="{FF2B5EF4-FFF2-40B4-BE49-F238E27FC236}">
              <a16:creationId xmlns:a16="http://schemas.microsoft.com/office/drawing/2014/main" id="{00000000-0008-0000-0500-0000B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512" name="Text Box 16">
          <a:extLst>
            <a:ext uri="{FF2B5EF4-FFF2-40B4-BE49-F238E27FC236}">
              <a16:creationId xmlns:a16="http://schemas.microsoft.com/office/drawing/2014/main" id="{00000000-0008-0000-0500-0000B8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513" name="Text Box 17">
          <a:extLst>
            <a:ext uri="{FF2B5EF4-FFF2-40B4-BE49-F238E27FC236}">
              <a16:creationId xmlns:a16="http://schemas.microsoft.com/office/drawing/2014/main" id="{00000000-0008-0000-0500-0000B9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514" name="Text Box 18">
          <a:extLst>
            <a:ext uri="{FF2B5EF4-FFF2-40B4-BE49-F238E27FC236}">
              <a16:creationId xmlns:a16="http://schemas.microsoft.com/office/drawing/2014/main" id="{00000000-0008-0000-0500-0000B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515" name="Text Box 19">
          <a:extLst>
            <a:ext uri="{FF2B5EF4-FFF2-40B4-BE49-F238E27FC236}">
              <a16:creationId xmlns:a16="http://schemas.microsoft.com/office/drawing/2014/main" id="{00000000-0008-0000-0500-0000B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516" name="Text Box 16">
          <a:extLst>
            <a:ext uri="{FF2B5EF4-FFF2-40B4-BE49-F238E27FC236}">
              <a16:creationId xmlns:a16="http://schemas.microsoft.com/office/drawing/2014/main" id="{00000000-0008-0000-0500-0000BC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517" name="Text Box 17">
          <a:extLst>
            <a:ext uri="{FF2B5EF4-FFF2-40B4-BE49-F238E27FC236}">
              <a16:creationId xmlns:a16="http://schemas.microsoft.com/office/drawing/2014/main" id="{00000000-0008-0000-0500-0000BD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518" name="Text Box 18">
          <a:extLst>
            <a:ext uri="{FF2B5EF4-FFF2-40B4-BE49-F238E27FC236}">
              <a16:creationId xmlns:a16="http://schemas.microsoft.com/office/drawing/2014/main" id="{00000000-0008-0000-0500-0000BE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519" name="Text Box 19">
          <a:extLst>
            <a:ext uri="{FF2B5EF4-FFF2-40B4-BE49-F238E27FC236}">
              <a16:creationId xmlns:a16="http://schemas.microsoft.com/office/drawing/2014/main" id="{00000000-0008-0000-0500-0000BF0D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014"/>
    <xdr:sp macro="" textlink="">
      <xdr:nvSpPr>
        <xdr:cNvPr id="3520" name="Text Box 15">
          <a:extLst>
            <a:ext uri="{FF2B5EF4-FFF2-40B4-BE49-F238E27FC236}">
              <a16:creationId xmlns:a16="http://schemas.microsoft.com/office/drawing/2014/main" id="{00000000-0008-0000-0500-0000C0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21" name="Text Box 16">
          <a:extLst>
            <a:ext uri="{FF2B5EF4-FFF2-40B4-BE49-F238E27FC236}">
              <a16:creationId xmlns:a16="http://schemas.microsoft.com/office/drawing/2014/main" id="{00000000-0008-0000-0500-0000C1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22" name="Text Box 17">
          <a:extLst>
            <a:ext uri="{FF2B5EF4-FFF2-40B4-BE49-F238E27FC236}">
              <a16:creationId xmlns:a16="http://schemas.microsoft.com/office/drawing/2014/main" id="{00000000-0008-0000-0500-0000C2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23" name="Text Box 18">
          <a:extLst>
            <a:ext uri="{FF2B5EF4-FFF2-40B4-BE49-F238E27FC236}">
              <a16:creationId xmlns:a16="http://schemas.microsoft.com/office/drawing/2014/main" id="{00000000-0008-0000-0500-0000C3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524" name="Text Box 19">
          <a:extLst>
            <a:ext uri="{FF2B5EF4-FFF2-40B4-BE49-F238E27FC236}">
              <a16:creationId xmlns:a16="http://schemas.microsoft.com/office/drawing/2014/main" id="{00000000-0008-0000-0500-0000C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525" name="Text Box 16">
          <a:extLst>
            <a:ext uri="{FF2B5EF4-FFF2-40B4-BE49-F238E27FC236}">
              <a16:creationId xmlns:a16="http://schemas.microsoft.com/office/drawing/2014/main" id="{00000000-0008-0000-0500-0000C5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0</xdr:rowOff>
    </xdr:from>
    <xdr:ext cx="95250" cy="171450"/>
    <xdr:sp macro="" textlink="">
      <xdr:nvSpPr>
        <xdr:cNvPr id="3526" name="Text Box 17">
          <a:extLst>
            <a:ext uri="{FF2B5EF4-FFF2-40B4-BE49-F238E27FC236}">
              <a16:creationId xmlns:a16="http://schemas.microsoft.com/office/drawing/2014/main" id="{00000000-0008-0000-0500-0000C6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108</xdr:row>
      <xdr:rowOff>15875</xdr:rowOff>
    </xdr:from>
    <xdr:ext cx="95250" cy="171450"/>
    <xdr:sp macro="" textlink="">
      <xdr:nvSpPr>
        <xdr:cNvPr id="3527" name="Text Box 18">
          <a:extLst>
            <a:ext uri="{FF2B5EF4-FFF2-40B4-BE49-F238E27FC236}">
              <a16:creationId xmlns:a16="http://schemas.microsoft.com/office/drawing/2014/main" id="{00000000-0008-0000-0500-0000C70D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28" name="Text Box 16">
          <a:extLst>
            <a:ext uri="{FF2B5EF4-FFF2-40B4-BE49-F238E27FC236}">
              <a16:creationId xmlns:a16="http://schemas.microsoft.com/office/drawing/2014/main" id="{00000000-0008-0000-0500-0000C8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29" name="Text Box 17">
          <a:extLst>
            <a:ext uri="{FF2B5EF4-FFF2-40B4-BE49-F238E27FC236}">
              <a16:creationId xmlns:a16="http://schemas.microsoft.com/office/drawing/2014/main" id="{00000000-0008-0000-0500-0000C9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30" name="Text Box 18">
          <a:extLst>
            <a:ext uri="{FF2B5EF4-FFF2-40B4-BE49-F238E27FC236}">
              <a16:creationId xmlns:a16="http://schemas.microsoft.com/office/drawing/2014/main" id="{00000000-0008-0000-0500-0000CA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31" name="Text Box 19">
          <a:extLst>
            <a:ext uri="{FF2B5EF4-FFF2-40B4-BE49-F238E27FC236}">
              <a16:creationId xmlns:a16="http://schemas.microsoft.com/office/drawing/2014/main" id="{00000000-0008-0000-0500-0000CB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532" name="Text Box 16">
          <a:extLst>
            <a:ext uri="{FF2B5EF4-FFF2-40B4-BE49-F238E27FC236}">
              <a16:creationId xmlns:a16="http://schemas.microsoft.com/office/drawing/2014/main" id="{00000000-0008-0000-0500-0000CC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108</xdr:row>
      <xdr:rowOff>170392</xdr:rowOff>
    </xdr:from>
    <xdr:ext cx="95250" cy="213632"/>
    <xdr:sp macro="" textlink="">
      <xdr:nvSpPr>
        <xdr:cNvPr id="3533" name="Text Box 15">
          <a:extLst>
            <a:ext uri="{FF2B5EF4-FFF2-40B4-BE49-F238E27FC236}">
              <a16:creationId xmlns:a16="http://schemas.microsoft.com/office/drawing/2014/main" id="{00000000-0008-0000-0500-0000CD0D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8496"/>
    <xdr:sp macro="" textlink="">
      <xdr:nvSpPr>
        <xdr:cNvPr id="3534" name="Text Box 15">
          <a:extLst>
            <a:ext uri="{FF2B5EF4-FFF2-40B4-BE49-F238E27FC236}">
              <a16:creationId xmlns:a16="http://schemas.microsoft.com/office/drawing/2014/main" id="{00000000-0008-0000-0500-0000CE0D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504825</xdr:rowOff>
    </xdr:from>
    <xdr:ext cx="95250" cy="442269"/>
    <xdr:sp macro="" textlink="">
      <xdr:nvSpPr>
        <xdr:cNvPr id="3535" name="Text Box 15">
          <a:extLst>
            <a:ext uri="{FF2B5EF4-FFF2-40B4-BE49-F238E27FC236}">
              <a16:creationId xmlns:a16="http://schemas.microsoft.com/office/drawing/2014/main" id="{00000000-0008-0000-0500-0000CF0D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504825</xdr:rowOff>
    </xdr:from>
    <xdr:ext cx="95250" cy="442269"/>
    <xdr:sp macro="" textlink="">
      <xdr:nvSpPr>
        <xdr:cNvPr id="3536" name="Text Box 15">
          <a:extLst>
            <a:ext uri="{FF2B5EF4-FFF2-40B4-BE49-F238E27FC236}">
              <a16:creationId xmlns:a16="http://schemas.microsoft.com/office/drawing/2014/main" id="{00000000-0008-0000-0500-0000D00D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3537" name="Text Box 15">
          <a:extLst>
            <a:ext uri="{FF2B5EF4-FFF2-40B4-BE49-F238E27FC236}">
              <a16:creationId xmlns:a16="http://schemas.microsoft.com/office/drawing/2014/main" id="{00000000-0008-0000-0500-0000D10D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4331"/>
    <xdr:sp macro="" textlink="">
      <xdr:nvSpPr>
        <xdr:cNvPr id="3538" name="Text Box 15">
          <a:extLst>
            <a:ext uri="{FF2B5EF4-FFF2-40B4-BE49-F238E27FC236}">
              <a16:creationId xmlns:a16="http://schemas.microsoft.com/office/drawing/2014/main" id="{00000000-0008-0000-0500-0000D20D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108</xdr:row>
      <xdr:rowOff>170392</xdr:rowOff>
    </xdr:from>
    <xdr:ext cx="95250" cy="213632"/>
    <xdr:sp macro="" textlink="">
      <xdr:nvSpPr>
        <xdr:cNvPr id="3539" name="Text Box 15">
          <a:extLst>
            <a:ext uri="{FF2B5EF4-FFF2-40B4-BE49-F238E27FC236}">
              <a16:creationId xmlns:a16="http://schemas.microsoft.com/office/drawing/2014/main" id="{00000000-0008-0000-0500-0000D30D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40" name="Text Box 16">
          <a:extLst>
            <a:ext uri="{FF2B5EF4-FFF2-40B4-BE49-F238E27FC236}">
              <a16:creationId xmlns:a16="http://schemas.microsoft.com/office/drawing/2014/main" id="{00000000-0008-0000-0500-0000D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41" name="Text Box 17">
          <a:extLst>
            <a:ext uri="{FF2B5EF4-FFF2-40B4-BE49-F238E27FC236}">
              <a16:creationId xmlns:a16="http://schemas.microsoft.com/office/drawing/2014/main" id="{00000000-0008-0000-0500-0000D5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42" name="Text Box 18">
          <a:extLst>
            <a:ext uri="{FF2B5EF4-FFF2-40B4-BE49-F238E27FC236}">
              <a16:creationId xmlns:a16="http://schemas.microsoft.com/office/drawing/2014/main" id="{00000000-0008-0000-0500-0000D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43" name="Text Box 19">
          <a:extLst>
            <a:ext uri="{FF2B5EF4-FFF2-40B4-BE49-F238E27FC236}">
              <a16:creationId xmlns:a16="http://schemas.microsoft.com/office/drawing/2014/main" id="{00000000-0008-0000-0500-0000D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44" name="Text Box 16">
          <a:extLst>
            <a:ext uri="{FF2B5EF4-FFF2-40B4-BE49-F238E27FC236}">
              <a16:creationId xmlns:a16="http://schemas.microsoft.com/office/drawing/2014/main" id="{00000000-0008-0000-0500-0000D8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45" name="Text Box 17">
          <a:extLst>
            <a:ext uri="{FF2B5EF4-FFF2-40B4-BE49-F238E27FC236}">
              <a16:creationId xmlns:a16="http://schemas.microsoft.com/office/drawing/2014/main" id="{00000000-0008-0000-0500-0000D9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46" name="Text Box 18">
          <a:extLst>
            <a:ext uri="{FF2B5EF4-FFF2-40B4-BE49-F238E27FC236}">
              <a16:creationId xmlns:a16="http://schemas.microsoft.com/office/drawing/2014/main" id="{00000000-0008-0000-0500-0000D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47" name="Text Box 19">
          <a:extLst>
            <a:ext uri="{FF2B5EF4-FFF2-40B4-BE49-F238E27FC236}">
              <a16:creationId xmlns:a16="http://schemas.microsoft.com/office/drawing/2014/main" id="{00000000-0008-0000-0500-0000D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48" name="Text Box 16">
          <a:extLst>
            <a:ext uri="{FF2B5EF4-FFF2-40B4-BE49-F238E27FC236}">
              <a16:creationId xmlns:a16="http://schemas.microsoft.com/office/drawing/2014/main" id="{00000000-0008-0000-0500-0000DC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49" name="Text Box 17">
          <a:extLst>
            <a:ext uri="{FF2B5EF4-FFF2-40B4-BE49-F238E27FC236}">
              <a16:creationId xmlns:a16="http://schemas.microsoft.com/office/drawing/2014/main" id="{00000000-0008-0000-0500-0000DD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50" name="Text Box 18">
          <a:extLst>
            <a:ext uri="{FF2B5EF4-FFF2-40B4-BE49-F238E27FC236}">
              <a16:creationId xmlns:a16="http://schemas.microsoft.com/office/drawing/2014/main" id="{00000000-0008-0000-0500-0000DE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51" name="Text Box 19">
          <a:extLst>
            <a:ext uri="{FF2B5EF4-FFF2-40B4-BE49-F238E27FC236}">
              <a16:creationId xmlns:a16="http://schemas.microsoft.com/office/drawing/2014/main" id="{00000000-0008-0000-0500-0000DF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014"/>
    <xdr:sp macro="" textlink="">
      <xdr:nvSpPr>
        <xdr:cNvPr id="3552" name="Text Box 15">
          <a:extLst>
            <a:ext uri="{FF2B5EF4-FFF2-40B4-BE49-F238E27FC236}">
              <a16:creationId xmlns:a16="http://schemas.microsoft.com/office/drawing/2014/main" id="{00000000-0008-0000-0500-0000E00D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53" name="Text Box 16">
          <a:extLst>
            <a:ext uri="{FF2B5EF4-FFF2-40B4-BE49-F238E27FC236}">
              <a16:creationId xmlns:a16="http://schemas.microsoft.com/office/drawing/2014/main" id="{00000000-0008-0000-0500-0000E1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54" name="Text Box 17">
          <a:extLst>
            <a:ext uri="{FF2B5EF4-FFF2-40B4-BE49-F238E27FC236}">
              <a16:creationId xmlns:a16="http://schemas.microsoft.com/office/drawing/2014/main" id="{00000000-0008-0000-0500-0000E2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55" name="Text Box 18">
          <a:extLst>
            <a:ext uri="{FF2B5EF4-FFF2-40B4-BE49-F238E27FC236}">
              <a16:creationId xmlns:a16="http://schemas.microsoft.com/office/drawing/2014/main" id="{00000000-0008-0000-0500-0000E3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56" name="Text Box 19">
          <a:extLst>
            <a:ext uri="{FF2B5EF4-FFF2-40B4-BE49-F238E27FC236}">
              <a16:creationId xmlns:a16="http://schemas.microsoft.com/office/drawing/2014/main" id="{00000000-0008-0000-0500-0000E4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57" name="Text Box 16">
          <a:extLst>
            <a:ext uri="{FF2B5EF4-FFF2-40B4-BE49-F238E27FC236}">
              <a16:creationId xmlns:a16="http://schemas.microsoft.com/office/drawing/2014/main" id="{00000000-0008-0000-0500-0000E5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58" name="Text Box 17">
          <a:extLst>
            <a:ext uri="{FF2B5EF4-FFF2-40B4-BE49-F238E27FC236}">
              <a16:creationId xmlns:a16="http://schemas.microsoft.com/office/drawing/2014/main" id="{00000000-0008-0000-0500-0000E6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59" name="Text Box 18">
          <a:extLst>
            <a:ext uri="{FF2B5EF4-FFF2-40B4-BE49-F238E27FC236}">
              <a16:creationId xmlns:a16="http://schemas.microsoft.com/office/drawing/2014/main" id="{00000000-0008-0000-0500-0000E7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0" name="Text Box 16">
          <a:extLst>
            <a:ext uri="{FF2B5EF4-FFF2-40B4-BE49-F238E27FC236}">
              <a16:creationId xmlns:a16="http://schemas.microsoft.com/office/drawing/2014/main" id="{00000000-0008-0000-0500-0000E8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1" name="Text Box 17">
          <a:extLst>
            <a:ext uri="{FF2B5EF4-FFF2-40B4-BE49-F238E27FC236}">
              <a16:creationId xmlns:a16="http://schemas.microsoft.com/office/drawing/2014/main" id="{00000000-0008-0000-0500-0000E9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2" name="Text Box 18">
          <a:extLst>
            <a:ext uri="{FF2B5EF4-FFF2-40B4-BE49-F238E27FC236}">
              <a16:creationId xmlns:a16="http://schemas.microsoft.com/office/drawing/2014/main" id="{00000000-0008-0000-0500-0000EA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3" name="Text Box 19">
          <a:extLst>
            <a:ext uri="{FF2B5EF4-FFF2-40B4-BE49-F238E27FC236}">
              <a16:creationId xmlns:a16="http://schemas.microsoft.com/office/drawing/2014/main" id="{00000000-0008-0000-0500-0000EB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4" name="Text Box 16">
          <a:extLst>
            <a:ext uri="{FF2B5EF4-FFF2-40B4-BE49-F238E27FC236}">
              <a16:creationId xmlns:a16="http://schemas.microsoft.com/office/drawing/2014/main" id="{00000000-0008-0000-0500-0000EC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5" name="Text Box 17">
          <a:extLst>
            <a:ext uri="{FF2B5EF4-FFF2-40B4-BE49-F238E27FC236}">
              <a16:creationId xmlns:a16="http://schemas.microsoft.com/office/drawing/2014/main" id="{00000000-0008-0000-0500-0000ED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6" name="Text Box 18">
          <a:extLst>
            <a:ext uri="{FF2B5EF4-FFF2-40B4-BE49-F238E27FC236}">
              <a16:creationId xmlns:a16="http://schemas.microsoft.com/office/drawing/2014/main" id="{00000000-0008-0000-0500-0000EE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67" name="Text Box 19">
          <a:extLst>
            <a:ext uri="{FF2B5EF4-FFF2-40B4-BE49-F238E27FC236}">
              <a16:creationId xmlns:a16="http://schemas.microsoft.com/office/drawing/2014/main" id="{00000000-0008-0000-0500-0000EF0D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56743"/>
    <xdr:sp macro="" textlink="">
      <xdr:nvSpPr>
        <xdr:cNvPr id="3568" name="Text Box 15">
          <a:extLst>
            <a:ext uri="{FF2B5EF4-FFF2-40B4-BE49-F238E27FC236}">
              <a16:creationId xmlns:a16="http://schemas.microsoft.com/office/drawing/2014/main" id="{00000000-0008-0000-0500-0000F00D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504825</xdr:rowOff>
    </xdr:from>
    <xdr:ext cx="95250" cy="442269"/>
    <xdr:sp macro="" textlink="">
      <xdr:nvSpPr>
        <xdr:cNvPr id="3569" name="Text Box 15">
          <a:extLst>
            <a:ext uri="{FF2B5EF4-FFF2-40B4-BE49-F238E27FC236}">
              <a16:creationId xmlns:a16="http://schemas.microsoft.com/office/drawing/2014/main" id="{00000000-0008-0000-0500-0000F10D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504825</xdr:rowOff>
    </xdr:from>
    <xdr:ext cx="95250" cy="442269"/>
    <xdr:sp macro="" textlink="">
      <xdr:nvSpPr>
        <xdr:cNvPr id="3570" name="Text Box 15">
          <a:extLst>
            <a:ext uri="{FF2B5EF4-FFF2-40B4-BE49-F238E27FC236}">
              <a16:creationId xmlns:a16="http://schemas.microsoft.com/office/drawing/2014/main" id="{00000000-0008-0000-0500-0000F20D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3571" name="Text Box 15">
          <a:extLst>
            <a:ext uri="{FF2B5EF4-FFF2-40B4-BE49-F238E27FC236}">
              <a16:creationId xmlns:a16="http://schemas.microsoft.com/office/drawing/2014/main" id="{00000000-0008-0000-0500-0000F30D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4331"/>
    <xdr:sp macro="" textlink="">
      <xdr:nvSpPr>
        <xdr:cNvPr id="3572" name="Text Box 15">
          <a:extLst>
            <a:ext uri="{FF2B5EF4-FFF2-40B4-BE49-F238E27FC236}">
              <a16:creationId xmlns:a16="http://schemas.microsoft.com/office/drawing/2014/main" id="{00000000-0008-0000-0500-0000F40D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108</xdr:row>
      <xdr:rowOff>504825</xdr:rowOff>
    </xdr:from>
    <xdr:ext cx="95250" cy="213632"/>
    <xdr:sp macro="" textlink="">
      <xdr:nvSpPr>
        <xdr:cNvPr id="3573" name="Text Box 15">
          <a:extLst>
            <a:ext uri="{FF2B5EF4-FFF2-40B4-BE49-F238E27FC236}">
              <a16:creationId xmlns:a16="http://schemas.microsoft.com/office/drawing/2014/main" id="{00000000-0008-0000-0500-0000F50D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74" name="Text Box 16">
          <a:extLst>
            <a:ext uri="{FF2B5EF4-FFF2-40B4-BE49-F238E27FC236}">
              <a16:creationId xmlns:a16="http://schemas.microsoft.com/office/drawing/2014/main" id="{00000000-0008-0000-0500-0000F6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75" name="Text Box 17">
          <a:extLst>
            <a:ext uri="{FF2B5EF4-FFF2-40B4-BE49-F238E27FC236}">
              <a16:creationId xmlns:a16="http://schemas.microsoft.com/office/drawing/2014/main" id="{00000000-0008-0000-0500-0000F7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76" name="Text Box 18">
          <a:extLst>
            <a:ext uri="{FF2B5EF4-FFF2-40B4-BE49-F238E27FC236}">
              <a16:creationId xmlns:a16="http://schemas.microsoft.com/office/drawing/2014/main" id="{00000000-0008-0000-0500-0000F8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77" name="Text Box 19">
          <a:extLst>
            <a:ext uri="{FF2B5EF4-FFF2-40B4-BE49-F238E27FC236}">
              <a16:creationId xmlns:a16="http://schemas.microsoft.com/office/drawing/2014/main" id="{00000000-0008-0000-0500-0000F90D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78" name="Text Box 16">
          <a:extLst>
            <a:ext uri="{FF2B5EF4-FFF2-40B4-BE49-F238E27FC236}">
              <a16:creationId xmlns:a16="http://schemas.microsoft.com/office/drawing/2014/main" id="{00000000-0008-0000-0500-0000FA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79" name="Text Box 17">
          <a:extLst>
            <a:ext uri="{FF2B5EF4-FFF2-40B4-BE49-F238E27FC236}">
              <a16:creationId xmlns:a16="http://schemas.microsoft.com/office/drawing/2014/main" id="{00000000-0008-0000-0500-0000FB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80" name="Text Box 18">
          <a:extLst>
            <a:ext uri="{FF2B5EF4-FFF2-40B4-BE49-F238E27FC236}">
              <a16:creationId xmlns:a16="http://schemas.microsoft.com/office/drawing/2014/main" id="{00000000-0008-0000-0500-0000FC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81" name="Text Box 19">
          <a:extLst>
            <a:ext uri="{FF2B5EF4-FFF2-40B4-BE49-F238E27FC236}">
              <a16:creationId xmlns:a16="http://schemas.microsoft.com/office/drawing/2014/main" id="{00000000-0008-0000-0500-0000FD0D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82" name="Text Box 16">
          <a:extLst>
            <a:ext uri="{FF2B5EF4-FFF2-40B4-BE49-F238E27FC236}">
              <a16:creationId xmlns:a16="http://schemas.microsoft.com/office/drawing/2014/main" id="{00000000-0008-0000-0500-0000FE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83" name="Text Box 17">
          <a:extLst>
            <a:ext uri="{FF2B5EF4-FFF2-40B4-BE49-F238E27FC236}">
              <a16:creationId xmlns:a16="http://schemas.microsoft.com/office/drawing/2014/main" id="{00000000-0008-0000-0500-0000FF0D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84" name="Text Box 18">
          <a:extLst>
            <a:ext uri="{FF2B5EF4-FFF2-40B4-BE49-F238E27FC236}">
              <a16:creationId xmlns:a16="http://schemas.microsoft.com/office/drawing/2014/main" id="{00000000-0008-0000-0500-000000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585" name="Text Box 19">
          <a:extLst>
            <a:ext uri="{FF2B5EF4-FFF2-40B4-BE49-F238E27FC236}">
              <a16:creationId xmlns:a16="http://schemas.microsoft.com/office/drawing/2014/main" id="{00000000-0008-0000-0500-000001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014"/>
    <xdr:sp macro="" textlink="">
      <xdr:nvSpPr>
        <xdr:cNvPr id="3586" name="Text Box 15">
          <a:extLst>
            <a:ext uri="{FF2B5EF4-FFF2-40B4-BE49-F238E27FC236}">
              <a16:creationId xmlns:a16="http://schemas.microsoft.com/office/drawing/2014/main" id="{00000000-0008-0000-0500-000002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87" name="Text Box 16">
          <a:extLst>
            <a:ext uri="{FF2B5EF4-FFF2-40B4-BE49-F238E27FC236}">
              <a16:creationId xmlns:a16="http://schemas.microsoft.com/office/drawing/2014/main" id="{00000000-0008-0000-0500-00000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88" name="Text Box 17">
          <a:extLst>
            <a:ext uri="{FF2B5EF4-FFF2-40B4-BE49-F238E27FC236}">
              <a16:creationId xmlns:a16="http://schemas.microsoft.com/office/drawing/2014/main" id="{00000000-0008-0000-0500-00000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89" name="Text Box 18">
          <a:extLst>
            <a:ext uri="{FF2B5EF4-FFF2-40B4-BE49-F238E27FC236}">
              <a16:creationId xmlns:a16="http://schemas.microsoft.com/office/drawing/2014/main" id="{00000000-0008-0000-0500-00000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590" name="Text Box 19">
          <a:extLst>
            <a:ext uri="{FF2B5EF4-FFF2-40B4-BE49-F238E27FC236}">
              <a16:creationId xmlns:a16="http://schemas.microsoft.com/office/drawing/2014/main" id="{00000000-0008-0000-0500-000006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112</xdr:row>
      <xdr:rowOff>504825</xdr:rowOff>
    </xdr:from>
    <xdr:ext cx="95250" cy="442269"/>
    <xdr:sp macro="" textlink="">
      <xdr:nvSpPr>
        <xdr:cNvPr id="3591" name="Text Box 15">
          <a:extLst>
            <a:ext uri="{FF2B5EF4-FFF2-40B4-BE49-F238E27FC236}">
              <a16:creationId xmlns:a16="http://schemas.microsoft.com/office/drawing/2014/main" id="{00000000-0008-0000-0500-0000070E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92" name="Text Box 16">
          <a:extLst>
            <a:ext uri="{FF2B5EF4-FFF2-40B4-BE49-F238E27FC236}">
              <a16:creationId xmlns:a16="http://schemas.microsoft.com/office/drawing/2014/main" id="{00000000-0008-0000-0500-00000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93" name="Text Box 17">
          <a:extLst>
            <a:ext uri="{FF2B5EF4-FFF2-40B4-BE49-F238E27FC236}">
              <a16:creationId xmlns:a16="http://schemas.microsoft.com/office/drawing/2014/main" id="{00000000-0008-0000-0500-00000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594" name="Text Box 18">
          <a:extLst>
            <a:ext uri="{FF2B5EF4-FFF2-40B4-BE49-F238E27FC236}">
              <a16:creationId xmlns:a16="http://schemas.microsoft.com/office/drawing/2014/main" id="{00000000-0008-0000-0500-00000A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95" name="Text Box 16">
          <a:extLst>
            <a:ext uri="{FF2B5EF4-FFF2-40B4-BE49-F238E27FC236}">
              <a16:creationId xmlns:a16="http://schemas.microsoft.com/office/drawing/2014/main" id="{00000000-0008-0000-0500-00000B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96" name="Text Box 17">
          <a:extLst>
            <a:ext uri="{FF2B5EF4-FFF2-40B4-BE49-F238E27FC236}">
              <a16:creationId xmlns:a16="http://schemas.microsoft.com/office/drawing/2014/main" id="{00000000-0008-0000-0500-00000C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97" name="Text Box 18">
          <a:extLst>
            <a:ext uri="{FF2B5EF4-FFF2-40B4-BE49-F238E27FC236}">
              <a16:creationId xmlns:a16="http://schemas.microsoft.com/office/drawing/2014/main" id="{00000000-0008-0000-0500-00000D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98" name="Text Box 19">
          <a:extLst>
            <a:ext uri="{FF2B5EF4-FFF2-40B4-BE49-F238E27FC236}">
              <a16:creationId xmlns:a16="http://schemas.microsoft.com/office/drawing/2014/main" id="{00000000-0008-0000-0500-00000E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99" name="Text Box 16">
          <a:extLst>
            <a:ext uri="{FF2B5EF4-FFF2-40B4-BE49-F238E27FC236}">
              <a16:creationId xmlns:a16="http://schemas.microsoft.com/office/drawing/2014/main" id="{00000000-0008-0000-0500-00000F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600" name="Text Box 17">
          <a:extLst>
            <a:ext uri="{FF2B5EF4-FFF2-40B4-BE49-F238E27FC236}">
              <a16:creationId xmlns:a16="http://schemas.microsoft.com/office/drawing/2014/main" id="{00000000-0008-0000-0500-000010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601" name="Text Box 18">
          <a:extLst>
            <a:ext uri="{FF2B5EF4-FFF2-40B4-BE49-F238E27FC236}">
              <a16:creationId xmlns:a16="http://schemas.microsoft.com/office/drawing/2014/main" id="{00000000-0008-0000-0500-000011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114</xdr:row>
      <xdr:rowOff>170392</xdr:rowOff>
    </xdr:from>
    <xdr:ext cx="95250" cy="213632"/>
    <xdr:sp macro="" textlink="">
      <xdr:nvSpPr>
        <xdr:cNvPr id="3602" name="Text Box 15">
          <a:extLst>
            <a:ext uri="{FF2B5EF4-FFF2-40B4-BE49-F238E27FC236}">
              <a16:creationId xmlns:a16="http://schemas.microsoft.com/office/drawing/2014/main" id="{00000000-0008-0000-0500-0000120E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03" name="Text Box 16">
          <a:extLst>
            <a:ext uri="{FF2B5EF4-FFF2-40B4-BE49-F238E27FC236}">
              <a16:creationId xmlns:a16="http://schemas.microsoft.com/office/drawing/2014/main" id="{00000000-0008-0000-0500-00001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04" name="Text Box 17">
          <a:extLst>
            <a:ext uri="{FF2B5EF4-FFF2-40B4-BE49-F238E27FC236}">
              <a16:creationId xmlns:a16="http://schemas.microsoft.com/office/drawing/2014/main" id="{00000000-0008-0000-0500-00001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05" name="Text Box 18">
          <a:extLst>
            <a:ext uri="{FF2B5EF4-FFF2-40B4-BE49-F238E27FC236}">
              <a16:creationId xmlns:a16="http://schemas.microsoft.com/office/drawing/2014/main" id="{00000000-0008-0000-0500-00001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06" name="Text Box 19">
          <a:extLst>
            <a:ext uri="{FF2B5EF4-FFF2-40B4-BE49-F238E27FC236}">
              <a16:creationId xmlns:a16="http://schemas.microsoft.com/office/drawing/2014/main" id="{00000000-0008-0000-0500-000016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607" name="Text Box 16">
          <a:extLst>
            <a:ext uri="{FF2B5EF4-FFF2-40B4-BE49-F238E27FC236}">
              <a16:creationId xmlns:a16="http://schemas.microsoft.com/office/drawing/2014/main" id="{00000000-0008-0000-0500-000017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608" name="Text Box 17">
          <a:extLst>
            <a:ext uri="{FF2B5EF4-FFF2-40B4-BE49-F238E27FC236}">
              <a16:creationId xmlns:a16="http://schemas.microsoft.com/office/drawing/2014/main" id="{00000000-0008-0000-0500-00001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609" name="Text Box 18">
          <a:extLst>
            <a:ext uri="{FF2B5EF4-FFF2-40B4-BE49-F238E27FC236}">
              <a16:creationId xmlns:a16="http://schemas.microsoft.com/office/drawing/2014/main" id="{00000000-0008-0000-0500-00001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610" name="Text Box 19">
          <a:extLst>
            <a:ext uri="{FF2B5EF4-FFF2-40B4-BE49-F238E27FC236}">
              <a16:creationId xmlns:a16="http://schemas.microsoft.com/office/drawing/2014/main" id="{00000000-0008-0000-0500-00001A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611" name="Text Box 16">
          <a:extLst>
            <a:ext uri="{FF2B5EF4-FFF2-40B4-BE49-F238E27FC236}">
              <a16:creationId xmlns:a16="http://schemas.microsoft.com/office/drawing/2014/main" id="{00000000-0008-0000-0500-00001B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612" name="Text Box 17">
          <a:extLst>
            <a:ext uri="{FF2B5EF4-FFF2-40B4-BE49-F238E27FC236}">
              <a16:creationId xmlns:a16="http://schemas.microsoft.com/office/drawing/2014/main" id="{00000000-0008-0000-0500-00001C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613" name="Text Box 18">
          <a:extLst>
            <a:ext uri="{FF2B5EF4-FFF2-40B4-BE49-F238E27FC236}">
              <a16:creationId xmlns:a16="http://schemas.microsoft.com/office/drawing/2014/main" id="{00000000-0008-0000-0500-00001D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614" name="Text Box 19">
          <a:extLst>
            <a:ext uri="{FF2B5EF4-FFF2-40B4-BE49-F238E27FC236}">
              <a16:creationId xmlns:a16="http://schemas.microsoft.com/office/drawing/2014/main" id="{00000000-0008-0000-0500-00001E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014"/>
    <xdr:sp macro="" textlink="">
      <xdr:nvSpPr>
        <xdr:cNvPr id="3615" name="Text Box 15">
          <a:extLst>
            <a:ext uri="{FF2B5EF4-FFF2-40B4-BE49-F238E27FC236}">
              <a16:creationId xmlns:a16="http://schemas.microsoft.com/office/drawing/2014/main" id="{00000000-0008-0000-0500-00001F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16" name="Text Box 16">
          <a:extLst>
            <a:ext uri="{FF2B5EF4-FFF2-40B4-BE49-F238E27FC236}">
              <a16:creationId xmlns:a16="http://schemas.microsoft.com/office/drawing/2014/main" id="{00000000-0008-0000-0500-000020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17" name="Text Box 17">
          <a:extLst>
            <a:ext uri="{FF2B5EF4-FFF2-40B4-BE49-F238E27FC236}">
              <a16:creationId xmlns:a16="http://schemas.microsoft.com/office/drawing/2014/main" id="{00000000-0008-0000-0500-000021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18" name="Text Box 18">
          <a:extLst>
            <a:ext uri="{FF2B5EF4-FFF2-40B4-BE49-F238E27FC236}">
              <a16:creationId xmlns:a16="http://schemas.microsoft.com/office/drawing/2014/main" id="{00000000-0008-0000-0500-00002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619" name="Text Box 19">
          <a:extLst>
            <a:ext uri="{FF2B5EF4-FFF2-40B4-BE49-F238E27FC236}">
              <a16:creationId xmlns:a16="http://schemas.microsoft.com/office/drawing/2014/main" id="{00000000-0008-0000-0500-00002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620" name="Text Box 16">
          <a:extLst>
            <a:ext uri="{FF2B5EF4-FFF2-40B4-BE49-F238E27FC236}">
              <a16:creationId xmlns:a16="http://schemas.microsoft.com/office/drawing/2014/main" id="{00000000-0008-0000-0500-000024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0</xdr:rowOff>
    </xdr:from>
    <xdr:ext cx="95250" cy="171450"/>
    <xdr:sp macro="" textlink="">
      <xdr:nvSpPr>
        <xdr:cNvPr id="3621" name="Text Box 17">
          <a:extLst>
            <a:ext uri="{FF2B5EF4-FFF2-40B4-BE49-F238E27FC236}">
              <a16:creationId xmlns:a16="http://schemas.microsoft.com/office/drawing/2014/main" id="{00000000-0008-0000-0500-000025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114</xdr:row>
      <xdr:rowOff>15875</xdr:rowOff>
    </xdr:from>
    <xdr:ext cx="95250" cy="171450"/>
    <xdr:sp macro="" textlink="">
      <xdr:nvSpPr>
        <xdr:cNvPr id="3622" name="Text Box 18">
          <a:extLst>
            <a:ext uri="{FF2B5EF4-FFF2-40B4-BE49-F238E27FC236}">
              <a16:creationId xmlns:a16="http://schemas.microsoft.com/office/drawing/2014/main" id="{00000000-0008-0000-0500-0000260E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623" name="Text Box 16">
          <a:extLst>
            <a:ext uri="{FF2B5EF4-FFF2-40B4-BE49-F238E27FC236}">
              <a16:creationId xmlns:a16="http://schemas.microsoft.com/office/drawing/2014/main" id="{00000000-0008-0000-0500-000027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624" name="Text Box 17">
          <a:extLst>
            <a:ext uri="{FF2B5EF4-FFF2-40B4-BE49-F238E27FC236}">
              <a16:creationId xmlns:a16="http://schemas.microsoft.com/office/drawing/2014/main" id="{00000000-0008-0000-0500-000028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625" name="Text Box 18">
          <a:extLst>
            <a:ext uri="{FF2B5EF4-FFF2-40B4-BE49-F238E27FC236}">
              <a16:creationId xmlns:a16="http://schemas.microsoft.com/office/drawing/2014/main" id="{00000000-0008-0000-0500-000029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626" name="Text Box 19">
          <a:extLst>
            <a:ext uri="{FF2B5EF4-FFF2-40B4-BE49-F238E27FC236}">
              <a16:creationId xmlns:a16="http://schemas.microsoft.com/office/drawing/2014/main" id="{00000000-0008-0000-0500-00002A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627" name="Text Box 16">
          <a:extLst>
            <a:ext uri="{FF2B5EF4-FFF2-40B4-BE49-F238E27FC236}">
              <a16:creationId xmlns:a16="http://schemas.microsoft.com/office/drawing/2014/main" id="{00000000-0008-0000-0500-00002B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114</xdr:row>
      <xdr:rowOff>170392</xdr:rowOff>
    </xdr:from>
    <xdr:ext cx="95250" cy="213632"/>
    <xdr:sp macro="" textlink="">
      <xdr:nvSpPr>
        <xdr:cNvPr id="3628" name="Text Box 15">
          <a:extLst>
            <a:ext uri="{FF2B5EF4-FFF2-40B4-BE49-F238E27FC236}">
              <a16:creationId xmlns:a16="http://schemas.microsoft.com/office/drawing/2014/main" id="{00000000-0008-0000-0500-00002C0E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48496"/>
    <xdr:sp macro="" textlink="">
      <xdr:nvSpPr>
        <xdr:cNvPr id="3629" name="Text Box 15">
          <a:extLst>
            <a:ext uri="{FF2B5EF4-FFF2-40B4-BE49-F238E27FC236}">
              <a16:creationId xmlns:a16="http://schemas.microsoft.com/office/drawing/2014/main" id="{00000000-0008-0000-0500-00002D0E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504825</xdr:rowOff>
    </xdr:from>
    <xdr:ext cx="95250" cy="442269"/>
    <xdr:sp macro="" textlink="">
      <xdr:nvSpPr>
        <xdr:cNvPr id="3630" name="Text Box 15">
          <a:extLst>
            <a:ext uri="{FF2B5EF4-FFF2-40B4-BE49-F238E27FC236}">
              <a16:creationId xmlns:a16="http://schemas.microsoft.com/office/drawing/2014/main" id="{00000000-0008-0000-0500-00002E0E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504825</xdr:rowOff>
    </xdr:from>
    <xdr:ext cx="95250" cy="442269"/>
    <xdr:sp macro="" textlink="">
      <xdr:nvSpPr>
        <xdr:cNvPr id="3631" name="Text Box 15">
          <a:extLst>
            <a:ext uri="{FF2B5EF4-FFF2-40B4-BE49-F238E27FC236}">
              <a16:creationId xmlns:a16="http://schemas.microsoft.com/office/drawing/2014/main" id="{00000000-0008-0000-0500-00002F0E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3632" name="Text Box 15">
          <a:extLst>
            <a:ext uri="{FF2B5EF4-FFF2-40B4-BE49-F238E27FC236}">
              <a16:creationId xmlns:a16="http://schemas.microsoft.com/office/drawing/2014/main" id="{00000000-0008-0000-0500-0000300E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44331"/>
    <xdr:sp macro="" textlink="">
      <xdr:nvSpPr>
        <xdr:cNvPr id="3633" name="Text Box 15">
          <a:extLst>
            <a:ext uri="{FF2B5EF4-FFF2-40B4-BE49-F238E27FC236}">
              <a16:creationId xmlns:a16="http://schemas.microsoft.com/office/drawing/2014/main" id="{00000000-0008-0000-0500-0000310E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114</xdr:row>
      <xdr:rowOff>170392</xdr:rowOff>
    </xdr:from>
    <xdr:ext cx="95250" cy="213632"/>
    <xdr:sp macro="" textlink="">
      <xdr:nvSpPr>
        <xdr:cNvPr id="3634" name="Text Box 15">
          <a:extLst>
            <a:ext uri="{FF2B5EF4-FFF2-40B4-BE49-F238E27FC236}">
              <a16:creationId xmlns:a16="http://schemas.microsoft.com/office/drawing/2014/main" id="{00000000-0008-0000-0500-0000320E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35" name="Text Box 16">
          <a:extLst>
            <a:ext uri="{FF2B5EF4-FFF2-40B4-BE49-F238E27FC236}">
              <a16:creationId xmlns:a16="http://schemas.microsoft.com/office/drawing/2014/main" id="{00000000-0008-0000-0500-00003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36" name="Text Box 17">
          <a:extLst>
            <a:ext uri="{FF2B5EF4-FFF2-40B4-BE49-F238E27FC236}">
              <a16:creationId xmlns:a16="http://schemas.microsoft.com/office/drawing/2014/main" id="{00000000-0008-0000-0500-00003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37" name="Text Box 18">
          <a:extLst>
            <a:ext uri="{FF2B5EF4-FFF2-40B4-BE49-F238E27FC236}">
              <a16:creationId xmlns:a16="http://schemas.microsoft.com/office/drawing/2014/main" id="{00000000-0008-0000-0500-00003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38" name="Text Box 19">
          <a:extLst>
            <a:ext uri="{FF2B5EF4-FFF2-40B4-BE49-F238E27FC236}">
              <a16:creationId xmlns:a16="http://schemas.microsoft.com/office/drawing/2014/main" id="{00000000-0008-0000-0500-000036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39" name="Text Box 16">
          <a:extLst>
            <a:ext uri="{FF2B5EF4-FFF2-40B4-BE49-F238E27FC236}">
              <a16:creationId xmlns:a16="http://schemas.microsoft.com/office/drawing/2014/main" id="{00000000-0008-0000-0500-000037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40" name="Text Box 17">
          <a:extLst>
            <a:ext uri="{FF2B5EF4-FFF2-40B4-BE49-F238E27FC236}">
              <a16:creationId xmlns:a16="http://schemas.microsoft.com/office/drawing/2014/main" id="{00000000-0008-0000-0500-00003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41" name="Text Box 18">
          <a:extLst>
            <a:ext uri="{FF2B5EF4-FFF2-40B4-BE49-F238E27FC236}">
              <a16:creationId xmlns:a16="http://schemas.microsoft.com/office/drawing/2014/main" id="{00000000-0008-0000-0500-00003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42" name="Text Box 19">
          <a:extLst>
            <a:ext uri="{FF2B5EF4-FFF2-40B4-BE49-F238E27FC236}">
              <a16:creationId xmlns:a16="http://schemas.microsoft.com/office/drawing/2014/main" id="{00000000-0008-0000-0500-00003A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43" name="Text Box 16">
          <a:extLst>
            <a:ext uri="{FF2B5EF4-FFF2-40B4-BE49-F238E27FC236}">
              <a16:creationId xmlns:a16="http://schemas.microsoft.com/office/drawing/2014/main" id="{00000000-0008-0000-0500-00003B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44" name="Text Box 17">
          <a:extLst>
            <a:ext uri="{FF2B5EF4-FFF2-40B4-BE49-F238E27FC236}">
              <a16:creationId xmlns:a16="http://schemas.microsoft.com/office/drawing/2014/main" id="{00000000-0008-0000-0500-00003C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45" name="Text Box 18">
          <a:extLst>
            <a:ext uri="{FF2B5EF4-FFF2-40B4-BE49-F238E27FC236}">
              <a16:creationId xmlns:a16="http://schemas.microsoft.com/office/drawing/2014/main" id="{00000000-0008-0000-0500-00003D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46" name="Text Box 19">
          <a:extLst>
            <a:ext uri="{FF2B5EF4-FFF2-40B4-BE49-F238E27FC236}">
              <a16:creationId xmlns:a16="http://schemas.microsoft.com/office/drawing/2014/main" id="{00000000-0008-0000-0500-00003E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014"/>
    <xdr:sp macro="" textlink="">
      <xdr:nvSpPr>
        <xdr:cNvPr id="3647" name="Text Box 15">
          <a:extLst>
            <a:ext uri="{FF2B5EF4-FFF2-40B4-BE49-F238E27FC236}">
              <a16:creationId xmlns:a16="http://schemas.microsoft.com/office/drawing/2014/main" id="{00000000-0008-0000-0500-00003F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48" name="Text Box 16">
          <a:extLst>
            <a:ext uri="{FF2B5EF4-FFF2-40B4-BE49-F238E27FC236}">
              <a16:creationId xmlns:a16="http://schemas.microsoft.com/office/drawing/2014/main" id="{00000000-0008-0000-0500-000040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49" name="Text Box 17">
          <a:extLst>
            <a:ext uri="{FF2B5EF4-FFF2-40B4-BE49-F238E27FC236}">
              <a16:creationId xmlns:a16="http://schemas.microsoft.com/office/drawing/2014/main" id="{00000000-0008-0000-0500-000041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50" name="Text Box 18">
          <a:extLst>
            <a:ext uri="{FF2B5EF4-FFF2-40B4-BE49-F238E27FC236}">
              <a16:creationId xmlns:a16="http://schemas.microsoft.com/office/drawing/2014/main" id="{00000000-0008-0000-0500-00004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51" name="Text Box 19">
          <a:extLst>
            <a:ext uri="{FF2B5EF4-FFF2-40B4-BE49-F238E27FC236}">
              <a16:creationId xmlns:a16="http://schemas.microsoft.com/office/drawing/2014/main" id="{00000000-0008-0000-0500-00004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52" name="Text Box 16">
          <a:extLst>
            <a:ext uri="{FF2B5EF4-FFF2-40B4-BE49-F238E27FC236}">
              <a16:creationId xmlns:a16="http://schemas.microsoft.com/office/drawing/2014/main" id="{00000000-0008-0000-0500-000044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53" name="Text Box 17">
          <a:extLst>
            <a:ext uri="{FF2B5EF4-FFF2-40B4-BE49-F238E27FC236}">
              <a16:creationId xmlns:a16="http://schemas.microsoft.com/office/drawing/2014/main" id="{00000000-0008-0000-0500-000045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54" name="Text Box 18">
          <a:extLst>
            <a:ext uri="{FF2B5EF4-FFF2-40B4-BE49-F238E27FC236}">
              <a16:creationId xmlns:a16="http://schemas.microsoft.com/office/drawing/2014/main" id="{00000000-0008-0000-0500-000046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55" name="Text Box 16">
          <a:extLst>
            <a:ext uri="{FF2B5EF4-FFF2-40B4-BE49-F238E27FC236}">
              <a16:creationId xmlns:a16="http://schemas.microsoft.com/office/drawing/2014/main" id="{00000000-0008-0000-0500-000047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56" name="Text Box 17">
          <a:extLst>
            <a:ext uri="{FF2B5EF4-FFF2-40B4-BE49-F238E27FC236}">
              <a16:creationId xmlns:a16="http://schemas.microsoft.com/office/drawing/2014/main" id="{00000000-0008-0000-0500-000048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57" name="Text Box 18">
          <a:extLst>
            <a:ext uri="{FF2B5EF4-FFF2-40B4-BE49-F238E27FC236}">
              <a16:creationId xmlns:a16="http://schemas.microsoft.com/office/drawing/2014/main" id="{00000000-0008-0000-0500-000049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58" name="Text Box 19">
          <a:extLst>
            <a:ext uri="{FF2B5EF4-FFF2-40B4-BE49-F238E27FC236}">
              <a16:creationId xmlns:a16="http://schemas.microsoft.com/office/drawing/2014/main" id="{00000000-0008-0000-0500-00004A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59" name="Text Box 16">
          <a:extLst>
            <a:ext uri="{FF2B5EF4-FFF2-40B4-BE49-F238E27FC236}">
              <a16:creationId xmlns:a16="http://schemas.microsoft.com/office/drawing/2014/main" id="{00000000-0008-0000-0500-00004B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60" name="Text Box 17">
          <a:extLst>
            <a:ext uri="{FF2B5EF4-FFF2-40B4-BE49-F238E27FC236}">
              <a16:creationId xmlns:a16="http://schemas.microsoft.com/office/drawing/2014/main" id="{00000000-0008-0000-0500-00004C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61" name="Text Box 18">
          <a:extLst>
            <a:ext uri="{FF2B5EF4-FFF2-40B4-BE49-F238E27FC236}">
              <a16:creationId xmlns:a16="http://schemas.microsoft.com/office/drawing/2014/main" id="{00000000-0008-0000-0500-00004D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62" name="Text Box 19">
          <a:extLst>
            <a:ext uri="{FF2B5EF4-FFF2-40B4-BE49-F238E27FC236}">
              <a16:creationId xmlns:a16="http://schemas.microsoft.com/office/drawing/2014/main" id="{00000000-0008-0000-0500-00004E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56743"/>
    <xdr:sp macro="" textlink="">
      <xdr:nvSpPr>
        <xdr:cNvPr id="3663" name="Text Box 15">
          <a:extLst>
            <a:ext uri="{FF2B5EF4-FFF2-40B4-BE49-F238E27FC236}">
              <a16:creationId xmlns:a16="http://schemas.microsoft.com/office/drawing/2014/main" id="{00000000-0008-0000-0500-00004F0E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504825</xdr:rowOff>
    </xdr:from>
    <xdr:ext cx="95250" cy="442269"/>
    <xdr:sp macro="" textlink="">
      <xdr:nvSpPr>
        <xdr:cNvPr id="3664" name="Text Box 15">
          <a:extLst>
            <a:ext uri="{FF2B5EF4-FFF2-40B4-BE49-F238E27FC236}">
              <a16:creationId xmlns:a16="http://schemas.microsoft.com/office/drawing/2014/main" id="{00000000-0008-0000-0500-0000500E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504825</xdr:rowOff>
    </xdr:from>
    <xdr:ext cx="95250" cy="442269"/>
    <xdr:sp macro="" textlink="">
      <xdr:nvSpPr>
        <xdr:cNvPr id="3665" name="Text Box 15">
          <a:extLst>
            <a:ext uri="{FF2B5EF4-FFF2-40B4-BE49-F238E27FC236}">
              <a16:creationId xmlns:a16="http://schemas.microsoft.com/office/drawing/2014/main" id="{00000000-0008-0000-0500-0000510E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3666" name="Text Box 15">
          <a:extLst>
            <a:ext uri="{FF2B5EF4-FFF2-40B4-BE49-F238E27FC236}">
              <a16:creationId xmlns:a16="http://schemas.microsoft.com/office/drawing/2014/main" id="{00000000-0008-0000-0500-0000520E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44331"/>
    <xdr:sp macro="" textlink="">
      <xdr:nvSpPr>
        <xdr:cNvPr id="3667" name="Text Box 15">
          <a:extLst>
            <a:ext uri="{FF2B5EF4-FFF2-40B4-BE49-F238E27FC236}">
              <a16:creationId xmlns:a16="http://schemas.microsoft.com/office/drawing/2014/main" id="{00000000-0008-0000-0500-0000530E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114</xdr:row>
      <xdr:rowOff>504825</xdr:rowOff>
    </xdr:from>
    <xdr:ext cx="95250" cy="213632"/>
    <xdr:sp macro="" textlink="">
      <xdr:nvSpPr>
        <xdr:cNvPr id="3668" name="Text Box 15">
          <a:extLst>
            <a:ext uri="{FF2B5EF4-FFF2-40B4-BE49-F238E27FC236}">
              <a16:creationId xmlns:a16="http://schemas.microsoft.com/office/drawing/2014/main" id="{00000000-0008-0000-0500-0000540E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69" name="Text Box 16">
          <a:extLst>
            <a:ext uri="{FF2B5EF4-FFF2-40B4-BE49-F238E27FC236}">
              <a16:creationId xmlns:a16="http://schemas.microsoft.com/office/drawing/2014/main" id="{00000000-0008-0000-0500-00005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70" name="Text Box 17">
          <a:extLst>
            <a:ext uri="{FF2B5EF4-FFF2-40B4-BE49-F238E27FC236}">
              <a16:creationId xmlns:a16="http://schemas.microsoft.com/office/drawing/2014/main" id="{00000000-0008-0000-0500-000056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71" name="Text Box 18">
          <a:extLst>
            <a:ext uri="{FF2B5EF4-FFF2-40B4-BE49-F238E27FC236}">
              <a16:creationId xmlns:a16="http://schemas.microsoft.com/office/drawing/2014/main" id="{00000000-0008-0000-0500-000057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72" name="Text Box 19">
          <a:extLst>
            <a:ext uri="{FF2B5EF4-FFF2-40B4-BE49-F238E27FC236}">
              <a16:creationId xmlns:a16="http://schemas.microsoft.com/office/drawing/2014/main" id="{00000000-0008-0000-0500-000058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73" name="Text Box 16">
          <a:extLst>
            <a:ext uri="{FF2B5EF4-FFF2-40B4-BE49-F238E27FC236}">
              <a16:creationId xmlns:a16="http://schemas.microsoft.com/office/drawing/2014/main" id="{00000000-0008-0000-0500-00005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74" name="Text Box 17">
          <a:extLst>
            <a:ext uri="{FF2B5EF4-FFF2-40B4-BE49-F238E27FC236}">
              <a16:creationId xmlns:a16="http://schemas.microsoft.com/office/drawing/2014/main" id="{00000000-0008-0000-0500-00005A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75" name="Text Box 18">
          <a:extLst>
            <a:ext uri="{FF2B5EF4-FFF2-40B4-BE49-F238E27FC236}">
              <a16:creationId xmlns:a16="http://schemas.microsoft.com/office/drawing/2014/main" id="{00000000-0008-0000-0500-00005B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76" name="Text Box 19">
          <a:extLst>
            <a:ext uri="{FF2B5EF4-FFF2-40B4-BE49-F238E27FC236}">
              <a16:creationId xmlns:a16="http://schemas.microsoft.com/office/drawing/2014/main" id="{00000000-0008-0000-0500-00005C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77" name="Text Box 16">
          <a:extLst>
            <a:ext uri="{FF2B5EF4-FFF2-40B4-BE49-F238E27FC236}">
              <a16:creationId xmlns:a16="http://schemas.microsoft.com/office/drawing/2014/main" id="{00000000-0008-0000-0500-00005D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78" name="Text Box 17">
          <a:extLst>
            <a:ext uri="{FF2B5EF4-FFF2-40B4-BE49-F238E27FC236}">
              <a16:creationId xmlns:a16="http://schemas.microsoft.com/office/drawing/2014/main" id="{00000000-0008-0000-0500-00005E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79" name="Text Box 18">
          <a:extLst>
            <a:ext uri="{FF2B5EF4-FFF2-40B4-BE49-F238E27FC236}">
              <a16:creationId xmlns:a16="http://schemas.microsoft.com/office/drawing/2014/main" id="{00000000-0008-0000-0500-00005F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680" name="Text Box 19">
          <a:extLst>
            <a:ext uri="{FF2B5EF4-FFF2-40B4-BE49-F238E27FC236}">
              <a16:creationId xmlns:a16="http://schemas.microsoft.com/office/drawing/2014/main" id="{00000000-0008-0000-0500-000060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014"/>
    <xdr:sp macro="" textlink="">
      <xdr:nvSpPr>
        <xdr:cNvPr id="3681" name="Text Box 15">
          <a:extLst>
            <a:ext uri="{FF2B5EF4-FFF2-40B4-BE49-F238E27FC236}">
              <a16:creationId xmlns:a16="http://schemas.microsoft.com/office/drawing/2014/main" id="{00000000-0008-0000-0500-000061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82" name="Text Box 16">
          <a:extLst>
            <a:ext uri="{FF2B5EF4-FFF2-40B4-BE49-F238E27FC236}">
              <a16:creationId xmlns:a16="http://schemas.microsoft.com/office/drawing/2014/main" id="{00000000-0008-0000-0500-00006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83" name="Text Box 17">
          <a:extLst>
            <a:ext uri="{FF2B5EF4-FFF2-40B4-BE49-F238E27FC236}">
              <a16:creationId xmlns:a16="http://schemas.microsoft.com/office/drawing/2014/main" id="{00000000-0008-0000-0500-00006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84" name="Text Box 18">
          <a:extLst>
            <a:ext uri="{FF2B5EF4-FFF2-40B4-BE49-F238E27FC236}">
              <a16:creationId xmlns:a16="http://schemas.microsoft.com/office/drawing/2014/main" id="{00000000-0008-0000-0500-00006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85" name="Text Box 19">
          <a:extLst>
            <a:ext uri="{FF2B5EF4-FFF2-40B4-BE49-F238E27FC236}">
              <a16:creationId xmlns:a16="http://schemas.microsoft.com/office/drawing/2014/main" id="{00000000-0008-0000-0500-00006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118</xdr:row>
      <xdr:rowOff>504825</xdr:rowOff>
    </xdr:from>
    <xdr:ext cx="95250" cy="442269"/>
    <xdr:sp macro="" textlink="">
      <xdr:nvSpPr>
        <xdr:cNvPr id="3686" name="Text Box 15">
          <a:extLst>
            <a:ext uri="{FF2B5EF4-FFF2-40B4-BE49-F238E27FC236}">
              <a16:creationId xmlns:a16="http://schemas.microsoft.com/office/drawing/2014/main" id="{00000000-0008-0000-0500-0000660E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87" name="Text Box 16">
          <a:extLst>
            <a:ext uri="{FF2B5EF4-FFF2-40B4-BE49-F238E27FC236}">
              <a16:creationId xmlns:a16="http://schemas.microsoft.com/office/drawing/2014/main" id="{00000000-0008-0000-0500-000067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88" name="Text Box 17">
          <a:extLst>
            <a:ext uri="{FF2B5EF4-FFF2-40B4-BE49-F238E27FC236}">
              <a16:creationId xmlns:a16="http://schemas.microsoft.com/office/drawing/2014/main" id="{00000000-0008-0000-0500-00006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689" name="Text Box 18">
          <a:extLst>
            <a:ext uri="{FF2B5EF4-FFF2-40B4-BE49-F238E27FC236}">
              <a16:creationId xmlns:a16="http://schemas.microsoft.com/office/drawing/2014/main" id="{00000000-0008-0000-0500-00006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90" name="Text Box 16">
          <a:extLst>
            <a:ext uri="{FF2B5EF4-FFF2-40B4-BE49-F238E27FC236}">
              <a16:creationId xmlns:a16="http://schemas.microsoft.com/office/drawing/2014/main" id="{00000000-0008-0000-0500-00006A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91" name="Text Box 17">
          <a:extLst>
            <a:ext uri="{FF2B5EF4-FFF2-40B4-BE49-F238E27FC236}">
              <a16:creationId xmlns:a16="http://schemas.microsoft.com/office/drawing/2014/main" id="{00000000-0008-0000-0500-00006B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92" name="Text Box 18">
          <a:extLst>
            <a:ext uri="{FF2B5EF4-FFF2-40B4-BE49-F238E27FC236}">
              <a16:creationId xmlns:a16="http://schemas.microsoft.com/office/drawing/2014/main" id="{00000000-0008-0000-0500-00006C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93" name="Text Box 19">
          <a:extLst>
            <a:ext uri="{FF2B5EF4-FFF2-40B4-BE49-F238E27FC236}">
              <a16:creationId xmlns:a16="http://schemas.microsoft.com/office/drawing/2014/main" id="{00000000-0008-0000-0500-00006D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94" name="Text Box 16">
          <a:extLst>
            <a:ext uri="{FF2B5EF4-FFF2-40B4-BE49-F238E27FC236}">
              <a16:creationId xmlns:a16="http://schemas.microsoft.com/office/drawing/2014/main" id="{00000000-0008-0000-0500-00006E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95" name="Text Box 17">
          <a:extLst>
            <a:ext uri="{FF2B5EF4-FFF2-40B4-BE49-F238E27FC236}">
              <a16:creationId xmlns:a16="http://schemas.microsoft.com/office/drawing/2014/main" id="{00000000-0008-0000-0500-00006F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696" name="Text Box 18">
          <a:extLst>
            <a:ext uri="{FF2B5EF4-FFF2-40B4-BE49-F238E27FC236}">
              <a16:creationId xmlns:a16="http://schemas.microsoft.com/office/drawing/2014/main" id="{00000000-0008-0000-0500-000070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120</xdr:row>
      <xdr:rowOff>170392</xdr:rowOff>
    </xdr:from>
    <xdr:ext cx="95250" cy="213632"/>
    <xdr:sp macro="" textlink="">
      <xdr:nvSpPr>
        <xdr:cNvPr id="3697" name="Text Box 15">
          <a:extLst>
            <a:ext uri="{FF2B5EF4-FFF2-40B4-BE49-F238E27FC236}">
              <a16:creationId xmlns:a16="http://schemas.microsoft.com/office/drawing/2014/main" id="{00000000-0008-0000-0500-0000710E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98" name="Text Box 16">
          <a:extLst>
            <a:ext uri="{FF2B5EF4-FFF2-40B4-BE49-F238E27FC236}">
              <a16:creationId xmlns:a16="http://schemas.microsoft.com/office/drawing/2014/main" id="{00000000-0008-0000-0500-00007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699" name="Text Box 17">
          <a:extLst>
            <a:ext uri="{FF2B5EF4-FFF2-40B4-BE49-F238E27FC236}">
              <a16:creationId xmlns:a16="http://schemas.microsoft.com/office/drawing/2014/main" id="{00000000-0008-0000-0500-00007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700" name="Text Box 18">
          <a:extLst>
            <a:ext uri="{FF2B5EF4-FFF2-40B4-BE49-F238E27FC236}">
              <a16:creationId xmlns:a16="http://schemas.microsoft.com/office/drawing/2014/main" id="{00000000-0008-0000-0500-00007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701" name="Text Box 19">
          <a:extLst>
            <a:ext uri="{FF2B5EF4-FFF2-40B4-BE49-F238E27FC236}">
              <a16:creationId xmlns:a16="http://schemas.microsoft.com/office/drawing/2014/main" id="{00000000-0008-0000-0500-00007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702" name="Text Box 16">
          <a:extLst>
            <a:ext uri="{FF2B5EF4-FFF2-40B4-BE49-F238E27FC236}">
              <a16:creationId xmlns:a16="http://schemas.microsoft.com/office/drawing/2014/main" id="{00000000-0008-0000-0500-000076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703" name="Text Box 17">
          <a:extLst>
            <a:ext uri="{FF2B5EF4-FFF2-40B4-BE49-F238E27FC236}">
              <a16:creationId xmlns:a16="http://schemas.microsoft.com/office/drawing/2014/main" id="{00000000-0008-0000-0500-000077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704" name="Text Box 18">
          <a:extLst>
            <a:ext uri="{FF2B5EF4-FFF2-40B4-BE49-F238E27FC236}">
              <a16:creationId xmlns:a16="http://schemas.microsoft.com/office/drawing/2014/main" id="{00000000-0008-0000-0500-00007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705" name="Text Box 19">
          <a:extLst>
            <a:ext uri="{FF2B5EF4-FFF2-40B4-BE49-F238E27FC236}">
              <a16:creationId xmlns:a16="http://schemas.microsoft.com/office/drawing/2014/main" id="{00000000-0008-0000-0500-00007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706" name="Text Box 16">
          <a:extLst>
            <a:ext uri="{FF2B5EF4-FFF2-40B4-BE49-F238E27FC236}">
              <a16:creationId xmlns:a16="http://schemas.microsoft.com/office/drawing/2014/main" id="{00000000-0008-0000-0500-00007A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707" name="Text Box 17">
          <a:extLst>
            <a:ext uri="{FF2B5EF4-FFF2-40B4-BE49-F238E27FC236}">
              <a16:creationId xmlns:a16="http://schemas.microsoft.com/office/drawing/2014/main" id="{00000000-0008-0000-0500-00007B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708" name="Text Box 18">
          <a:extLst>
            <a:ext uri="{FF2B5EF4-FFF2-40B4-BE49-F238E27FC236}">
              <a16:creationId xmlns:a16="http://schemas.microsoft.com/office/drawing/2014/main" id="{00000000-0008-0000-0500-00007C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709" name="Text Box 19">
          <a:extLst>
            <a:ext uri="{FF2B5EF4-FFF2-40B4-BE49-F238E27FC236}">
              <a16:creationId xmlns:a16="http://schemas.microsoft.com/office/drawing/2014/main" id="{00000000-0008-0000-0500-00007D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014"/>
    <xdr:sp macro="" textlink="">
      <xdr:nvSpPr>
        <xdr:cNvPr id="3710" name="Text Box 15">
          <a:extLst>
            <a:ext uri="{FF2B5EF4-FFF2-40B4-BE49-F238E27FC236}">
              <a16:creationId xmlns:a16="http://schemas.microsoft.com/office/drawing/2014/main" id="{00000000-0008-0000-0500-00007E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711" name="Text Box 16">
          <a:extLst>
            <a:ext uri="{FF2B5EF4-FFF2-40B4-BE49-F238E27FC236}">
              <a16:creationId xmlns:a16="http://schemas.microsoft.com/office/drawing/2014/main" id="{00000000-0008-0000-0500-00007F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712" name="Text Box 17">
          <a:extLst>
            <a:ext uri="{FF2B5EF4-FFF2-40B4-BE49-F238E27FC236}">
              <a16:creationId xmlns:a16="http://schemas.microsoft.com/office/drawing/2014/main" id="{00000000-0008-0000-0500-000080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713" name="Text Box 18">
          <a:extLst>
            <a:ext uri="{FF2B5EF4-FFF2-40B4-BE49-F238E27FC236}">
              <a16:creationId xmlns:a16="http://schemas.microsoft.com/office/drawing/2014/main" id="{00000000-0008-0000-0500-000081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714" name="Text Box 19">
          <a:extLst>
            <a:ext uri="{FF2B5EF4-FFF2-40B4-BE49-F238E27FC236}">
              <a16:creationId xmlns:a16="http://schemas.microsoft.com/office/drawing/2014/main" id="{00000000-0008-0000-0500-00008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715" name="Text Box 16">
          <a:extLst>
            <a:ext uri="{FF2B5EF4-FFF2-40B4-BE49-F238E27FC236}">
              <a16:creationId xmlns:a16="http://schemas.microsoft.com/office/drawing/2014/main" id="{00000000-0008-0000-0500-000083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0</xdr:rowOff>
    </xdr:from>
    <xdr:ext cx="95250" cy="171450"/>
    <xdr:sp macro="" textlink="">
      <xdr:nvSpPr>
        <xdr:cNvPr id="3716" name="Text Box 17">
          <a:extLst>
            <a:ext uri="{FF2B5EF4-FFF2-40B4-BE49-F238E27FC236}">
              <a16:creationId xmlns:a16="http://schemas.microsoft.com/office/drawing/2014/main" id="{00000000-0008-0000-0500-000084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120</xdr:row>
      <xdr:rowOff>15875</xdr:rowOff>
    </xdr:from>
    <xdr:ext cx="95250" cy="171450"/>
    <xdr:sp macro="" textlink="">
      <xdr:nvSpPr>
        <xdr:cNvPr id="3717" name="Text Box 18">
          <a:extLst>
            <a:ext uri="{FF2B5EF4-FFF2-40B4-BE49-F238E27FC236}">
              <a16:creationId xmlns:a16="http://schemas.microsoft.com/office/drawing/2014/main" id="{00000000-0008-0000-0500-0000850E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718" name="Text Box 16">
          <a:extLst>
            <a:ext uri="{FF2B5EF4-FFF2-40B4-BE49-F238E27FC236}">
              <a16:creationId xmlns:a16="http://schemas.microsoft.com/office/drawing/2014/main" id="{00000000-0008-0000-0500-000086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719" name="Text Box 17">
          <a:extLst>
            <a:ext uri="{FF2B5EF4-FFF2-40B4-BE49-F238E27FC236}">
              <a16:creationId xmlns:a16="http://schemas.microsoft.com/office/drawing/2014/main" id="{00000000-0008-0000-0500-000087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720" name="Text Box 18">
          <a:extLst>
            <a:ext uri="{FF2B5EF4-FFF2-40B4-BE49-F238E27FC236}">
              <a16:creationId xmlns:a16="http://schemas.microsoft.com/office/drawing/2014/main" id="{00000000-0008-0000-0500-000088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721" name="Text Box 19">
          <a:extLst>
            <a:ext uri="{FF2B5EF4-FFF2-40B4-BE49-F238E27FC236}">
              <a16:creationId xmlns:a16="http://schemas.microsoft.com/office/drawing/2014/main" id="{00000000-0008-0000-0500-000089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722" name="Text Box 16">
          <a:extLst>
            <a:ext uri="{FF2B5EF4-FFF2-40B4-BE49-F238E27FC236}">
              <a16:creationId xmlns:a16="http://schemas.microsoft.com/office/drawing/2014/main" id="{00000000-0008-0000-0500-00008A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120</xdr:row>
      <xdr:rowOff>170392</xdr:rowOff>
    </xdr:from>
    <xdr:ext cx="95250" cy="213632"/>
    <xdr:sp macro="" textlink="">
      <xdr:nvSpPr>
        <xdr:cNvPr id="3723" name="Text Box 15">
          <a:extLst>
            <a:ext uri="{FF2B5EF4-FFF2-40B4-BE49-F238E27FC236}">
              <a16:creationId xmlns:a16="http://schemas.microsoft.com/office/drawing/2014/main" id="{00000000-0008-0000-0500-00008B0E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48496"/>
    <xdr:sp macro="" textlink="">
      <xdr:nvSpPr>
        <xdr:cNvPr id="3724" name="Text Box 15">
          <a:extLst>
            <a:ext uri="{FF2B5EF4-FFF2-40B4-BE49-F238E27FC236}">
              <a16:creationId xmlns:a16="http://schemas.microsoft.com/office/drawing/2014/main" id="{00000000-0008-0000-0500-00008C0E0000}"/>
            </a:ext>
          </a:extLst>
        </xdr:cNvPr>
        <xdr:cNvSpPr txBox="1">
          <a:spLocks noChangeArrowheads="1"/>
        </xdr:cNvSpPr>
      </xdr:nvSpPr>
      <xdr:spPr bwMode="auto">
        <a:xfrm>
          <a:off x="4664364" y="5994111"/>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504825</xdr:rowOff>
    </xdr:from>
    <xdr:ext cx="95250" cy="442269"/>
    <xdr:sp macro="" textlink="">
      <xdr:nvSpPr>
        <xdr:cNvPr id="3725" name="Text Box 15">
          <a:extLst>
            <a:ext uri="{FF2B5EF4-FFF2-40B4-BE49-F238E27FC236}">
              <a16:creationId xmlns:a16="http://schemas.microsoft.com/office/drawing/2014/main" id="{00000000-0008-0000-0500-00008D0E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504825</xdr:rowOff>
    </xdr:from>
    <xdr:ext cx="95250" cy="442269"/>
    <xdr:sp macro="" textlink="">
      <xdr:nvSpPr>
        <xdr:cNvPr id="3726" name="Text Box 15">
          <a:extLst>
            <a:ext uri="{FF2B5EF4-FFF2-40B4-BE49-F238E27FC236}">
              <a16:creationId xmlns:a16="http://schemas.microsoft.com/office/drawing/2014/main" id="{00000000-0008-0000-0500-00008E0E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3727" name="Text Box 15">
          <a:extLst>
            <a:ext uri="{FF2B5EF4-FFF2-40B4-BE49-F238E27FC236}">
              <a16:creationId xmlns:a16="http://schemas.microsoft.com/office/drawing/2014/main" id="{00000000-0008-0000-0500-00008F0E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44331"/>
    <xdr:sp macro="" textlink="">
      <xdr:nvSpPr>
        <xdr:cNvPr id="3728" name="Text Box 15">
          <a:extLst>
            <a:ext uri="{FF2B5EF4-FFF2-40B4-BE49-F238E27FC236}">
              <a16:creationId xmlns:a16="http://schemas.microsoft.com/office/drawing/2014/main" id="{00000000-0008-0000-0500-0000900E0000}"/>
            </a:ext>
          </a:extLst>
        </xdr:cNvPr>
        <xdr:cNvSpPr txBox="1">
          <a:spLocks noChangeArrowheads="1"/>
        </xdr:cNvSpPr>
      </xdr:nvSpPr>
      <xdr:spPr bwMode="auto">
        <a:xfrm>
          <a:off x="4664364" y="5994111"/>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120</xdr:row>
      <xdr:rowOff>170392</xdr:rowOff>
    </xdr:from>
    <xdr:ext cx="95250" cy="213632"/>
    <xdr:sp macro="" textlink="">
      <xdr:nvSpPr>
        <xdr:cNvPr id="3729" name="Text Box 15">
          <a:extLst>
            <a:ext uri="{FF2B5EF4-FFF2-40B4-BE49-F238E27FC236}">
              <a16:creationId xmlns:a16="http://schemas.microsoft.com/office/drawing/2014/main" id="{00000000-0008-0000-0500-0000910E0000}"/>
            </a:ext>
          </a:extLst>
        </xdr:cNvPr>
        <xdr:cNvSpPr txBox="1">
          <a:spLocks noChangeArrowheads="1"/>
        </xdr:cNvSpPr>
      </xdr:nvSpPr>
      <xdr:spPr bwMode="auto">
        <a:xfrm>
          <a:off x="12578484" y="5793028"/>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30" name="Text Box 16">
          <a:extLst>
            <a:ext uri="{FF2B5EF4-FFF2-40B4-BE49-F238E27FC236}">
              <a16:creationId xmlns:a16="http://schemas.microsoft.com/office/drawing/2014/main" id="{00000000-0008-0000-0500-00009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31" name="Text Box 17">
          <a:extLst>
            <a:ext uri="{FF2B5EF4-FFF2-40B4-BE49-F238E27FC236}">
              <a16:creationId xmlns:a16="http://schemas.microsoft.com/office/drawing/2014/main" id="{00000000-0008-0000-0500-00009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32" name="Text Box 18">
          <a:extLst>
            <a:ext uri="{FF2B5EF4-FFF2-40B4-BE49-F238E27FC236}">
              <a16:creationId xmlns:a16="http://schemas.microsoft.com/office/drawing/2014/main" id="{00000000-0008-0000-0500-00009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33" name="Text Box 19">
          <a:extLst>
            <a:ext uri="{FF2B5EF4-FFF2-40B4-BE49-F238E27FC236}">
              <a16:creationId xmlns:a16="http://schemas.microsoft.com/office/drawing/2014/main" id="{00000000-0008-0000-0500-00009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34" name="Text Box 16">
          <a:extLst>
            <a:ext uri="{FF2B5EF4-FFF2-40B4-BE49-F238E27FC236}">
              <a16:creationId xmlns:a16="http://schemas.microsoft.com/office/drawing/2014/main" id="{00000000-0008-0000-0500-000096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35" name="Text Box 17">
          <a:extLst>
            <a:ext uri="{FF2B5EF4-FFF2-40B4-BE49-F238E27FC236}">
              <a16:creationId xmlns:a16="http://schemas.microsoft.com/office/drawing/2014/main" id="{00000000-0008-0000-0500-000097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36" name="Text Box 18">
          <a:extLst>
            <a:ext uri="{FF2B5EF4-FFF2-40B4-BE49-F238E27FC236}">
              <a16:creationId xmlns:a16="http://schemas.microsoft.com/office/drawing/2014/main" id="{00000000-0008-0000-0500-00009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37" name="Text Box 19">
          <a:extLst>
            <a:ext uri="{FF2B5EF4-FFF2-40B4-BE49-F238E27FC236}">
              <a16:creationId xmlns:a16="http://schemas.microsoft.com/office/drawing/2014/main" id="{00000000-0008-0000-0500-00009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38" name="Text Box 16">
          <a:extLst>
            <a:ext uri="{FF2B5EF4-FFF2-40B4-BE49-F238E27FC236}">
              <a16:creationId xmlns:a16="http://schemas.microsoft.com/office/drawing/2014/main" id="{00000000-0008-0000-0500-00009A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39" name="Text Box 17">
          <a:extLst>
            <a:ext uri="{FF2B5EF4-FFF2-40B4-BE49-F238E27FC236}">
              <a16:creationId xmlns:a16="http://schemas.microsoft.com/office/drawing/2014/main" id="{00000000-0008-0000-0500-00009B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40" name="Text Box 18">
          <a:extLst>
            <a:ext uri="{FF2B5EF4-FFF2-40B4-BE49-F238E27FC236}">
              <a16:creationId xmlns:a16="http://schemas.microsoft.com/office/drawing/2014/main" id="{00000000-0008-0000-0500-00009C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41" name="Text Box 19">
          <a:extLst>
            <a:ext uri="{FF2B5EF4-FFF2-40B4-BE49-F238E27FC236}">
              <a16:creationId xmlns:a16="http://schemas.microsoft.com/office/drawing/2014/main" id="{00000000-0008-0000-0500-00009D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014"/>
    <xdr:sp macro="" textlink="">
      <xdr:nvSpPr>
        <xdr:cNvPr id="3742" name="Text Box 15">
          <a:extLst>
            <a:ext uri="{FF2B5EF4-FFF2-40B4-BE49-F238E27FC236}">
              <a16:creationId xmlns:a16="http://schemas.microsoft.com/office/drawing/2014/main" id="{00000000-0008-0000-0500-00009E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43" name="Text Box 16">
          <a:extLst>
            <a:ext uri="{FF2B5EF4-FFF2-40B4-BE49-F238E27FC236}">
              <a16:creationId xmlns:a16="http://schemas.microsoft.com/office/drawing/2014/main" id="{00000000-0008-0000-0500-00009F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44" name="Text Box 17">
          <a:extLst>
            <a:ext uri="{FF2B5EF4-FFF2-40B4-BE49-F238E27FC236}">
              <a16:creationId xmlns:a16="http://schemas.microsoft.com/office/drawing/2014/main" id="{00000000-0008-0000-0500-0000A0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45" name="Text Box 18">
          <a:extLst>
            <a:ext uri="{FF2B5EF4-FFF2-40B4-BE49-F238E27FC236}">
              <a16:creationId xmlns:a16="http://schemas.microsoft.com/office/drawing/2014/main" id="{00000000-0008-0000-0500-0000A1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46" name="Text Box 19">
          <a:extLst>
            <a:ext uri="{FF2B5EF4-FFF2-40B4-BE49-F238E27FC236}">
              <a16:creationId xmlns:a16="http://schemas.microsoft.com/office/drawing/2014/main" id="{00000000-0008-0000-0500-0000A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47" name="Text Box 16">
          <a:extLst>
            <a:ext uri="{FF2B5EF4-FFF2-40B4-BE49-F238E27FC236}">
              <a16:creationId xmlns:a16="http://schemas.microsoft.com/office/drawing/2014/main" id="{00000000-0008-0000-0500-0000A3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48" name="Text Box 17">
          <a:extLst>
            <a:ext uri="{FF2B5EF4-FFF2-40B4-BE49-F238E27FC236}">
              <a16:creationId xmlns:a16="http://schemas.microsoft.com/office/drawing/2014/main" id="{00000000-0008-0000-0500-0000A4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49" name="Text Box 18">
          <a:extLst>
            <a:ext uri="{FF2B5EF4-FFF2-40B4-BE49-F238E27FC236}">
              <a16:creationId xmlns:a16="http://schemas.microsoft.com/office/drawing/2014/main" id="{00000000-0008-0000-0500-0000A5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0" name="Text Box 16">
          <a:extLst>
            <a:ext uri="{FF2B5EF4-FFF2-40B4-BE49-F238E27FC236}">
              <a16:creationId xmlns:a16="http://schemas.microsoft.com/office/drawing/2014/main" id="{00000000-0008-0000-0500-0000A6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1" name="Text Box 17">
          <a:extLst>
            <a:ext uri="{FF2B5EF4-FFF2-40B4-BE49-F238E27FC236}">
              <a16:creationId xmlns:a16="http://schemas.microsoft.com/office/drawing/2014/main" id="{00000000-0008-0000-0500-0000A7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2" name="Text Box 18">
          <a:extLst>
            <a:ext uri="{FF2B5EF4-FFF2-40B4-BE49-F238E27FC236}">
              <a16:creationId xmlns:a16="http://schemas.microsoft.com/office/drawing/2014/main" id="{00000000-0008-0000-0500-0000A8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3" name="Text Box 19">
          <a:extLst>
            <a:ext uri="{FF2B5EF4-FFF2-40B4-BE49-F238E27FC236}">
              <a16:creationId xmlns:a16="http://schemas.microsoft.com/office/drawing/2014/main" id="{00000000-0008-0000-0500-0000A9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4" name="Text Box 16">
          <a:extLst>
            <a:ext uri="{FF2B5EF4-FFF2-40B4-BE49-F238E27FC236}">
              <a16:creationId xmlns:a16="http://schemas.microsoft.com/office/drawing/2014/main" id="{00000000-0008-0000-0500-0000AA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5" name="Text Box 17">
          <a:extLst>
            <a:ext uri="{FF2B5EF4-FFF2-40B4-BE49-F238E27FC236}">
              <a16:creationId xmlns:a16="http://schemas.microsoft.com/office/drawing/2014/main" id="{00000000-0008-0000-0500-0000AB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6" name="Text Box 18">
          <a:extLst>
            <a:ext uri="{FF2B5EF4-FFF2-40B4-BE49-F238E27FC236}">
              <a16:creationId xmlns:a16="http://schemas.microsoft.com/office/drawing/2014/main" id="{00000000-0008-0000-0500-0000AC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57" name="Text Box 19">
          <a:extLst>
            <a:ext uri="{FF2B5EF4-FFF2-40B4-BE49-F238E27FC236}">
              <a16:creationId xmlns:a16="http://schemas.microsoft.com/office/drawing/2014/main" id="{00000000-0008-0000-0500-0000AD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56743"/>
    <xdr:sp macro="" textlink="">
      <xdr:nvSpPr>
        <xdr:cNvPr id="3758" name="Text Box 15">
          <a:extLst>
            <a:ext uri="{FF2B5EF4-FFF2-40B4-BE49-F238E27FC236}">
              <a16:creationId xmlns:a16="http://schemas.microsoft.com/office/drawing/2014/main" id="{00000000-0008-0000-0500-0000AE0E0000}"/>
            </a:ext>
          </a:extLst>
        </xdr:cNvPr>
        <xdr:cNvSpPr txBox="1">
          <a:spLocks noChangeArrowheads="1"/>
        </xdr:cNvSpPr>
      </xdr:nvSpPr>
      <xdr:spPr bwMode="auto">
        <a:xfrm>
          <a:off x="4664364" y="5994111"/>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504825</xdr:rowOff>
    </xdr:from>
    <xdr:ext cx="95250" cy="442269"/>
    <xdr:sp macro="" textlink="">
      <xdr:nvSpPr>
        <xdr:cNvPr id="3759" name="Text Box 15">
          <a:extLst>
            <a:ext uri="{FF2B5EF4-FFF2-40B4-BE49-F238E27FC236}">
              <a16:creationId xmlns:a16="http://schemas.microsoft.com/office/drawing/2014/main" id="{00000000-0008-0000-0500-0000AF0E0000}"/>
            </a:ext>
          </a:extLst>
        </xdr:cNvPr>
        <xdr:cNvSpPr txBox="1">
          <a:spLocks noChangeArrowheads="1"/>
        </xdr:cNvSpPr>
      </xdr:nvSpPr>
      <xdr:spPr bwMode="auto">
        <a:xfrm>
          <a:off x="12540961"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504825</xdr:rowOff>
    </xdr:from>
    <xdr:ext cx="95250" cy="442269"/>
    <xdr:sp macro="" textlink="">
      <xdr:nvSpPr>
        <xdr:cNvPr id="3760" name="Text Box 15">
          <a:extLst>
            <a:ext uri="{FF2B5EF4-FFF2-40B4-BE49-F238E27FC236}">
              <a16:creationId xmlns:a16="http://schemas.microsoft.com/office/drawing/2014/main" id="{00000000-0008-0000-0500-0000B00E0000}"/>
            </a:ext>
          </a:extLst>
        </xdr:cNvPr>
        <xdr:cNvSpPr txBox="1">
          <a:spLocks noChangeArrowheads="1"/>
        </xdr:cNvSpPr>
      </xdr:nvSpPr>
      <xdr:spPr bwMode="auto">
        <a:xfrm>
          <a:off x="21832455" y="5994111"/>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3761" name="Text Box 15">
          <a:extLst>
            <a:ext uri="{FF2B5EF4-FFF2-40B4-BE49-F238E27FC236}">
              <a16:creationId xmlns:a16="http://schemas.microsoft.com/office/drawing/2014/main" id="{00000000-0008-0000-0500-0000B10E0000}"/>
            </a:ext>
          </a:extLst>
        </xdr:cNvPr>
        <xdr:cNvSpPr txBox="1">
          <a:spLocks noChangeArrowheads="1"/>
        </xdr:cNvSpPr>
      </xdr:nvSpPr>
      <xdr:spPr bwMode="auto">
        <a:xfrm>
          <a:off x="4664364"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755650</xdr:colOff>
      <xdr:row>120</xdr:row>
      <xdr:rowOff>346075</xdr:rowOff>
    </xdr:from>
    <xdr:ext cx="95250" cy="444331"/>
    <xdr:sp macro="" textlink="">
      <xdr:nvSpPr>
        <xdr:cNvPr id="3762" name="Text Box 15">
          <a:extLst>
            <a:ext uri="{FF2B5EF4-FFF2-40B4-BE49-F238E27FC236}">
              <a16:creationId xmlns:a16="http://schemas.microsoft.com/office/drawing/2014/main" id="{00000000-0008-0000-0500-0000B20E0000}"/>
            </a:ext>
          </a:extLst>
        </xdr:cNvPr>
        <xdr:cNvSpPr txBox="1">
          <a:spLocks noChangeArrowheads="1"/>
        </xdr:cNvSpPr>
      </xdr:nvSpPr>
      <xdr:spPr bwMode="auto">
        <a:xfrm>
          <a:off x="4927600" y="447643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120</xdr:row>
      <xdr:rowOff>504825</xdr:rowOff>
    </xdr:from>
    <xdr:ext cx="95250" cy="213632"/>
    <xdr:sp macro="" textlink="">
      <xdr:nvSpPr>
        <xdr:cNvPr id="3763" name="Text Box 15">
          <a:extLst>
            <a:ext uri="{FF2B5EF4-FFF2-40B4-BE49-F238E27FC236}">
              <a16:creationId xmlns:a16="http://schemas.microsoft.com/office/drawing/2014/main" id="{00000000-0008-0000-0500-0000B30E0000}"/>
            </a:ext>
          </a:extLst>
        </xdr:cNvPr>
        <xdr:cNvSpPr txBox="1">
          <a:spLocks noChangeArrowheads="1"/>
        </xdr:cNvSpPr>
      </xdr:nvSpPr>
      <xdr:spPr bwMode="auto">
        <a:xfrm>
          <a:off x="12540961" y="5994111"/>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64" name="Text Box 16">
          <a:extLst>
            <a:ext uri="{FF2B5EF4-FFF2-40B4-BE49-F238E27FC236}">
              <a16:creationId xmlns:a16="http://schemas.microsoft.com/office/drawing/2014/main" id="{00000000-0008-0000-0500-0000B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65" name="Text Box 17">
          <a:extLst>
            <a:ext uri="{FF2B5EF4-FFF2-40B4-BE49-F238E27FC236}">
              <a16:creationId xmlns:a16="http://schemas.microsoft.com/office/drawing/2014/main" id="{00000000-0008-0000-0500-0000B5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66" name="Text Box 18">
          <a:extLst>
            <a:ext uri="{FF2B5EF4-FFF2-40B4-BE49-F238E27FC236}">
              <a16:creationId xmlns:a16="http://schemas.microsoft.com/office/drawing/2014/main" id="{00000000-0008-0000-0500-0000B6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67" name="Text Box 19">
          <a:extLst>
            <a:ext uri="{FF2B5EF4-FFF2-40B4-BE49-F238E27FC236}">
              <a16:creationId xmlns:a16="http://schemas.microsoft.com/office/drawing/2014/main" id="{00000000-0008-0000-0500-0000B7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68" name="Text Box 16">
          <a:extLst>
            <a:ext uri="{FF2B5EF4-FFF2-40B4-BE49-F238E27FC236}">
              <a16:creationId xmlns:a16="http://schemas.microsoft.com/office/drawing/2014/main" id="{00000000-0008-0000-0500-0000B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69" name="Text Box 17">
          <a:extLst>
            <a:ext uri="{FF2B5EF4-FFF2-40B4-BE49-F238E27FC236}">
              <a16:creationId xmlns:a16="http://schemas.microsoft.com/office/drawing/2014/main" id="{00000000-0008-0000-0500-0000B9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70" name="Text Box 18">
          <a:extLst>
            <a:ext uri="{FF2B5EF4-FFF2-40B4-BE49-F238E27FC236}">
              <a16:creationId xmlns:a16="http://schemas.microsoft.com/office/drawing/2014/main" id="{00000000-0008-0000-0500-0000BA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71" name="Text Box 19">
          <a:extLst>
            <a:ext uri="{FF2B5EF4-FFF2-40B4-BE49-F238E27FC236}">
              <a16:creationId xmlns:a16="http://schemas.microsoft.com/office/drawing/2014/main" id="{00000000-0008-0000-0500-0000BB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72" name="Text Box 16">
          <a:extLst>
            <a:ext uri="{FF2B5EF4-FFF2-40B4-BE49-F238E27FC236}">
              <a16:creationId xmlns:a16="http://schemas.microsoft.com/office/drawing/2014/main" id="{00000000-0008-0000-0500-0000BC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73" name="Text Box 17">
          <a:extLst>
            <a:ext uri="{FF2B5EF4-FFF2-40B4-BE49-F238E27FC236}">
              <a16:creationId xmlns:a16="http://schemas.microsoft.com/office/drawing/2014/main" id="{00000000-0008-0000-0500-0000BD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74" name="Text Box 18">
          <a:extLst>
            <a:ext uri="{FF2B5EF4-FFF2-40B4-BE49-F238E27FC236}">
              <a16:creationId xmlns:a16="http://schemas.microsoft.com/office/drawing/2014/main" id="{00000000-0008-0000-0500-0000BE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775" name="Text Box 19">
          <a:extLst>
            <a:ext uri="{FF2B5EF4-FFF2-40B4-BE49-F238E27FC236}">
              <a16:creationId xmlns:a16="http://schemas.microsoft.com/office/drawing/2014/main" id="{00000000-0008-0000-0500-0000BF0E0000}"/>
            </a:ext>
          </a:extLst>
        </xdr:cNvPr>
        <xdr:cNvSpPr txBox="1">
          <a:spLocks noChangeArrowheads="1"/>
        </xdr:cNvSpPr>
      </xdr:nvSpPr>
      <xdr:spPr bwMode="auto">
        <a:xfrm>
          <a:off x="21832455"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014"/>
    <xdr:sp macro="" textlink="">
      <xdr:nvSpPr>
        <xdr:cNvPr id="3776" name="Text Box 15">
          <a:extLst>
            <a:ext uri="{FF2B5EF4-FFF2-40B4-BE49-F238E27FC236}">
              <a16:creationId xmlns:a16="http://schemas.microsoft.com/office/drawing/2014/main" id="{00000000-0008-0000-0500-0000C0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77" name="Text Box 16">
          <a:extLst>
            <a:ext uri="{FF2B5EF4-FFF2-40B4-BE49-F238E27FC236}">
              <a16:creationId xmlns:a16="http://schemas.microsoft.com/office/drawing/2014/main" id="{00000000-0008-0000-0500-0000C1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78" name="Text Box 17">
          <a:extLst>
            <a:ext uri="{FF2B5EF4-FFF2-40B4-BE49-F238E27FC236}">
              <a16:creationId xmlns:a16="http://schemas.microsoft.com/office/drawing/2014/main" id="{00000000-0008-0000-0500-0000C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79" name="Text Box 18">
          <a:extLst>
            <a:ext uri="{FF2B5EF4-FFF2-40B4-BE49-F238E27FC236}">
              <a16:creationId xmlns:a16="http://schemas.microsoft.com/office/drawing/2014/main" id="{00000000-0008-0000-0500-0000C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80" name="Text Box 19">
          <a:extLst>
            <a:ext uri="{FF2B5EF4-FFF2-40B4-BE49-F238E27FC236}">
              <a16:creationId xmlns:a16="http://schemas.microsoft.com/office/drawing/2014/main" id="{00000000-0008-0000-0500-0000C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124</xdr:row>
      <xdr:rowOff>504825</xdr:rowOff>
    </xdr:from>
    <xdr:ext cx="95250" cy="442269"/>
    <xdr:sp macro="" textlink="">
      <xdr:nvSpPr>
        <xdr:cNvPr id="3781" name="Text Box 15">
          <a:extLst>
            <a:ext uri="{FF2B5EF4-FFF2-40B4-BE49-F238E27FC236}">
              <a16:creationId xmlns:a16="http://schemas.microsoft.com/office/drawing/2014/main" id="{00000000-0008-0000-0500-0000C50E0000}"/>
            </a:ext>
          </a:extLst>
        </xdr:cNvPr>
        <xdr:cNvSpPr txBox="1">
          <a:spLocks noChangeArrowheads="1"/>
        </xdr:cNvSpPr>
      </xdr:nvSpPr>
      <xdr:spPr bwMode="auto">
        <a:xfrm>
          <a:off x="12540961" y="673302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82" name="Text Box 16">
          <a:extLst>
            <a:ext uri="{FF2B5EF4-FFF2-40B4-BE49-F238E27FC236}">
              <a16:creationId xmlns:a16="http://schemas.microsoft.com/office/drawing/2014/main" id="{00000000-0008-0000-0500-0000C6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83" name="Text Box 17">
          <a:extLst>
            <a:ext uri="{FF2B5EF4-FFF2-40B4-BE49-F238E27FC236}">
              <a16:creationId xmlns:a16="http://schemas.microsoft.com/office/drawing/2014/main" id="{00000000-0008-0000-0500-0000C7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84" name="Text Box 18">
          <a:extLst>
            <a:ext uri="{FF2B5EF4-FFF2-40B4-BE49-F238E27FC236}">
              <a16:creationId xmlns:a16="http://schemas.microsoft.com/office/drawing/2014/main" id="{00000000-0008-0000-0500-0000C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85" name="Text Box 16">
          <a:extLst>
            <a:ext uri="{FF2B5EF4-FFF2-40B4-BE49-F238E27FC236}">
              <a16:creationId xmlns:a16="http://schemas.microsoft.com/office/drawing/2014/main" id="{00000000-0008-0000-0500-0000C9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86" name="Text Box 17">
          <a:extLst>
            <a:ext uri="{FF2B5EF4-FFF2-40B4-BE49-F238E27FC236}">
              <a16:creationId xmlns:a16="http://schemas.microsoft.com/office/drawing/2014/main" id="{00000000-0008-0000-0500-0000CA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87" name="Text Box 18">
          <a:extLst>
            <a:ext uri="{FF2B5EF4-FFF2-40B4-BE49-F238E27FC236}">
              <a16:creationId xmlns:a16="http://schemas.microsoft.com/office/drawing/2014/main" id="{00000000-0008-0000-0500-0000CB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88" name="Text Box 19">
          <a:extLst>
            <a:ext uri="{FF2B5EF4-FFF2-40B4-BE49-F238E27FC236}">
              <a16:creationId xmlns:a16="http://schemas.microsoft.com/office/drawing/2014/main" id="{00000000-0008-0000-0500-0000CC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89" name="Text Box 16">
          <a:extLst>
            <a:ext uri="{FF2B5EF4-FFF2-40B4-BE49-F238E27FC236}">
              <a16:creationId xmlns:a16="http://schemas.microsoft.com/office/drawing/2014/main" id="{00000000-0008-0000-0500-0000CD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90" name="Text Box 17">
          <a:extLst>
            <a:ext uri="{FF2B5EF4-FFF2-40B4-BE49-F238E27FC236}">
              <a16:creationId xmlns:a16="http://schemas.microsoft.com/office/drawing/2014/main" id="{00000000-0008-0000-0500-0000CE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791" name="Text Box 18">
          <a:extLst>
            <a:ext uri="{FF2B5EF4-FFF2-40B4-BE49-F238E27FC236}">
              <a16:creationId xmlns:a16="http://schemas.microsoft.com/office/drawing/2014/main" id="{00000000-0008-0000-0500-0000CF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126</xdr:row>
      <xdr:rowOff>170392</xdr:rowOff>
    </xdr:from>
    <xdr:ext cx="95250" cy="213632"/>
    <xdr:sp macro="" textlink="">
      <xdr:nvSpPr>
        <xdr:cNvPr id="3792" name="Text Box 15">
          <a:extLst>
            <a:ext uri="{FF2B5EF4-FFF2-40B4-BE49-F238E27FC236}">
              <a16:creationId xmlns:a16="http://schemas.microsoft.com/office/drawing/2014/main" id="{00000000-0008-0000-0500-0000D00E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93" name="Text Box 16">
          <a:extLst>
            <a:ext uri="{FF2B5EF4-FFF2-40B4-BE49-F238E27FC236}">
              <a16:creationId xmlns:a16="http://schemas.microsoft.com/office/drawing/2014/main" id="{00000000-0008-0000-0500-0000D1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94" name="Text Box 17">
          <a:extLst>
            <a:ext uri="{FF2B5EF4-FFF2-40B4-BE49-F238E27FC236}">
              <a16:creationId xmlns:a16="http://schemas.microsoft.com/office/drawing/2014/main" id="{00000000-0008-0000-0500-0000D2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95" name="Text Box 18">
          <a:extLst>
            <a:ext uri="{FF2B5EF4-FFF2-40B4-BE49-F238E27FC236}">
              <a16:creationId xmlns:a16="http://schemas.microsoft.com/office/drawing/2014/main" id="{00000000-0008-0000-0500-0000D3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796" name="Text Box 19">
          <a:extLst>
            <a:ext uri="{FF2B5EF4-FFF2-40B4-BE49-F238E27FC236}">
              <a16:creationId xmlns:a16="http://schemas.microsoft.com/office/drawing/2014/main" id="{00000000-0008-0000-0500-0000D4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97" name="Text Box 16">
          <a:extLst>
            <a:ext uri="{FF2B5EF4-FFF2-40B4-BE49-F238E27FC236}">
              <a16:creationId xmlns:a16="http://schemas.microsoft.com/office/drawing/2014/main" id="{00000000-0008-0000-0500-0000D5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98" name="Text Box 17">
          <a:extLst>
            <a:ext uri="{FF2B5EF4-FFF2-40B4-BE49-F238E27FC236}">
              <a16:creationId xmlns:a16="http://schemas.microsoft.com/office/drawing/2014/main" id="{00000000-0008-0000-0500-0000D6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799" name="Text Box 18">
          <a:extLst>
            <a:ext uri="{FF2B5EF4-FFF2-40B4-BE49-F238E27FC236}">
              <a16:creationId xmlns:a16="http://schemas.microsoft.com/office/drawing/2014/main" id="{00000000-0008-0000-0500-0000D7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800" name="Text Box 19">
          <a:extLst>
            <a:ext uri="{FF2B5EF4-FFF2-40B4-BE49-F238E27FC236}">
              <a16:creationId xmlns:a16="http://schemas.microsoft.com/office/drawing/2014/main" id="{00000000-0008-0000-0500-0000D8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801" name="Text Box 16">
          <a:extLst>
            <a:ext uri="{FF2B5EF4-FFF2-40B4-BE49-F238E27FC236}">
              <a16:creationId xmlns:a16="http://schemas.microsoft.com/office/drawing/2014/main" id="{00000000-0008-0000-0500-0000D9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802" name="Text Box 17">
          <a:extLst>
            <a:ext uri="{FF2B5EF4-FFF2-40B4-BE49-F238E27FC236}">
              <a16:creationId xmlns:a16="http://schemas.microsoft.com/office/drawing/2014/main" id="{00000000-0008-0000-0500-0000DA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803" name="Text Box 18">
          <a:extLst>
            <a:ext uri="{FF2B5EF4-FFF2-40B4-BE49-F238E27FC236}">
              <a16:creationId xmlns:a16="http://schemas.microsoft.com/office/drawing/2014/main" id="{00000000-0008-0000-0500-0000DB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804" name="Text Box 19">
          <a:extLst>
            <a:ext uri="{FF2B5EF4-FFF2-40B4-BE49-F238E27FC236}">
              <a16:creationId xmlns:a16="http://schemas.microsoft.com/office/drawing/2014/main" id="{00000000-0008-0000-0500-0000DC0E0000}"/>
            </a:ext>
          </a:extLst>
        </xdr:cNvPr>
        <xdr:cNvSpPr txBox="1">
          <a:spLocks noChangeArrowheads="1"/>
        </xdr:cNvSpPr>
      </xdr:nvSpPr>
      <xdr:spPr bwMode="auto">
        <a:xfrm>
          <a:off x="21832455" y="5992091"/>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014"/>
    <xdr:sp macro="" textlink="">
      <xdr:nvSpPr>
        <xdr:cNvPr id="3805" name="Text Box 15">
          <a:extLst>
            <a:ext uri="{FF2B5EF4-FFF2-40B4-BE49-F238E27FC236}">
              <a16:creationId xmlns:a16="http://schemas.microsoft.com/office/drawing/2014/main" id="{00000000-0008-0000-0500-0000DD0E0000}"/>
            </a:ext>
          </a:extLst>
        </xdr:cNvPr>
        <xdr:cNvSpPr txBox="1">
          <a:spLocks noChangeArrowheads="1"/>
        </xdr:cNvSpPr>
      </xdr:nvSpPr>
      <xdr:spPr bwMode="auto">
        <a:xfrm>
          <a:off x="4664364" y="673302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806" name="Text Box 16">
          <a:extLst>
            <a:ext uri="{FF2B5EF4-FFF2-40B4-BE49-F238E27FC236}">
              <a16:creationId xmlns:a16="http://schemas.microsoft.com/office/drawing/2014/main" id="{00000000-0008-0000-0500-0000DE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807" name="Text Box 17">
          <a:extLst>
            <a:ext uri="{FF2B5EF4-FFF2-40B4-BE49-F238E27FC236}">
              <a16:creationId xmlns:a16="http://schemas.microsoft.com/office/drawing/2014/main" id="{00000000-0008-0000-0500-0000DF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808" name="Text Box 18">
          <a:extLst>
            <a:ext uri="{FF2B5EF4-FFF2-40B4-BE49-F238E27FC236}">
              <a16:creationId xmlns:a16="http://schemas.microsoft.com/office/drawing/2014/main" id="{00000000-0008-0000-0500-0000E0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809" name="Text Box 19">
          <a:extLst>
            <a:ext uri="{FF2B5EF4-FFF2-40B4-BE49-F238E27FC236}">
              <a16:creationId xmlns:a16="http://schemas.microsoft.com/office/drawing/2014/main" id="{00000000-0008-0000-0500-0000E10E0000}"/>
            </a:ext>
          </a:extLst>
        </xdr:cNvPr>
        <xdr:cNvSpPr txBox="1">
          <a:spLocks noChangeArrowheads="1"/>
        </xdr:cNvSpPr>
      </xdr:nvSpPr>
      <xdr:spPr bwMode="auto">
        <a:xfrm>
          <a:off x="4664364"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810" name="Text Box 16">
          <a:extLst>
            <a:ext uri="{FF2B5EF4-FFF2-40B4-BE49-F238E27FC236}">
              <a16:creationId xmlns:a16="http://schemas.microsoft.com/office/drawing/2014/main" id="{00000000-0008-0000-0500-0000E2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126</xdr:row>
      <xdr:rowOff>0</xdr:rowOff>
    </xdr:from>
    <xdr:ext cx="95250" cy="171450"/>
    <xdr:sp macro="" textlink="">
      <xdr:nvSpPr>
        <xdr:cNvPr id="3811" name="Text Box 17">
          <a:extLst>
            <a:ext uri="{FF2B5EF4-FFF2-40B4-BE49-F238E27FC236}">
              <a16:creationId xmlns:a16="http://schemas.microsoft.com/office/drawing/2014/main" id="{00000000-0008-0000-0500-0000E30E0000}"/>
            </a:ext>
          </a:extLst>
        </xdr:cNvPr>
        <xdr:cNvSpPr txBox="1">
          <a:spLocks noChangeArrowheads="1"/>
        </xdr:cNvSpPr>
      </xdr:nvSpPr>
      <xdr:spPr bwMode="auto">
        <a:xfrm>
          <a:off x="12540961"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126</xdr:row>
      <xdr:rowOff>15875</xdr:rowOff>
    </xdr:from>
    <xdr:ext cx="95250" cy="171450"/>
    <xdr:sp macro="" textlink="">
      <xdr:nvSpPr>
        <xdr:cNvPr id="3812" name="Text Box 18">
          <a:extLst>
            <a:ext uri="{FF2B5EF4-FFF2-40B4-BE49-F238E27FC236}">
              <a16:creationId xmlns:a16="http://schemas.microsoft.com/office/drawing/2014/main" id="{00000000-0008-0000-0500-0000E40E0000}"/>
            </a:ext>
          </a:extLst>
        </xdr:cNvPr>
        <xdr:cNvSpPr txBox="1">
          <a:spLocks noChangeArrowheads="1"/>
        </xdr:cNvSpPr>
      </xdr:nvSpPr>
      <xdr:spPr bwMode="auto">
        <a:xfrm>
          <a:off x="12485398" y="711633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813" name="Text Box 16">
          <a:extLst>
            <a:ext uri="{FF2B5EF4-FFF2-40B4-BE49-F238E27FC236}">
              <a16:creationId xmlns:a16="http://schemas.microsoft.com/office/drawing/2014/main" id="{00000000-0008-0000-0500-0000E5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814" name="Text Box 17">
          <a:extLst>
            <a:ext uri="{FF2B5EF4-FFF2-40B4-BE49-F238E27FC236}">
              <a16:creationId xmlns:a16="http://schemas.microsoft.com/office/drawing/2014/main" id="{00000000-0008-0000-0500-0000E6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815" name="Text Box 18">
          <a:extLst>
            <a:ext uri="{FF2B5EF4-FFF2-40B4-BE49-F238E27FC236}">
              <a16:creationId xmlns:a16="http://schemas.microsoft.com/office/drawing/2014/main" id="{00000000-0008-0000-0500-0000E7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816" name="Text Box 19">
          <a:extLst>
            <a:ext uri="{FF2B5EF4-FFF2-40B4-BE49-F238E27FC236}">
              <a16:creationId xmlns:a16="http://schemas.microsoft.com/office/drawing/2014/main" id="{00000000-0008-0000-0500-0000E8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817" name="Text Box 16">
          <a:extLst>
            <a:ext uri="{FF2B5EF4-FFF2-40B4-BE49-F238E27FC236}">
              <a16:creationId xmlns:a16="http://schemas.microsoft.com/office/drawing/2014/main" id="{00000000-0008-0000-0500-0000E90E0000}"/>
            </a:ext>
          </a:extLst>
        </xdr:cNvPr>
        <xdr:cNvSpPr txBox="1">
          <a:spLocks noChangeArrowheads="1"/>
        </xdr:cNvSpPr>
      </xdr:nvSpPr>
      <xdr:spPr bwMode="auto">
        <a:xfrm>
          <a:off x="15388070" y="710045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126</xdr:row>
      <xdr:rowOff>170392</xdr:rowOff>
    </xdr:from>
    <xdr:ext cx="95250" cy="213632"/>
    <xdr:sp macro="" textlink="">
      <xdr:nvSpPr>
        <xdr:cNvPr id="3818" name="Text Box 15">
          <a:extLst>
            <a:ext uri="{FF2B5EF4-FFF2-40B4-BE49-F238E27FC236}">
              <a16:creationId xmlns:a16="http://schemas.microsoft.com/office/drawing/2014/main" id="{00000000-0008-0000-0500-0000EA0E0000}"/>
            </a:ext>
          </a:extLst>
        </xdr:cNvPr>
        <xdr:cNvSpPr txBox="1">
          <a:spLocks noChangeArrowheads="1"/>
        </xdr:cNvSpPr>
      </xdr:nvSpPr>
      <xdr:spPr bwMode="auto">
        <a:xfrm>
          <a:off x="12578484" y="727084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504825</xdr:rowOff>
    </xdr:from>
    <xdr:ext cx="95250" cy="467134"/>
    <xdr:sp macro="" textlink="">
      <xdr:nvSpPr>
        <xdr:cNvPr id="3819" name="Text Box 15">
          <a:extLst>
            <a:ext uri="{FF2B5EF4-FFF2-40B4-BE49-F238E27FC236}">
              <a16:creationId xmlns:a16="http://schemas.microsoft.com/office/drawing/2014/main" id="{00000000-0008-0000-0500-0000EB0E0000}"/>
            </a:ext>
          </a:extLst>
        </xdr:cNvPr>
        <xdr:cNvSpPr txBox="1">
          <a:spLocks noChangeArrowheads="1"/>
        </xdr:cNvSpPr>
      </xdr:nvSpPr>
      <xdr:spPr bwMode="auto">
        <a:xfrm>
          <a:off x="4972050" y="5076825"/>
          <a:ext cx="95250" cy="467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504825</xdr:rowOff>
    </xdr:from>
    <xdr:ext cx="95250" cy="213632"/>
    <xdr:sp macro="" textlink="">
      <xdr:nvSpPr>
        <xdr:cNvPr id="3820" name="Text Box 15">
          <a:extLst>
            <a:ext uri="{FF2B5EF4-FFF2-40B4-BE49-F238E27FC236}">
              <a16:creationId xmlns:a16="http://schemas.microsoft.com/office/drawing/2014/main" id="{00000000-0008-0000-0500-0000EC0E0000}"/>
            </a:ext>
          </a:extLst>
        </xdr:cNvPr>
        <xdr:cNvSpPr txBox="1">
          <a:spLocks noChangeArrowheads="1"/>
        </xdr:cNvSpPr>
      </xdr:nvSpPr>
      <xdr:spPr bwMode="auto">
        <a:xfrm>
          <a:off x="4972050" y="5076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504825</xdr:rowOff>
    </xdr:from>
    <xdr:ext cx="95250" cy="444331"/>
    <xdr:sp macro="" textlink="">
      <xdr:nvSpPr>
        <xdr:cNvPr id="3821" name="Text Box 15">
          <a:extLst>
            <a:ext uri="{FF2B5EF4-FFF2-40B4-BE49-F238E27FC236}">
              <a16:creationId xmlns:a16="http://schemas.microsoft.com/office/drawing/2014/main" id="{00000000-0008-0000-0500-0000ED0E0000}"/>
            </a:ext>
          </a:extLst>
        </xdr:cNvPr>
        <xdr:cNvSpPr txBox="1">
          <a:spLocks noChangeArrowheads="1"/>
        </xdr:cNvSpPr>
      </xdr:nvSpPr>
      <xdr:spPr bwMode="auto">
        <a:xfrm>
          <a:off x="4972050" y="5076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17</xdr:row>
      <xdr:rowOff>504825</xdr:rowOff>
    </xdr:from>
    <xdr:ext cx="95250" cy="444014"/>
    <xdr:sp macro="" textlink="">
      <xdr:nvSpPr>
        <xdr:cNvPr id="3822" name="Text Box 15">
          <a:extLst>
            <a:ext uri="{FF2B5EF4-FFF2-40B4-BE49-F238E27FC236}">
              <a16:creationId xmlns:a16="http://schemas.microsoft.com/office/drawing/2014/main" id="{00000000-0008-0000-0500-0000EE0E0000}"/>
            </a:ext>
          </a:extLst>
        </xdr:cNvPr>
        <xdr:cNvSpPr txBox="1">
          <a:spLocks noChangeArrowheads="1"/>
        </xdr:cNvSpPr>
      </xdr:nvSpPr>
      <xdr:spPr bwMode="auto">
        <a:xfrm>
          <a:off x="4972050" y="58261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17</xdr:row>
      <xdr:rowOff>504825</xdr:rowOff>
    </xdr:from>
    <xdr:ext cx="95250" cy="444014"/>
    <xdr:sp macro="" textlink="">
      <xdr:nvSpPr>
        <xdr:cNvPr id="3823" name="Text Box 15">
          <a:extLst>
            <a:ext uri="{FF2B5EF4-FFF2-40B4-BE49-F238E27FC236}">
              <a16:creationId xmlns:a16="http://schemas.microsoft.com/office/drawing/2014/main" id="{00000000-0008-0000-0500-0000EF0E0000}"/>
            </a:ext>
          </a:extLst>
        </xdr:cNvPr>
        <xdr:cNvSpPr txBox="1">
          <a:spLocks noChangeArrowheads="1"/>
        </xdr:cNvSpPr>
      </xdr:nvSpPr>
      <xdr:spPr bwMode="auto">
        <a:xfrm>
          <a:off x="4972050" y="58261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8496"/>
    <xdr:sp macro="" textlink="">
      <xdr:nvSpPr>
        <xdr:cNvPr id="3824" name="Text Box 15">
          <a:extLst>
            <a:ext uri="{FF2B5EF4-FFF2-40B4-BE49-F238E27FC236}">
              <a16:creationId xmlns:a16="http://schemas.microsoft.com/office/drawing/2014/main" id="{00000000-0008-0000-0500-0000F00E0000}"/>
            </a:ext>
          </a:extLst>
        </xdr:cNvPr>
        <xdr:cNvSpPr txBox="1">
          <a:spLocks noChangeArrowheads="1"/>
        </xdr:cNvSpPr>
      </xdr:nvSpPr>
      <xdr:spPr bwMode="auto">
        <a:xfrm>
          <a:off x="4972050" y="7324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213632"/>
    <xdr:sp macro="" textlink="">
      <xdr:nvSpPr>
        <xdr:cNvPr id="3825" name="Text Box 15">
          <a:extLst>
            <a:ext uri="{FF2B5EF4-FFF2-40B4-BE49-F238E27FC236}">
              <a16:creationId xmlns:a16="http://schemas.microsoft.com/office/drawing/2014/main" id="{00000000-0008-0000-0500-0000F10E0000}"/>
            </a:ext>
          </a:extLst>
        </xdr:cNvPr>
        <xdr:cNvSpPr txBox="1">
          <a:spLocks noChangeArrowheads="1"/>
        </xdr:cNvSpPr>
      </xdr:nvSpPr>
      <xdr:spPr bwMode="auto">
        <a:xfrm>
          <a:off x="4972050" y="7324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331"/>
    <xdr:sp macro="" textlink="">
      <xdr:nvSpPr>
        <xdr:cNvPr id="3826" name="Text Box 15">
          <a:extLst>
            <a:ext uri="{FF2B5EF4-FFF2-40B4-BE49-F238E27FC236}">
              <a16:creationId xmlns:a16="http://schemas.microsoft.com/office/drawing/2014/main" id="{00000000-0008-0000-0500-0000F20E0000}"/>
            </a:ext>
          </a:extLst>
        </xdr:cNvPr>
        <xdr:cNvSpPr txBox="1">
          <a:spLocks noChangeArrowheads="1"/>
        </xdr:cNvSpPr>
      </xdr:nvSpPr>
      <xdr:spPr bwMode="auto">
        <a:xfrm>
          <a:off x="4972050" y="7324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56743"/>
    <xdr:sp macro="" textlink="">
      <xdr:nvSpPr>
        <xdr:cNvPr id="3827" name="Text Box 15">
          <a:extLst>
            <a:ext uri="{FF2B5EF4-FFF2-40B4-BE49-F238E27FC236}">
              <a16:creationId xmlns:a16="http://schemas.microsoft.com/office/drawing/2014/main" id="{00000000-0008-0000-0500-0000F30E0000}"/>
            </a:ext>
          </a:extLst>
        </xdr:cNvPr>
        <xdr:cNvSpPr txBox="1">
          <a:spLocks noChangeArrowheads="1"/>
        </xdr:cNvSpPr>
      </xdr:nvSpPr>
      <xdr:spPr bwMode="auto">
        <a:xfrm>
          <a:off x="4972050" y="7324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213632"/>
    <xdr:sp macro="" textlink="">
      <xdr:nvSpPr>
        <xdr:cNvPr id="3828" name="Text Box 15">
          <a:extLst>
            <a:ext uri="{FF2B5EF4-FFF2-40B4-BE49-F238E27FC236}">
              <a16:creationId xmlns:a16="http://schemas.microsoft.com/office/drawing/2014/main" id="{00000000-0008-0000-0500-0000F40E0000}"/>
            </a:ext>
          </a:extLst>
        </xdr:cNvPr>
        <xdr:cNvSpPr txBox="1">
          <a:spLocks noChangeArrowheads="1"/>
        </xdr:cNvSpPr>
      </xdr:nvSpPr>
      <xdr:spPr bwMode="auto">
        <a:xfrm>
          <a:off x="4972050" y="7324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331"/>
    <xdr:sp macro="" textlink="">
      <xdr:nvSpPr>
        <xdr:cNvPr id="3829" name="Text Box 15">
          <a:extLst>
            <a:ext uri="{FF2B5EF4-FFF2-40B4-BE49-F238E27FC236}">
              <a16:creationId xmlns:a16="http://schemas.microsoft.com/office/drawing/2014/main" id="{00000000-0008-0000-0500-0000F50E0000}"/>
            </a:ext>
          </a:extLst>
        </xdr:cNvPr>
        <xdr:cNvSpPr txBox="1">
          <a:spLocks noChangeArrowheads="1"/>
        </xdr:cNvSpPr>
      </xdr:nvSpPr>
      <xdr:spPr bwMode="auto">
        <a:xfrm>
          <a:off x="4972050" y="7324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48496"/>
    <xdr:sp macro="" textlink="">
      <xdr:nvSpPr>
        <xdr:cNvPr id="3830" name="Text Box 15">
          <a:extLst>
            <a:ext uri="{FF2B5EF4-FFF2-40B4-BE49-F238E27FC236}">
              <a16:creationId xmlns:a16="http://schemas.microsoft.com/office/drawing/2014/main" id="{00000000-0008-0000-0500-0000F60E0000}"/>
            </a:ext>
          </a:extLst>
        </xdr:cNvPr>
        <xdr:cNvSpPr txBox="1">
          <a:spLocks noChangeArrowheads="1"/>
        </xdr:cNvSpPr>
      </xdr:nvSpPr>
      <xdr:spPr bwMode="auto">
        <a:xfrm>
          <a:off x="4972050" y="7324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213632"/>
    <xdr:sp macro="" textlink="">
      <xdr:nvSpPr>
        <xdr:cNvPr id="3831" name="Text Box 15">
          <a:extLst>
            <a:ext uri="{FF2B5EF4-FFF2-40B4-BE49-F238E27FC236}">
              <a16:creationId xmlns:a16="http://schemas.microsoft.com/office/drawing/2014/main" id="{00000000-0008-0000-0500-0000F70E0000}"/>
            </a:ext>
          </a:extLst>
        </xdr:cNvPr>
        <xdr:cNvSpPr txBox="1">
          <a:spLocks noChangeArrowheads="1"/>
        </xdr:cNvSpPr>
      </xdr:nvSpPr>
      <xdr:spPr bwMode="auto">
        <a:xfrm>
          <a:off x="4972050" y="7324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44331"/>
    <xdr:sp macro="" textlink="">
      <xdr:nvSpPr>
        <xdr:cNvPr id="3832" name="Text Box 15">
          <a:extLst>
            <a:ext uri="{FF2B5EF4-FFF2-40B4-BE49-F238E27FC236}">
              <a16:creationId xmlns:a16="http://schemas.microsoft.com/office/drawing/2014/main" id="{00000000-0008-0000-0500-0000F80E0000}"/>
            </a:ext>
          </a:extLst>
        </xdr:cNvPr>
        <xdr:cNvSpPr txBox="1">
          <a:spLocks noChangeArrowheads="1"/>
        </xdr:cNvSpPr>
      </xdr:nvSpPr>
      <xdr:spPr bwMode="auto">
        <a:xfrm>
          <a:off x="4972050" y="7324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56743"/>
    <xdr:sp macro="" textlink="">
      <xdr:nvSpPr>
        <xdr:cNvPr id="3833" name="Text Box 15">
          <a:extLst>
            <a:ext uri="{FF2B5EF4-FFF2-40B4-BE49-F238E27FC236}">
              <a16:creationId xmlns:a16="http://schemas.microsoft.com/office/drawing/2014/main" id="{00000000-0008-0000-0500-0000F90E0000}"/>
            </a:ext>
          </a:extLst>
        </xdr:cNvPr>
        <xdr:cNvSpPr txBox="1">
          <a:spLocks noChangeArrowheads="1"/>
        </xdr:cNvSpPr>
      </xdr:nvSpPr>
      <xdr:spPr bwMode="auto">
        <a:xfrm>
          <a:off x="4972050" y="7324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213632"/>
    <xdr:sp macro="" textlink="">
      <xdr:nvSpPr>
        <xdr:cNvPr id="3834" name="Text Box 15">
          <a:extLst>
            <a:ext uri="{FF2B5EF4-FFF2-40B4-BE49-F238E27FC236}">
              <a16:creationId xmlns:a16="http://schemas.microsoft.com/office/drawing/2014/main" id="{00000000-0008-0000-0500-0000FA0E0000}"/>
            </a:ext>
          </a:extLst>
        </xdr:cNvPr>
        <xdr:cNvSpPr txBox="1">
          <a:spLocks noChangeArrowheads="1"/>
        </xdr:cNvSpPr>
      </xdr:nvSpPr>
      <xdr:spPr bwMode="auto">
        <a:xfrm>
          <a:off x="4972050" y="7324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44331"/>
    <xdr:sp macro="" textlink="">
      <xdr:nvSpPr>
        <xdr:cNvPr id="3835" name="Text Box 15">
          <a:extLst>
            <a:ext uri="{FF2B5EF4-FFF2-40B4-BE49-F238E27FC236}">
              <a16:creationId xmlns:a16="http://schemas.microsoft.com/office/drawing/2014/main" id="{00000000-0008-0000-0500-0000FB0E0000}"/>
            </a:ext>
          </a:extLst>
        </xdr:cNvPr>
        <xdr:cNvSpPr txBox="1">
          <a:spLocks noChangeArrowheads="1"/>
        </xdr:cNvSpPr>
      </xdr:nvSpPr>
      <xdr:spPr bwMode="auto">
        <a:xfrm>
          <a:off x="4972050" y="7324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3836" name="Text Box 15">
          <a:extLst>
            <a:ext uri="{FF2B5EF4-FFF2-40B4-BE49-F238E27FC236}">
              <a16:creationId xmlns:a16="http://schemas.microsoft.com/office/drawing/2014/main" id="{00000000-0008-0000-0500-0000FC0E0000}"/>
            </a:ext>
          </a:extLst>
        </xdr:cNvPr>
        <xdr:cNvSpPr txBox="1">
          <a:spLocks noChangeArrowheads="1"/>
        </xdr:cNvSpPr>
      </xdr:nvSpPr>
      <xdr:spPr bwMode="auto">
        <a:xfrm>
          <a:off x="4972050" y="8074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3837" name="Text Box 15">
          <a:extLst>
            <a:ext uri="{FF2B5EF4-FFF2-40B4-BE49-F238E27FC236}">
              <a16:creationId xmlns:a16="http://schemas.microsoft.com/office/drawing/2014/main" id="{00000000-0008-0000-0500-0000FD0E0000}"/>
            </a:ext>
          </a:extLst>
        </xdr:cNvPr>
        <xdr:cNvSpPr txBox="1">
          <a:spLocks noChangeArrowheads="1"/>
        </xdr:cNvSpPr>
      </xdr:nvSpPr>
      <xdr:spPr bwMode="auto">
        <a:xfrm>
          <a:off x="4972050" y="8074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8496"/>
    <xdr:sp macro="" textlink="">
      <xdr:nvSpPr>
        <xdr:cNvPr id="3838" name="Text Box 15">
          <a:extLst>
            <a:ext uri="{FF2B5EF4-FFF2-40B4-BE49-F238E27FC236}">
              <a16:creationId xmlns:a16="http://schemas.microsoft.com/office/drawing/2014/main" id="{00000000-0008-0000-0500-0000FE0E0000}"/>
            </a:ext>
          </a:extLst>
        </xdr:cNvPr>
        <xdr:cNvSpPr txBox="1">
          <a:spLocks noChangeArrowheads="1"/>
        </xdr:cNvSpPr>
      </xdr:nvSpPr>
      <xdr:spPr bwMode="auto">
        <a:xfrm>
          <a:off x="4972050" y="95726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839" name="Text Box 15">
          <a:extLst>
            <a:ext uri="{FF2B5EF4-FFF2-40B4-BE49-F238E27FC236}">
              <a16:creationId xmlns:a16="http://schemas.microsoft.com/office/drawing/2014/main" id="{00000000-0008-0000-0500-0000FF0E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331"/>
    <xdr:sp macro="" textlink="">
      <xdr:nvSpPr>
        <xdr:cNvPr id="3840" name="Text Box 15">
          <a:extLst>
            <a:ext uri="{FF2B5EF4-FFF2-40B4-BE49-F238E27FC236}">
              <a16:creationId xmlns:a16="http://schemas.microsoft.com/office/drawing/2014/main" id="{00000000-0008-0000-0500-0000000F0000}"/>
            </a:ext>
          </a:extLst>
        </xdr:cNvPr>
        <xdr:cNvSpPr txBox="1">
          <a:spLocks noChangeArrowheads="1"/>
        </xdr:cNvSpPr>
      </xdr:nvSpPr>
      <xdr:spPr bwMode="auto">
        <a:xfrm>
          <a:off x="4972050" y="9572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56743"/>
    <xdr:sp macro="" textlink="">
      <xdr:nvSpPr>
        <xdr:cNvPr id="3841" name="Text Box 15">
          <a:extLst>
            <a:ext uri="{FF2B5EF4-FFF2-40B4-BE49-F238E27FC236}">
              <a16:creationId xmlns:a16="http://schemas.microsoft.com/office/drawing/2014/main" id="{00000000-0008-0000-0500-0000010F0000}"/>
            </a:ext>
          </a:extLst>
        </xdr:cNvPr>
        <xdr:cNvSpPr txBox="1">
          <a:spLocks noChangeArrowheads="1"/>
        </xdr:cNvSpPr>
      </xdr:nvSpPr>
      <xdr:spPr bwMode="auto">
        <a:xfrm>
          <a:off x="4972050" y="95726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842" name="Text Box 15">
          <a:extLst>
            <a:ext uri="{FF2B5EF4-FFF2-40B4-BE49-F238E27FC236}">
              <a16:creationId xmlns:a16="http://schemas.microsoft.com/office/drawing/2014/main" id="{00000000-0008-0000-0500-0000020F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331"/>
    <xdr:sp macro="" textlink="">
      <xdr:nvSpPr>
        <xdr:cNvPr id="3843" name="Text Box 15">
          <a:extLst>
            <a:ext uri="{FF2B5EF4-FFF2-40B4-BE49-F238E27FC236}">
              <a16:creationId xmlns:a16="http://schemas.microsoft.com/office/drawing/2014/main" id="{00000000-0008-0000-0500-0000030F0000}"/>
            </a:ext>
          </a:extLst>
        </xdr:cNvPr>
        <xdr:cNvSpPr txBox="1">
          <a:spLocks noChangeArrowheads="1"/>
        </xdr:cNvSpPr>
      </xdr:nvSpPr>
      <xdr:spPr bwMode="auto">
        <a:xfrm>
          <a:off x="4972050" y="9572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844" name="Text Box 15">
          <a:extLst>
            <a:ext uri="{FF2B5EF4-FFF2-40B4-BE49-F238E27FC236}">
              <a16:creationId xmlns:a16="http://schemas.microsoft.com/office/drawing/2014/main" id="{00000000-0008-0000-0500-0000040F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845" name="Text Box 15">
          <a:extLst>
            <a:ext uri="{FF2B5EF4-FFF2-40B4-BE49-F238E27FC236}">
              <a16:creationId xmlns:a16="http://schemas.microsoft.com/office/drawing/2014/main" id="{00000000-0008-0000-0500-0000050F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48496"/>
    <xdr:sp macro="" textlink="">
      <xdr:nvSpPr>
        <xdr:cNvPr id="3846" name="Text Box 15">
          <a:extLst>
            <a:ext uri="{FF2B5EF4-FFF2-40B4-BE49-F238E27FC236}">
              <a16:creationId xmlns:a16="http://schemas.microsoft.com/office/drawing/2014/main" id="{00000000-0008-0000-0500-0000060F0000}"/>
            </a:ext>
          </a:extLst>
        </xdr:cNvPr>
        <xdr:cNvSpPr txBox="1">
          <a:spLocks noChangeArrowheads="1"/>
        </xdr:cNvSpPr>
      </xdr:nvSpPr>
      <xdr:spPr bwMode="auto">
        <a:xfrm>
          <a:off x="4972050" y="95726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847" name="Text Box 15">
          <a:extLst>
            <a:ext uri="{FF2B5EF4-FFF2-40B4-BE49-F238E27FC236}">
              <a16:creationId xmlns:a16="http://schemas.microsoft.com/office/drawing/2014/main" id="{00000000-0008-0000-0500-0000070F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44331"/>
    <xdr:sp macro="" textlink="">
      <xdr:nvSpPr>
        <xdr:cNvPr id="3848" name="Text Box 15">
          <a:extLst>
            <a:ext uri="{FF2B5EF4-FFF2-40B4-BE49-F238E27FC236}">
              <a16:creationId xmlns:a16="http://schemas.microsoft.com/office/drawing/2014/main" id="{00000000-0008-0000-0500-0000080F0000}"/>
            </a:ext>
          </a:extLst>
        </xdr:cNvPr>
        <xdr:cNvSpPr txBox="1">
          <a:spLocks noChangeArrowheads="1"/>
        </xdr:cNvSpPr>
      </xdr:nvSpPr>
      <xdr:spPr bwMode="auto">
        <a:xfrm>
          <a:off x="4972050" y="9572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56743"/>
    <xdr:sp macro="" textlink="">
      <xdr:nvSpPr>
        <xdr:cNvPr id="3849" name="Text Box 15">
          <a:extLst>
            <a:ext uri="{FF2B5EF4-FFF2-40B4-BE49-F238E27FC236}">
              <a16:creationId xmlns:a16="http://schemas.microsoft.com/office/drawing/2014/main" id="{00000000-0008-0000-0500-0000090F0000}"/>
            </a:ext>
          </a:extLst>
        </xdr:cNvPr>
        <xdr:cNvSpPr txBox="1">
          <a:spLocks noChangeArrowheads="1"/>
        </xdr:cNvSpPr>
      </xdr:nvSpPr>
      <xdr:spPr bwMode="auto">
        <a:xfrm>
          <a:off x="4972050" y="95726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850" name="Text Box 15">
          <a:extLst>
            <a:ext uri="{FF2B5EF4-FFF2-40B4-BE49-F238E27FC236}">
              <a16:creationId xmlns:a16="http://schemas.microsoft.com/office/drawing/2014/main" id="{00000000-0008-0000-0500-00000A0F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44331"/>
    <xdr:sp macro="" textlink="">
      <xdr:nvSpPr>
        <xdr:cNvPr id="3851" name="Text Box 15">
          <a:extLst>
            <a:ext uri="{FF2B5EF4-FFF2-40B4-BE49-F238E27FC236}">
              <a16:creationId xmlns:a16="http://schemas.microsoft.com/office/drawing/2014/main" id="{00000000-0008-0000-0500-00000B0F0000}"/>
            </a:ext>
          </a:extLst>
        </xdr:cNvPr>
        <xdr:cNvSpPr txBox="1">
          <a:spLocks noChangeArrowheads="1"/>
        </xdr:cNvSpPr>
      </xdr:nvSpPr>
      <xdr:spPr bwMode="auto">
        <a:xfrm>
          <a:off x="4972050" y="9572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852" name="Text Box 15">
          <a:extLst>
            <a:ext uri="{FF2B5EF4-FFF2-40B4-BE49-F238E27FC236}">
              <a16:creationId xmlns:a16="http://schemas.microsoft.com/office/drawing/2014/main" id="{00000000-0008-0000-0500-00000C0F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853" name="Text Box 15">
          <a:extLst>
            <a:ext uri="{FF2B5EF4-FFF2-40B4-BE49-F238E27FC236}">
              <a16:creationId xmlns:a16="http://schemas.microsoft.com/office/drawing/2014/main" id="{00000000-0008-0000-0500-00000D0F0000}"/>
            </a:ext>
          </a:extLst>
        </xdr:cNvPr>
        <xdr:cNvSpPr txBox="1">
          <a:spLocks noChangeArrowheads="1"/>
        </xdr:cNvSpPr>
      </xdr:nvSpPr>
      <xdr:spPr bwMode="auto">
        <a:xfrm>
          <a:off x="4972050" y="9572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854" name="Text Box 15">
          <a:extLst>
            <a:ext uri="{FF2B5EF4-FFF2-40B4-BE49-F238E27FC236}">
              <a16:creationId xmlns:a16="http://schemas.microsoft.com/office/drawing/2014/main" id="{00000000-0008-0000-0500-00000E0F0000}"/>
            </a:ext>
          </a:extLst>
        </xdr:cNvPr>
        <xdr:cNvSpPr txBox="1">
          <a:spLocks noChangeArrowheads="1"/>
        </xdr:cNvSpPr>
      </xdr:nvSpPr>
      <xdr:spPr bwMode="auto">
        <a:xfrm>
          <a:off x="4972050" y="10321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855" name="Text Box 15">
          <a:extLst>
            <a:ext uri="{FF2B5EF4-FFF2-40B4-BE49-F238E27FC236}">
              <a16:creationId xmlns:a16="http://schemas.microsoft.com/office/drawing/2014/main" id="{00000000-0008-0000-0500-00000F0F0000}"/>
            </a:ext>
          </a:extLst>
        </xdr:cNvPr>
        <xdr:cNvSpPr txBox="1">
          <a:spLocks noChangeArrowheads="1"/>
        </xdr:cNvSpPr>
      </xdr:nvSpPr>
      <xdr:spPr bwMode="auto">
        <a:xfrm>
          <a:off x="4972050" y="10321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856" name="Text Box 15">
          <a:extLst>
            <a:ext uri="{FF2B5EF4-FFF2-40B4-BE49-F238E27FC236}">
              <a16:creationId xmlns:a16="http://schemas.microsoft.com/office/drawing/2014/main" id="{00000000-0008-0000-0500-0000100F0000}"/>
            </a:ext>
          </a:extLst>
        </xdr:cNvPr>
        <xdr:cNvSpPr txBox="1">
          <a:spLocks noChangeArrowheads="1"/>
        </xdr:cNvSpPr>
      </xdr:nvSpPr>
      <xdr:spPr bwMode="auto">
        <a:xfrm>
          <a:off x="4972050" y="10321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857" name="Text Box 15">
          <a:extLst>
            <a:ext uri="{FF2B5EF4-FFF2-40B4-BE49-F238E27FC236}">
              <a16:creationId xmlns:a16="http://schemas.microsoft.com/office/drawing/2014/main" id="{00000000-0008-0000-0500-0000110F0000}"/>
            </a:ext>
          </a:extLst>
        </xdr:cNvPr>
        <xdr:cNvSpPr txBox="1">
          <a:spLocks noChangeArrowheads="1"/>
        </xdr:cNvSpPr>
      </xdr:nvSpPr>
      <xdr:spPr bwMode="auto">
        <a:xfrm>
          <a:off x="4972050" y="10321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8496"/>
    <xdr:sp macro="" textlink="">
      <xdr:nvSpPr>
        <xdr:cNvPr id="3858" name="Text Box 15">
          <a:extLst>
            <a:ext uri="{FF2B5EF4-FFF2-40B4-BE49-F238E27FC236}">
              <a16:creationId xmlns:a16="http://schemas.microsoft.com/office/drawing/2014/main" id="{00000000-0008-0000-0500-000012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859" name="Text Box 15">
          <a:extLst>
            <a:ext uri="{FF2B5EF4-FFF2-40B4-BE49-F238E27FC236}">
              <a16:creationId xmlns:a16="http://schemas.microsoft.com/office/drawing/2014/main" id="{00000000-0008-0000-0500-000013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4331"/>
    <xdr:sp macro="" textlink="">
      <xdr:nvSpPr>
        <xdr:cNvPr id="3860" name="Text Box 15">
          <a:extLst>
            <a:ext uri="{FF2B5EF4-FFF2-40B4-BE49-F238E27FC236}">
              <a16:creationId xmlns:a16="http://schemas.microsoft.com/office/drawing/2014/main" id="{00000000-0008-0000-0500-000014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8496"/>
    <xdr:sp macro="" textlink="">
      <xdr:nvSpPr>
        <xdr:cNvPr id="3861" name="Text Box 15">
          <a:extLst>
            <a:ext uri="{FF2B5EF4-FFF2-40B4-BE49-F238E27FC236}">
              <a16:creationId xmlns:a16="http://schemas.microsoft.com/office/drawing/2014/main" id="{00000000-0008-0000-0500-000015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862" name="Text Box 15">
          <a:extLst>
            <a:ext uri="{FF2B5EF4-FFF2-40B4-BE49-F238E27FC236}">
              <a16:creationId xmlns:a16="http://schemas.microsoft.com/office/drawing/2014/main" id="{00000000-0008-0000-0500-000016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4331"/>
    <xdr:sp macro="" textlink="">
      <xdr:nvSpPr>
        <xdr:cNvPr id="3863" name="Text Box 15">
          <a:extLst>
            <a:ext uri="{FF2B5EF4-FFF2-40B4-BE49-F238E27FC236}">
              <a16:creationId xmlns:a16="http://schemas.microsoft.com/office/drawing/2014/main" id="{00000000-0008-0000-0500-000017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56743"/>
    <xdr:sp macro="" textlink="">
      <xdr:nvSpPr>
        <xdr:cNvPr id="3864" name="Text Box 15">
          <a:extLst>
            <a:ext uri="{FF2B5EF4-FFF2-40B4-BE49-F238E27FC236}">
              <a16:creationId xmlns:a16="http://schemas.microsoft.com/office/drawing/2014/main" id="{00000000-0008-0000-0500-0000180F0000}"/>
            </a:ext>
          </a:extLst>
        </xdr:cNvPr>
        <xdr:cNvSpPr txBox="1">
          <a:spLocks noChangeArrowheads="1"/>
        </xdr:cNvSpPr>
      </xdr:nvSpPr>
      <xdr:spPr bwMode="auto">
        <a:xfrm>
          <a:off x="4972050" y="11820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865" name="Text Box 15">
          <a:extLst>
            <a:ext uri="{FF2B5EF4-FFF2-40B4-BE49-F238E27FC236}">
              <a16:creationId xmlns:a16="http://schemas.microsoft.com/office/drawing/2014/main" id="{00000000-0008-0000-0500-000019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4331"/>
    <xdr:sp macro="" textlink="">
      <xdr:nvSpPr>
        <xdr:cNvPr id="3866" name="Text Box 15">
          <a:extLst>
            <a:ext uri="{FF2B5EF4-FFF2-40B4-BE49-F238E27FC236}">
              <a16:creationId xmlns:a16="http://schemas.microsoft.com/office/drawing/2014/main" id="{00000000-0008-0000-0500-00001A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867" name="Text Box 15">
          <a:extLst>
            <a:ext uri="{FF2B5EF4-FFF2-40B4-BE49-F238E27FC236}">
              <a16:creationId xmlns:a16="http://schemas.microsoft.com/office/drawing/2014/main" id="{00000000-0008-0000-0500-00001B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868" name="Text Box 15">
          <a:extLst>
            <a:ext uri="{FF2B5EF4-FFF2-40B4-BE49-F238E27FC236}">
              <a16:creationId xmlns:a16="http://schemas.microsoft.com/office/drawing/2014/main" id="{00000000-0008-0000-0500-00001C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869" name="Text Box 15">
          <a:extLst>
            <a:ext uri="{FF2B5EF4-FFF2-40B4-BE49-F238E27FC236}">
              <a16:creationId xmlns:a16="http://schemas.microsoft.com/office/drawing/2014/main" id="{00000000-0008-0000-0500-00001D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870" name="Text Box 15">
          <a:extLst>
            <a:ext uri="{FF2B5EF4-FFF2-40B4-BE49-F238E27FC236}">
              <a16:creationId xmlns:a16="http://schemas.microsoft.com/office/drawing/2014/main" id="{00000000-0008-0000-0500-00001E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871" name="Text Box 15">
          <a:extLst>
            <a:ext uri="{FF2B5EF4-FFF2-40B4-BE49-F238E27FC236}">
              <a16:creationId xmlns:a16="http://schemas.microsoft.com/office/drawing/2014/main" id="{00000000-0008-0000-0500-00001F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72" name="Text Box 15">
          <a:extLst>
            <a:ext uri="{FF2B5EF4-FFF2-40B4-BE49-F238E27FC236}">
              <a16:creationId xmlns:a16="http://schemas.microsoft.com/office/drawing/2014/main" id="{00000000-0008-0000-0500-000020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873" name="Text Box 15">
          <a:extLst>
            <a:ext uri="{FF2B5EF4-FFF2-40B4-BE49-F238E27FC236}">
              <a16:creationId xmlns:a16="http://schemas.microsoft.com/office/drawing/2014/main" id="{00000000-0008-0000-0500-000021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874" name="Text Box 15">
          <a:extLst>
            <a:ext uri="{FF2B5EF4-FFF2-40B4-BE49-F238E27FC236}">
              <a16:creationId xmlns:a16="http://schemas.microsoft.com/office/drawing/2014/main" id="{00000000-0008-0000-0500-000022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75" name="Text Box 15">
          <a:extLst>
            <a:ext uri="{FF2B5EF4-FFF2-40B4-BE49-F238E27FC236}">
              <a16:creationId xmlns:a16="http://schemas.microsoft.com/office/drawing/2014/main" id="{00000000-0008-0000-0500-000023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876" name="Text Box 15">
          <a:extLst>
            <a:ext uri="{FF2B5EF4-FFF2-40B4-BE49-F238E27FC236}">
              <a16:creationId xmlns:a16="http://schemas.microsoft.com/office/drawing/2014/main" id="{00000000-0008-0000-0500-000024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56743"/>
    <xdr:sp macro="" textlink="">
      <xdr:nvSpPr>
        <xdr:cNvPr id="3877" name="Text Box 15">
          <a:extLst>
            <a:ext uri="{FF2B5EF4-FFF2-40B4-BE49-F238E27FC236}">
              <a16:creationId xmlns:a16="http://schemas.microsoft.com/office/drawing/2014/main" id="{00000000-0008-0000-0500-0000250F0000}"/>
            </a:ext>
          </a:extLst>
        </xdr:cNvPr>
        <xdr:cNvSpPr txBox="1">
          <a:spLocks noChangeArrowheads="1"/>
        </xdr:cNvSpPr>
      </xdr:nvSpPr>
      <xdr:spPr bwMode="auto">
        <a:xfrm>
          <a:off x="4972050" y="11820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78" name="Text Box 15">
          <a:extLst>
            <a:ext uri="{FF2B5EF4-FFF2-40B4-BE49-F238E27FC236}">
              <a16:creationId xmlns:a16="http://schemas.microsoft.com/office/drawing/2014/main" id="{00000000-0008-0000-0500-000026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879" name="Text Box 15">
          <a:extLst>
            <a:ext uri="{FF2B5EF4-FFF2-40B4-BE49-F238E27FC236}">
              <a16:creationId xmlns:a16="http://schemas.microsoft.com/office/drawing/2014/main" id="{00000000-0008-0000-0500-000027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80" name="Text Box 15">
          <a:extLst>
            <a:ext uri="{FF2B5EF4-FFF2-40B4-BE49-F238E27FC236}">
              <a16:creationId xmlns:a16="http://schemas.microsoft.com/office/drawing/2014/main" id="{00000000-0008-0000-0500-000028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81" name="Text Box 15">
          <a:extLst>
            <a:ext uri="{FF2B5EF4-FFF2-40B4-BE49-F238E27FC236}">
              <a16:creationId xmlns:a16="http://schemas.microsoft.com/office/drawing/2014/main" id="{00000000-0008-0000-0500-000029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82" name="Text Box 15">
          <a:extLst>
            <a:ext uri="{FF2B5EF4-FFF2-40B4-BE49-F238E27FC236}">
              <a16:creationId xmlns:a16="http://schemas.microsoft.com/office/drawing/2014/main" id="{00000000-0008-0000-0500-00002A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83" name="Text Box 15">
          <a:extLst>
            <a:ext uri="{FF2B5EF4-FFF2-40B4-BE49-F238E27FC236}">
              <a16:creationId xmlns:a16="http://schemas.microsoft.com/office/drawing/2014/main" id="{00000000-0008-0000-0500-00002B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84" name="Text Box 15">
          <a:extLst>
            <a:ext uri="{FF2B5EF4-FFF2-40B4-BE49-F238E27FC236}">
              <a16:creationId xmlns:a16="http://schemas.microsoft.com/office/drawing/2014/main" id="{00000000-0008-0000-0500-00002C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85" name="Text Box 15">
          <a:extLst>
            <a:ext uri="{FF2B5EF4-FFF2-40B4-BE49-F238E27FC236}">
              <a16:creationId xmlns:a16="http://schemas.microsoft.com/office/drawing/2014/main" id="{00000000-0008-0000-0500-00002D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86" name="Text Box 15">
          <a:extLst>
            <a:ext uri="{FF2B5EF4-FFF2-40B4-BE49-F238E27FC236}">
              <a16:creationId xmlns:a16="http://schemas.microsoft.com/office/drawing/2014/main" id="{00000000-0008-0000-0500-00002E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87" name="Text Box 15">
          <a:extLst>
            <a:ext uri="{FF2B5EF4-FFF2-40B4-BE49-F238E27FC236}">
              <a16:creationId xmlns:a16="http://schemas.microsoft.com/office/drawing/2014/main" id="{00000000-0008-0000-0500-00002F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88" name="Text Box 15">
          <a:extLst>
            <a:ext uri="{FF2B5EF4-FFF2-40B4-BE49-F238E27FC236}">
              <a16:creationId xmlns:a16="http://schemas.microsoft.com/office/drawing/2014/main" id="{00000000-0008-0000-0500-000030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89" name="Text Box 15">
          <a:extLst>
            <a:ext uri="{FF2B5EF4-FFF2-40B4-BE49-F238E27FC236}">
              <a16:creationId xmlns:a16="http://schemas.microsoft.com/office/drawing/2014/main" id="{00000000-0008-0000-0500-000031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90" name="Text Box 15">
          <a:extLst>
            <a:ext uri="{FF2B5EF4-FFF2-40B4-BE49-F238E27FC236}">
              <a16:creationId xmlns:a16="http://schemas.microsoft.com/office/drawing/2014/main" id="{00000000-0008-0000-0500-000032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891" name="Text Box 15">
          <a:extLst>
            <a:ext uri="{FF2B5EF4-FFF2-40B4-BE49-F238E27FC236}">
              <a16:creationId xmlns:a16="http://schemas.microsoft.com/office/drawing/2014/main" id="{00000000-0008-0000-0500-000033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92" name="Text Box 15">
          <a:extLst>
            <a:ext uri="{FF2B5EF4-FFF2-40B4-BE49-F238E27FC236}">
              <a16:creationId xmlns:a16="http://schemas.microsoft.com/office/drawing/2014/main" id="{00000000-0008-0000-0500-000034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893" name="Text Box 15">
          <a:extLst>
            <a:ext uri="{FF2B5EF4-FFF2-40B4-BE49-F238E27FC236}">
              <a16:creationId xmlns:a16="http://schemas.microsoft.com/office/drawing/2014/main" id="{00000000-0008-0000-0500-000035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894" name="Text Box 15">
          <a:extLst>
            <a:ext uri="{FF2B5EF4-FFF2-40B4-BE49-F238E27FC236}">
              <a16:creationId xmlns:a16="http://schemas.microsoft.com/office/drawing/2014/main" id="{00000000-0008-0000-0500-000036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95" name="Text Box 15">
          <a:extLst>
            <a:ext uri="{FF2B5EF4-FFF2-40B4-BE49-F238E27FC236}">
              <a16:creationId xmlns:a16="http://schemas.microsoft.com/office/drawing/2014/main" id="{00000000-0008-0000-0500-000037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896" name="Text Box 15">
          <a:extLst>
            <a:ext uri="{FF2B5EF4-FFF2-40B4-BE49-F238E27FC236}">
              <a16:creationId xmlns:a16="http://schemas.microsoft.com/office/drawing/2014/main" id="{00000000-0008-0000-0500-000038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56743"/>
    <xdr:sp macro="" textlink="">
      <xdr:nvSpPr>
        <xdr:cNvPr id="3897" name="Text Box 15">
          <a:extLst>
            <a:ext uri="{FF2B5EF4-FFF2-40B4-BE49-F238E27FC236}">
              <a16:creationId xmlns:a16="http://schemas.microsoft.com/office/drawing/2014/main" id="{00000000-0008-0000-0500-0000390F0000}"/>
            </a:ext>
          </a:extLst>
        </xdr:cNvPr>
        <xdr:cNvSpPr txBox="1">
          <a:spLocks noChangeArrowheads="1"/>
        </xdr:cNvSpPr>
      </xdr:nvSpPr>
      <xdr:spPr bwMode="auto">
        <a:xfrm>
          <a:off x="4972050" y="11820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98" name="Text Box 15">
          <a:extLst>
            <a:ext uri="{FF2B5EF4-FFF2-40B4-BE49-F238E27FC236}">
              <a16:creationId xmlns:a16="http://schemas.microsoft.com/office/drawing/2014/main" id="{00000000-0008-0000-0500-00003A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899" name="Text Box 15">
          <a:extLst>
            <a:ext uri="{FF2B5EF4-FFF2-40B4-BE49-F238E27FC236}">
              <a16:creationId xmlns:a16="http://schemas.microsoft.com/office/drawing/2014/main" id="{00000000-0008-0000-0500-00003B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00" name="Text Box 15">
          <a:extLst>
            <a:ext uri="{FF2B5EF4-FFF2-40B4-BE49-F238E27FC236}">
              <a16:creationId xmlns:a16="http://schemas.microsoft.com/office/drawing/2014/main" id="{00000000-0008-0000-0500-00003C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01" name="Text Box 15">
          <a:extLst>
            <a:ext uri="{FF2B5EF4-FFF2-40B4-BE49-F238E27FC236}">
              <a16:creationId xmlns:a16="http://schemas.microsoft.com/office/drawing/2014/main" id="{00000000-0008-0000-0500-00003D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02" name="Text Box 15">
          <a:extLst>
            <a:ext uri="{FF2B5EF4-FFF2-40B4-BE49-F238E27FC236}">
              <a16:creationId xmlns:a16="http://schemas.microsoft.com/office/drawing/2014/main" id="{00000000-0008-0000-0500-00003E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03" name="Text Box 15">
          <a:extLst>
            <a:ext uri="{FF2B5EF4-FFF2-40B4-BE49-F238E27FC236}">
              <a16:creationId xmlns:a16="http://schemas.microsoft.com/office/drawing/2014/main" id="{00000000-0008-0000-0500-00003F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04" name="Text Box 15">
          <a:extLst>
            <a:ext uri="{FF2B5EF4-FFF2-40B4-BE49-F238E27FC236}">
              <a16:creationId xmlns:a16="http://schemas.microsoft.com/office/drawing/2014/main" id="{00000000-0008-0000-0500-000040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05" name="Text Box 15">
          <a:extLst>
            <a:ext uri="{FF2B5EF4-FFF2-40B4-BE49-F238E27FC236}">
              <a16:creationId xmlns:a16="http://schemas.microsoft.com/office/drawing/2014/main" id="{00000000-0008-0000-0500-000041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06" name="Text Box 15">
          <a:extLst>
            <a:ext uri="{FF2B5EF4-FFF2-40B4-BE49-F238E27FC236}">
              <a16:creationId xmlns:a16="http://schemas.microsoft.com/office/drawing/2014/main" id="{00000000-0008-0000-0500-000042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07" name="Text Box 15">
          <a:extLst>
            <a:ext uri="{FF2B5EF4-FFF2-40B4-BE49-F238E27FC236}">
              <a16:creationId xmlns:a16="http://schemas.microsoft.com/office/drawing/2014/main" id="{00000000-0008-0000-0500-000043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08" name="Text Box 15">
          <a:extLst>
            <a:ext uri="{FF2B5EF4-FFF2-40B4-BE49-F238E27FC236}">
              <a16:creationId xmlns:a16="http://schemas.microsoft.com/office/drawing/2014/main" id="{00000000-0008-0000-0500-000044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09" name="Text Box 15">
          <a:extLst>
            <a:ext uri="{FF2B5EF4-FFF2-40B4-BE49-F238E27FC236}">
              <a16:creationId xmlns:a16="http://schemas.microsoft.com/office/drawing/2014/main" id="{00000000-0008-0000-0500-000045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10" name="Text Box 15">
          <a:extLst>
            <a:ext uri="{FF2B5EF4-FFF2-40B4-BE49-F238E27FC236}">
              <a16:creationId xmlns:a16="http://schemas.microsoft.com/office/drawing/2014/main" id="{00000000-0008-0000-0500-000046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911" name="Text Box 15">
          <a:extLst>
            <a:ext uri="{FF2B5EF4-FFF2-40B4-BE49-F238E27FC236}">
              <a16:creationId xmlns:a16="http://schemas.microsoft.com/office/drawing/2014/main" id="{00000000-0008-0000-0500-000047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12" name="Text Box 15">
          <a:extLst>
            <a:ext uri="{FF2B5EF4-FFF2-40B4-BE49-F238E27FC236}">
              <a16:creationId xmlns:a16="http://schemas.microsoft.com/office/drawing/2014/main" id="{00000000-0008-0000-0500-000048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913" name="Text Box 15">
          <a:extLst>
            <a:ext uri="{FF2B5EF4-FFF2-40B4-BE49-F238E27FC236}">
              <a16:creationId xmlns:a16="http://schemas.microsoft.com/office/drawing/2014/main" id="{00000000-0008-0000-0500-000049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914" name="Text Box 15">
          <a:extLst>
            <a:ext uri="{FF2B5EF4-FFF2-40B4-BE49-F238E27FC236}">
              <a16:creationId xmlns:a16="http://schemas.microsoft.com/office/drawing/2014/main" id="{00000000-0008-0000-0500-00004A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15" name="Text Box 15">
          <a:extLst>
            <a:ext uri="{FF2B5EF4-FFF2-40B4-BE49-F238E27FC236}">
              <a16:creationId xmlns:a16="http://schemas.microsoft.com/office/drawing/2014/main" id="{00000000-0008-0000-0500-00004B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916" name="Text Box 15">
          <a:extLst>
            <a:ext uri="{FF2B5EF4-FFF2-40B4-BE49-F238E27FC236}">
              <a16:creationId xmlns:a16="http://schemas.microsoft.com/office/drawing/2014/main" id="{00000000-0008-0000-0500-00004C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56743"/>
    <xdr:sp macro="" textlink="">
      <xdr:nvSpPr>
        <xdr:cNvPr id="3917" name="Text Box 15">
          <a:extLst>
            <a:ext uri="{FF2B5EF4-FFF2-40B4-BE49-F238E27FC236}">
              <a16:creationId xmlns:a16="http://schemas.microsoft.com/office/drawing/2014/main" id="{00000000-0008-0000-0500-00004D0F0000}"/>
            </a:ext>
          </a:extLst>
        </xdr:cNvPr>
        <xdr:cNvSpPr txBox="1">
          <a:spLocks noChangeArrowheads="1"/>
        </xdr:cNvSpPr>
      </xdr:nvSpPr>
      <xdr:spPr bwMode="auto">
        <a:xfrm>
          <a:off x="4972050" y="11820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18" name="Text Box 15">
          <a:extLst>
            <a:ext uri="{FF2B5EF4-FFF2-40B4-BE49-F238E27FC236}">
              <a16:creationId xmlns:a16="http://schemas.microsoft.com/office/drawing/2014/main" id="{00000000-0008-0000-0500-00004E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919" name="Text Box 15">
          <a:extLst>
            <a:ext uri="{FF2B5EF4-FFF2-40B4-BE49-F238E27FC236}">
              <a16:creationId xmlns:a16="http://schemas.microsoft.com/office/drawing/2014/main" id="{00000000-0008-0000-0500-00004F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20" name="Text Box 15">
          <a:extLst>
            <a:ext uri="{FF2B5EF4-FFF2-40B4-BE49-F238E27FC236}">
              <a16:creationId xmlns:a16="http://schemas.microsoft.com/office/drawing/2014/main" id="{00000000-0008-0000-0500-000050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21" name="Text Box 15">
          <a:extLst>
            <a:ext uri="{FF2B5EF4-FFF2-40B4-BE49-F238E27FC236}">
              <a16:creationId xmlns:a16="http://schemas.microsoft.com/office/drawing/2014/main" id="{00000000-0008-0000-0500-000051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22" name="Text Box 15">
          <a:extLst>
            <a:ext uri="{FF2B5EF4-FFF2-40B4-BE49-F238E27FC236}">
              <a16:creationId xmlns:a16="http://schemas.microsoft.com/office/drawing/2014/main" id="{00000000-0008-0000-0500-000052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23" name="Text Box 15">
          <a:extLst>
            <a:ext uri="{FF2B5EF4-FFF2-40B4-BE49-F238E27FC236}">
              <a16:creationId xmlns:a16="http://schemas.microsoft.com/office/drawing/2014/main" id="{00000000-0008-0000-0500-000053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24" name="Text Box 15">
          <a:extLst>
            <a:ext uri="{FF2B5EF4-FFF2-40B4-BE49-F238E27FC236}">
              <a16:creationId xmlns:a16="http://schemas.microsoft.com/office/drawing/2014/main" id="{00000000-0008-0000-0500-000054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25" name="Text Box 15">
          <a:extLst>
            <a:ext uri="{FF2B5EF4-FFF2-40B4-BE49-F238E27FC236}">
              <a16:creationId xmlns:a16="http://schemas.microsoft.com/office/drawing/2014/main" id="{00000000-0008-0000-0500-000055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26" name="Text Box 15">
          <a:extLst>
            <a:ext uri="{FF2B5EF4-FFF2-40B4-BE49-F238E27FC236}">
              <a16:creationId xmlns:a16="http://schemas.microsoft.com/office/drawing/2014/main" id="{00000000-0008-0000-0500-000056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27" name="Text Box 15">
          <a:extLst>
            <a:ext uri="{FF2B5EF4-FFF2-40B4-BE49-F238E27FC236}">
              <a16:creationId xmlns:a16="http://schemas.microsoft.com/office/drawing/2014/main" id="{00000000-0008-0000-0500-000057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28" name="Text Box 15">
          <a:extLst>
            <a:ext uri="{FF2B5EF4-FFF2-40B4-BE49-F238E27FC236}">
              <a16:creationId xmlns:a16="http://schemas.microsoft.com/office/drawing/2014/main" id="{00000000-0008-0000-0500-000058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29" name="Text Box 15">
          <a:extLst>
            <a:ext uri="{FF2B5EF4-FFF2-40B4-BE49-F238E27FC236}">
              <a16:creationId xmlns:a16="http://schemas.microsoft.com/office/drawing/2014/main" id="{00000000-0008-0000-0500-000059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30" name="Text Box 15">
          <a:extLst>
            <a:ext uri="{FF2B5EF4-FFF2-40B4-BE49-F238E27FC236}">
              <a16:creationId xmlns:a16="http://schemas.microsoft.com/office/drawing/2014/main" id="{00000000-0008-0000-0500-00005A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3931" name="Text Box 15">
          <a:extLst>
            <a:ext uri="{FF2B5EF4-FFF2-40B4-BE49-F238E27FC236}">
              <a16:creationId xmlns:a16="http://schemas.microsoft.com/office/drawing/2014/main" id="{00000000-0008-0000-0500-00005B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32" name="Text Box 15">
          <a:extLst>
            <a:ext uri="{FF2B5EF4-FFF2-40B4-BE49-F238E27FC236}">
              <a16:creationId xmlns:a16="http://schemas.microsoft.com/office/drawing/2014/main" id="{00000000-0008-0000-0500-00005C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933" name="Text Box 15">
          <a:extLst>
            <a:ext uri="{FF2B5EF4-FFF2-40B4-BE49-F238E27FC236}">
              <a16:creationId xmlns:a16="http://schemas.microsoft.com/office/drawing/2014/main" id="{00000000-0008-0000-0500-00005D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3934" name="Text Box 15">
          <a:extLst>
            <a:ext uri="{FF2B5EF4-FFF2-40B4-BE49-F238E27FC236}">
              <a16:creationId xmlns:a16="http://schemas.microsoft.com/office/drawing/2014/main" id="{00000000-0008-0000-0500-00005E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35" name="Text Box 15">
          <a:extLst>
            <a:ext uri="{FF2B5EF4-FFF2-40B4-BE49-F238E27FC236}">
              <a16:creationId xmlns:a16="http://schemas.microsoft.com/office/drawing/2014/main" id="{00000000-0008-0000-0500-00005F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936" name="Text Box 15">
          <a:extLst>
            <a:ext uri="{FF2B5EF4-FFF2-40B4-BE49-F238E27FC236}">
              <a16:creationId xmlns:a16="http://schemas.microsoft.com/office/drawing/2014/main" id="{00000000-0008-0000-0500-000060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56743"/>
    <xdr:sp macro="" textlink="">
      <xdr:nvSpPr>
        <xdr:cNvPr id="3937" name="Text Box 15">
          <a:extLst>
            <a:ext uri="{FF2B5EF4-FFF2-40B4-BE49-F238E27FC236}">
              <a16:creationId xmlns:a16="http://schemas.microsoft.com/office/drawing/2014/main" id="{00000000-0008-0000-0500-0000610F0000}"/>
            </a:ext>
          </a:extLst>
        </xdr:cNvPr>
        <xdr:cNvSpPr txBox="1">
          <a:spLocks noChangeArrowheads="1"/>
        </xdr:cNvSpPr>
      </xdr:nvSpPr>
      <xdr:spPr bwMode="auto">
        <a:xfrm>
          <a:off x="4972050" y="11820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38" name="Text Box 15">
          <a:extLst>
            <a:ext uri="{FF2B5EF4-FFF2-40B4-BE49-F238E27FC236}">
              <a16:creationId xmlns:a16="http://schemas.microsoft.com/office/drawing/2014/main" id="{00000000-0008-0000-0500-000062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939" name="Text Box 15">
          <a:extLst>
            <a:ext uri="{FF2B5EF4-FFF2-40B4-BE49-F238E27FC236}">
              <a16:creationId xmlns:a16="http://schemas.microsoft.com/office/drawing/2014/main" id="{00000000-0008-0000-0500-000063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40" name="Text Box 15">
          <a:extLst>
            <a:ext uri="{FF2B5EF4-FFF2-40B4-BE49-F238E27FC236}">
              <a16:creationId xmlns:a16="http://schemas.microsoft.com/office/drawing/2014/main" id="{00000000-0008-0000-0500-000064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41" name="Text Box 15">
          <a:extLst>
            <a:ext uri="{FF2B5EF4-FFF2-40B4-BE49-F238E27FC236}">
              <a16:creationId xmlns:a16="http://schemas.microsoft.com/office/drawing/2014/main" id="{00000000-0008-0000-0500-000065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42" name="Text Box 15">
          <a:extLst>
            <a:ext uri="{FF2B5EF4-FFF2-40B4-BE49-F238E27FC236}">
              <a16:creationId xmlns:a16="http://schemas.microsoft.com/office/drawing/2014/main" id="{00000000-0008-0000-0500-000066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43" name="Text Box 15">
          <a:extLst>
            <a:ext uri="{FF2B5EF4-FFF2-40B4-BE49-F238E27FC236}">
              <a16:creationId xmlns:a16="http://schemas.microsoft.com/office/drawing/2014/main" id="{00000000-0008-0000-0500-000067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944" name="Text Box 15">
          <a:extLst>
            <a:ext uri="{FF2B5EF4-FFF2-40B4-BE49-F238E27FC236}">
              <a16:creationId xmlns:a16="http://schemas.microsoft.com/office/drawing/2014/main" id="{00000000-0008-0000-0500-000068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945" name="Text Box 15">
          <a:extLst>
            <a:ext uri="{FF2B5EF4-FFF2-40B4-BE49-F238E27FC236}">
              <a16:creationId xmlns:a16="http://schemas.microsoft.com/office/drawing/2014/main" id="{00000000-0008-0000-0500-000069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946" name="Text Box 15">
          <a:extLst>
            <a:ext uri="{FF2B5EF4-FFF2-40B4-BE49-F238E27FC236}">
              <a16:creationId xmlns:a16="http://schemas.microsoft.com/office/drawing/2014/main" id="{00000000-0008-0000-0500-00006A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947" name="Text Box 15">
          <a:extLst>
            <a:ext uri="{FF2B5EF4-FFF2-40B4-BE49-F238E27FC236}">
              <a16:creationId xmlns:a16="http://schemas.microsoft.com/office/drawing/2014/main" id="{00000000-0008-0000-0500-00006B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948" name="Text Box 15">
          <a:extLst>
            <a:ext uri="{FF2B5EF4-FFF2-40B4-BE49-F238E27FC236}">
              <a16:creationId xmlns:a16="http://schemas.microsoft.com/office/drawing/2014/main" id="{00000000-0008-0000-0500-00006C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949" name="Text Box 15">
          <a:extLst>
            <a:ext uri="{FF2B5EF4-FFF2-40B4-BE49-F238E27FC236}">
              <a16:creationId xmlns:a16="http://schemas.microsoft.com/office/drawing/2014/main" id="{00000000-0008-0000-0500-00006D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950" name="Text Box 15">
          <a:extLst>
            <a:ext uri="{FF2B5EF4-FFF2-40B4-BE49-F238E27FC236}">
              <a16:creationId xmlns:a16="http://schemas.microsoft.com/office/drawing/2014/main" id="{00000000-0008-0000-0500-00006E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951" name="Text Box 15">
          <a:extLst>
            <a:ext uri="{FF2B5EF4-FFF2-40B4-BE49-F238E27FC236}">
              <a16:creationId xmlns:a16="http://schemas.microsoft.com/office/drawing/2014/main" id="{00000000-0008-0000-0500-00006F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952" name="Text Box 15">
          <a:extLst>
            <a:ext uri="{FF2B5EF4-FFF2-40B4-BE49-F238E27FC236}">
              <a16:creationId xmlns:a16="http://schemas.microsoft.com/office/drawing/2014/main" id="{00000000-0008-0000-0500-000070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953" name="Text Box 15">
          <a:extLst>
            <a:ext uri="{FF2B5EF4-FFF2-40B4-BE49-F238E27FC236}">
              <a16:creationId xmlns:a16="http://schemas.microsoft.com/office/drawing/2014/main" id="{00000000-0008-0000-0500-000071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954" name="Text Box 15">
          <a:extLst>
            <a:ext uri="{FF2B5EF4-FFF2-40B4-BE49-F238E27FC236}">
              <a16:creationId xmlns:a16="http://schemas.microsoft.com/office/drawing/2014/main" id="{00000000-0008-0000-0500-000072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955" name="Text Box 15">
          <a:extLst>
            <a:ext uri="{FF2B5EF4-FFF2-40B4-BE49-F238E27FC236}">
              <a16:creationId xmlns:a16="http://schemas.microsoft.com/office/drawing/2014/main" id="{00000000-0008-0000-0500-000073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956" name="Text Box 15">
          <a:extLst>
            <a:ext uri="{FF2B5EF4-FFF2-40B4-BE49-F238E27FC236}">
              <a16:creationId xmlns:a16="http://schemas.microsoft.com/office/drawing/2014/main" id="{00000000-0008-0000-0500-000074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56743"/>
    <xdr:sp macro="" textlink="">
      <xdr:nvSpPr>
        <xdr:cNvPr id="3957" name="Text Box 15">
          <a:extLst>
            <a:ext uri="{FF2B5EF4-FFF2-40B4-BE49-F238E27FC236}">
              <a16:creationId xmlns:a16="http://schemas.microsoft.com/office/drawing/2014/main" id="{00000000-0008-0000-0500-0000750F0000}"/>
            </a:ext>
          </a:extLst>
        </xdr:cNvPr>
        <xdr:cNvSpPr txBox="1">
          <a:spLocks noChangeArrowheads="1"/>
        </xdr:cNvSpPr>
      </xdr:nvSpPr>
      <xdr:spPr bwMode="auto">
        <a:xfrm>
          <a:off x="4972050" y="11820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958" name="Text Box 15">
          <a:extLst>
            <a:ext uri="{FF2B5EF4-FFF2-40B4-BE49-F238E27FC236}">
              <a16:creationId xmlns:a16="http://schemas.microsoft.com/office/drawing/2014/main" id="{00000000-0008-0000-0500-000076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959" name="Text Box 15">
          <a:extLst>
            <a:ext uri="{FF2B5EF4-FFF2-40B4-BE49-F238E27FC236}">
              <a16:creationId xmlns:a16="http://schemas.microsoft.com/office/drawing/2014/main" id="{00000000-0008-0000-0500-000077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960" name="Text Box 15">
          <a:extLst>
            <a:ext uri="{FF2B5EF4-FFF2-40B4-BE49-F238E27FC236}">
              <a16:creationId xmlns:a16="http://schemas.microsoft.com/office/drawing/2014/main" id="{00000000-0008-0000-0500-000078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961" name="Text Box 15">
          <a:extLst>
            <a:ext uri="{FF2B5EF4-FFF2-40B4-BE49-F238E27FC236}">
              <a16:creationId xmlns:a16="http://schemas.microsoft.com/office/drawing/2014/main" id="{00000000-0008-0000-0500-000079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962" name="Text Box 15">
          <a:extLst>
            <a:ext uri="{FF2B5EF4-FFF2-40B4-BE49-F238E27FC236}">
              <a16:creationId xmlns:a16="http://schemas.microsoft.com/office/drawing/2014/main" id="{00000000-0008-0000-0500-00007A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963" name="Text Box 15">
          <a:extLst>
            <a:ext uri="{FF2B5EF4-FFF2-40B4-BE49-F238E27FC236}">
              <a16:creationId xmlns:a16="http://schemas.microsoft.com/office/drawing/2014/main" id="{00000000-0008-0000-0500-00007B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964" name="Text Box 15">
          <a:extLst>
            <a:ext uri="{FF2B5EF4-FFF2-40B4-BE49-F238E27FC236}">
              <a16:creationId xmlns:a16="http://schemas.microsoft.com/office/drawing/2014/main" id="{00000000-0008-0000-0500-00007C0F0000}"/>
            </a:ext>
          </a:extLst>
        </xdr:cNvPr>
        <xdr:cNvSpPr txBox="1">
          <a:spLocks noChangeArrowheads="1"/>
        </xdr:cNvSpPr>
      </xdr:nvSpPr>
      <xdr:spPr bwMode="auto">
        <a:xfrm>
          <a:off x="4972050" y="121951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65" name="Text Box 15">
          <a:extLst>
            <a:ext uri="{FF2B5EF4-FFF2-40B4-BE49-F238E27FC236}">
              <a16:creationId xmlns:a16="http://schemas.microsoft.com/office/drawing/2014/main" id="{00000000-0008-0000-0500-00007D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966" name="Text Box 15">
          <a:extLst>
            <a:ext uri="{FF2B5EF4-FFF2-40B4-BE49-F238E27FC236}">
              <a16:creationId xmlns:a16="http://schemas.microsoft.com/office/drawing/2014/main" id="{00000000-0008-0000-0500-00007E0F0000}"/>
            </a:ext>
          </a:extLst>
        </xdr:cNvPr>
        <xdr:cNvSpPr txBox="1">
          <a:spLocks noChangeArrowheads="1"/>
        </xdr:cNvSpPr>
      </xdr:nvSpPr>
      <xdr:spPr bwMode="auto">
        <a:xfrm>
          <a:off x="4972050" y="121951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967" name="Text Box 15">
          <a:extLst>
            <a:ext uri="{FF2B5EF4-FFF2-40B4-BE49-F238E27FC236}">
              <a16:creationId xmlns:a16="http://schemas.microsoft.com/office/drawing/2014/main" id="{00000000-0008-0000-0500-00007F0F0000}"/>
            </a:ext>
          </a:extLst>
        </xdr:cNvPr>
        <xdr:cNvSpPr txBox="1">
          <a:spLocks noChangeArrowheads="1"/>
        </xdr:cNvSpPr>
      </xdr:nvSpPr>
      <xdr:spPr bwMode="auto">
        <a:xfrm>
          <a:off x="4972050" y="121951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68" name="Text Box 15">
          <a:extLst>
            <a:ext uri="{FF2B5EF4-FFF2-40B4-BE49-F238E27FC236}">
              <a16:creationId xmlns:a16="http://schemas.microsoft.com/office/drawing/2014/main" id="{00000000-0008-0000-0500-000080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969" name="Text Box 15">
          <a:extLst>
            <a:ext uri="{FF2B5EF4-FFF2-40B4-BE49-F238E27FC236}">
              <a16:creationId xmlns:a16="http://schemas.microsoft.com/office/drawing/2014/main" id="{00000000-0008-0000-0500-0000810F0000}"/>
            </a:ext>
          </a:extLst>
        </xdr:cNvPr>
        <xdr:cNvSpPr txBox="1">
          <a:spLocks noChangeArrowheads="1"/>
        </xdr:cNvSpPr>
      </xdr:nvSpPr>
      <xdr:spPr bwMode="auto">
        <a:xfrm>
          <a:off x="4972050" y="121951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56743"/>
    <xdr:sp macro="" textlink="">
      <xdr:nvSpPr>
        <xdr:cNvPr id="3970" name="Text Box 15">
          <a:extLst>
            <a:ext uri="{FF2B5EF4-FFF2-40B4-BE49-F238E27FC236}">
              <a16:creationId xmlns:a16="http://schemas.microsoft.com/office/drawing/2014/main" id="{00000000-0008-0000-0500-0000820F0000}"/>
            </a:ext>
          </a:extLst>
        </xdr:cNvPr>
        <xdr:cNvSpPr txBox="1">
          <a:spLocks noChangeArrowheads="1"/>
        </xdr:cNvSpPr>
      </xdr:nvSpPr>
      <xdr:spPr bwMode="auto">
        <a:xfrm>
          <a:off x="4972050" y="1219517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71" name="Text Box 15">
          <a:extLst>
            <a:ext uri="{FF2B5EF4-FFF2-40B4-BE49-F238E27FC236}">
              <a16:creationId xmlns:a16="http://schemas.microsoft.com/office/drawing/2014/main" id="{00000000-0008-0000-0500-000083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972" name="Text Box 15">
          <a:extLst>
            <a:ext uri="{FF2B5EF4-FFF2-40B4-BE49-F238E27FC236}">
              <a16:creationId xmlns:a16="http://schemas.microsoft.com/office/drawing/2014/main" id="{00000000-0008-0000-0500-0000840F0000}"/>
            </a:ext>
          </a:extLst>
        </xdr:cNvPr>
        <xdr:cNvSpPr txBox="1">
          <a:spLocks noChangeArrowheads="1"/>
        </xdr:cNvSpPr>
      </xdr:nvSpPr>
      <xdr:spPr bwMode="auto">
        <a:xfrm>
          <a:off x="4972050" y="121951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73" name="Text Box 15">
          <a:extLst>
            <a:ext uri="{FF2B5EF4-FFF2-40B4-BE49-F238E27FC236}">
              <a16:creationId xmlns:a16="http://schemas.microsoft.com/office/drawing/2014/main" id="{00000000-0008-0000-0500-000085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74" name="Text Box 15">
          <a:extLst>
            <a:ext uri="{FF2B5EF4-FFF2-40B4-BE49-F238E27FC236}">
              <a16:creationId xmlns:a16="http://schemas.microsoft.com/office/drawing/2014/main" id="{00000000-0008-0000-0500-000086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75" name="Text Box 15">
          <a:extLst>
            <a:ext uri="{FF2B5EF4-FFF2-40B4-BE49-F238E27FC236}">
              <a16:creationId xmlns:a16="http://schemas.microsoft.com/office/drawing/2014/main" id="{00000000-0008-0000-0500-000087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976" name="Text Box 15">
          <a:extLst>
            <a:ext uri="{FF2B5EF4-FFF2-40B4-BE49-F238E27FC236}">
              <a16:creationId xmlns:a16="http://schemas.microsoft.com/office/drawing/2014/main" id="{00000000-0008-0000-0500-000088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77" name="Text Box 15">
          <a:extLst>
            <a:ext uri="{FF2B5EF4-FFF2-40B4-BE49-F238E27FC236}">
              <a16:creationId xmlns:a16="http://schemas.microsoft.com/office/drawing/2014/main" id="{00000000-0008-0000-0500-000089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78" name="Text Box 15">
          <a:extLst>
            <a:ext uri="{FF2B5EF4-FFF2-40B4-BE49-F238E27FC236}">
              <a16:creationId xmlns:a16="http://schemas.microsoft.com/office/drawing/2014/main" id="{00000000-0008-0000-0500-00008A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79" name="Text Box 15">
          <a:extLst>
            <a:ext uri="{FF2B5EF4-FFF2-40B4-BE49-F238E27FC236}">
              <a16:creationId xmlns:a16="http://schemas.microsoft.com/office/drawing/2014/main" id="{00000000-0008-0000-0500-00008B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80" name="Text Box 15">
          <a:extLst>
            <a:ext uri="{FF2B5EF4-FFF2-40B4-BE49-F238E27FC236}">
              <a16:creationId xmlns:a16="http://schemas.microsoft.com/office/drawing/2014/main" id="{00000000-0008-0000-0500-00008C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81" name="Text Box 15">
          <a:extLst>
            <a:ext uri="{FF2B5EF4-FFF2-40B4-BE49-F238E27FC236}">
              <a16:creationId xmlns:a16="http://schemas.microsoft.com/office/drawing/2014/main" id="{00000000-0008-0000-0500-00008D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82" name="Text Box 15">
          <a:extLst>
            <a:ext uri="{FF2B5EF4-FFF2-40B4-BE49-F238E27FC236}">
              <a16:creationId xmlns:a16="http://schemas.microsoft.com/office/drawing/2014/main" id="{00000000-0008-0000-0500-00008E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83" name="Text Box 15">
          <a:extLst>
            <a:ext uri="{FF2B5EF4-FFF2-40B4-BE49-F238E27FC236}">
              <a16:creationId xmlns:a16="http://schemas.microsoft.com/office/drawing/2014/main" id="{00000000-0008-0000-0500-00008F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984" name="Text Box 15">
          <a:extLst>
            <a:ext uri="{FF2B5EF4-FFF2-40B4-BE49-F238E27FC236}">
              <a16:creationId xmlns:a16="http://schemas.microsoft.com/office/drawing/2014/main" id="{00000000-0008-0000-0500-000090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85" name="Text Box 15">
          <a:extLst>
            <a:ext uri="{FF2B5EF4-FFF2-40B4-BE49-F238E27FC236}">
              <a16:creationId xmlns:a16="http://schemas.microsoft.com/office/drawing/2014/main" id="{00000000-0008-0000-0500-000091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986" name="Text Box 15">
          <a:extLst>
            <a:ext uri="{FF2B5EF4-FFF2-40B4-BE49-F238E27FC236}">
              <a16:creationId xmlns:a16="http://schemas.microsoft.com/office/drawing/2014/main" id="{00000000-0008-0000-0500-000092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987" name="Text Box 15">
          <a:extLst>
            <a:ext uri="{FF2B5EF4-FFF2-40B4-BE49-F238E27FC236}">
              <a16:creationId xmlns:a16="http://schemas.microsoft.com/office/drawing/2014/main" id="{00000000-0008-0000-0500-0000930F0000}"/>
            </a:ext>
          </a:extLst>
        </xdr:cNvPr>
        <xdr:cNvSpPr txBox="1">
          <a:spLocks noChangeArrowheads="1"/>
        </xdr:cNvSpPr>
      </xdr:nvSpPr>
      <xdr:spPr bwMode="auto">
        <a:xfrm>
          <a:off x="4972050" y="11820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88" name="Text Box 15">
          <a:extLst>
            <a:ext uri="{FF2B5EF4-FFF2-40B4-BE49-F238E27FC236}">
              <a16:creationId xmlns:a16="http://schemas.microsoft.com/office/drawing/2014/main" id="{00000000-0008-0000-0500-000094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989" name="Text Box 15">
          <a:extLst>
            <a:ext uri="{FF2B5EF4-FFF2-40B4-BE49-F238E27FC236}">
              <a16:creationId xmlns:a16="http://schemas.microsoft.com/office/drawing/2014/main" id="{00000000-0008-0000-0500-000095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56743"/>
    <xdr:sp macro="" textlink="">
      <xdr:nvSpPr>
        <xdr:cNvPr id="3990" name="Text Box 15">
          <a:extLst>
            <a:ext uri="{FF2B5EF4-FFF2-40B4-BE49-F238E27FC236}">
              <a16:creationId xmlns:a16="http://schemas.microsoft.com/office/drawing/2014/main" id="{00000000-0008-0000-0500-0000960F0000}"/>
            </a:ext>
          </a:extLst>
        </xdr:cNvPr>
        <xdr:cNvSpPr txBox="1">
          <a:spLocks noChangeArrowheads="1"/>
        </xdr:cNvSpPr>
      </xdr:nvSpPr>
      <xdr:spPr bwMode="auto">
        <a:xfrm>
          <a:off x="4972050" y="11820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91" name="Text Box 15">
          <a:extLst>
            <a:ext uri="{FF2B5EF4-FFF2-40B4-BE49-F238E27FC236}">
              <a16:creationId xmlns:a16="http://schemas.microsoft.com/office/drawing/2014/main" id="{00000000-0008-0000-0500-000097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992" name="Text Box 15">
          <a:extLst>
            <a:ext uri="{FF2B5EF4-FFF2-40B4-BE49-F238E27FC236}">
              <a16:creationId xmlns:a16="http://schemas.microsoft.com/office/drawing/2014/main" id="{00000000-0008-0000-0500-0000980F0000}"/>
            </a:ext>
          </a:extLst>
        </xdr:cNvPr>
        <xdr:cNvSpPr txBox="1">
          <a:spLocks noChangeArrowheads="1"/>
        </xdr:cNvSpPr>
      </xdr:nvSpPr>
      <xdr:spPr bwMode="auto">
        <a:xfrm>
          <a:off x="4972050" y="11820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93" name="Text Box 15">
          <a:extLst>
            <a:ext uri="{FF2B5EF4-FFF2-40B4-BE49-F238E27FC236}">
              <a16:creationId xmlns:a16="http://schemas.microsoft.com/office/drawing/2014/main" id="{00000000-0008-0000-0500-000099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94" name="Text Box 15">
          <a:extLst>
            <a:ext uri="{FF2B5EF4-FFF2-40B4-BE49-F238E27FC236}">
              <a16:creationId xmlns:a16="http://schemas.microsoft.com/office/drawing/2014/main" id="{00000000-0008-0000-0500-00009A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95" name="Text Box 15">
          <a:extLst>
            <a:ext uri="{FF2B5EF4-FFF2-40B4-BE49-F238E27FC236}">
              <a16:creationId xmlns:a16="http://schemas.microsoft.com/office/drawing/2014/main" id="{00000000-0008-0000-0500-00009B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996" name="Text Box 15">
          <a:extLst>
            <a:ext uri="{FF2B5EF4-FFF2-40B4-BE49-F238E27FC236}">
              <a16:creationId xmlns:a16="http://schemas.microsoft.com/office/drawing/2014/main" id="{00000000-0008-0000-0500-00009C0F0000}"/>
            </a:ext>
          </a:extLst>
        </xdr:cNvPr>
        <xdr:cNvSpPr txBox="1">
          <a:spLocks noChangeArrowheads="1"/>
        </xdr:cNvSpPr>
      </xdr:nvSpPr>
      <xdr:spPr bwMode="auto">
        <a:xfrm>
          <a:off x="4972050" y="11820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3997" name="Text Box 15">
          <a:extLst>
            <a:ext uri="{FF2B5EF4-FFF2-40B4-BE49-F238E27FC236}">
              <a16:creationId xmlns:a16="http://schemas.microsoft.com/office/drawing/2014/main" id="{00000000-0008-0000-0500-00009D0F0000}"/>
            </a:ext>
          </a:extLst>
        </xdr:cNvPr>
        <xdr:cNvSpPr txBox="1">
          <a:spLocks noChangeArrowheads="1"/>
        </xdr:cNvSpPr>
      </xdr:nvSpPr>
      <xdr:spPr bwMode="auto">
        <a:xfrm>
          <a:off x="4972050" y="121951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998" name="Text Box 15">
          <a:extLst>
            <a:ext uri="{FF2B5EF4-FFF2-40B4-BE49-F238E27FC236}">
              <a16:creationId xmlns:a16="http://schemas.microsoft.com/office/drawing/2014/main" id="{00000000-0008-0000-0500-00009E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999" name="Text Box 15">
          <a:extLst>
            <a:ext uri="{FF2B5EF4-FFF2-40B4-BE49-F238E27FC236}">
              <a16:creationId xmlns:a16="http://schemas.microsoft.com/office/drawing/2014/main" id="{00000000-0008-0000-0500-00009F0F0000}"/>
            </a:ext>
          </a:extLst>
        </xdr:cNvPr>
        <xdr:cNvSpPr txBox="1">
          <a:spLocks noChangeArrowheads="1"/>
        </xdr:cNvSpPr>
      </xdr:nvSpPr>
      <xdr:spPr bwMode="auto">
        <a:xfrm>
          <a:off x="4972050" y="121951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4000" name="Text Box 15">
          <a:extLst>
            <a:ext uri="{FF2B5EF4-FFF2-40B4-BE49-F238E27FC236}">
              <a16:creationId xmlns:a16="http://schemas.microsoft.com/office/drawing/2014/main" id="{00000000-0008-0000-0500-0000A00F0000}"/>
            </a:ext>
          </a:extLst>
        </xdr:cNvPr>
        <xdr:cNvSpPr txBox="1">
          <a:spLocks noChangeArrowheads="1"/>
        </xdr:cNvSpPr>
      </xdr:nvSpPr>
      <xdr:spPr bwMode="auto">
        <a:xfrm>
          <a:off x="4972050" y="121951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4001" name="Text Box 15">
          <a:extLst>
            <a:ext uri="{FF2B5EF4-FFF2-40B4-BE49-F238E27FC236}">
              <a16:creationId xmlns:a16="http://schemas.microsoft.com/office/drawing/2014/main" id="{00000000-0008-0000-0500-0000A1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4002" name="Text Box 15">
          <a:extLst>
            <a:ext uri="{FF2B5EF4-FFF2-40B4-BE49-F238E27FC236}">
              <a16:creationId xmlns:a16="http://schemas.microsoft.com/office/drawing/2014/main" id="{00000000-0008-0000-0500-0000A20F0000}"/>
            </a:ext>
          </a:extLst>
        </xdr:cNvPr>
        <xdr:cNvSpPr txBox="1">
          <a:spLocks noChangeArrowheads="1"/>
        </xdr:cNvSpPr>
      </xdr:nvSpPr>
      <xdr:spPr bwMode="auto">
        <a:xfrm>
          <a:off x="4972050" y="121951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56743"/>
    <xdr:sp macro="" textlink="">
      <xdr:nvSpPr>
        <xdr:cNvPr id="4003" name="Text Box 15">
          <a:extLst>
            <a:ext uri="{FF2B5EF4-FFF2-40B4-BE49-F238E27FC236}">
              <a16:creationId xmlns:a16="http://schemas.microsoft.com/office/drawing/2014/main" id="{00000000-0008-0000-0500-0000A30F0000}"/>
            </a:ext>
          </a:extLst>
        </xdr:cNvPr>
        <xdr:cNvSpPr txBox="1">
          <a:spLocks noChangeArrowheads="1"/>
        </xdr:cNvSpPr>
      </xdr:nvSpPr>
      <xdr:spPr bwMode="auto">
        <a:xfrm>
          <a:off x="4972050" y="1219517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4004" name="Text Box 15">
          <a:extLst>
            <a:ext uri="{FF2B5EF4-FFF2-40B4-BE49-F238E27FC236}">
              <a16:creationId xmlns:a16="http://schemas.microsoft.com/office/drawing/2014/main" id="{00000000-0008-0000-0500-0000A4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4005" name="Text Box 15">
          <a:extLst>
            <a:ext uri="{FF2B5EF4-FFF2-40B4-BE49-F238E27FC236}">
              <a16:creationId xmlns:a16="http://schemas.microsoft.com/office/drawing/2014/main" id="{00000000-0008-0000-0500-0000A50F0000}"/>
            </a:ext>
          </a:extLst>
        </xdr:cNvPr>
        <xdr:cNvSpPr txBox="1">
          <a:spLocks noChangeArrowheads="1"/>
        </xdr:cNvSpPr>
      </xdr:nvSpPr>
      <xdr:spPr bwMode="auto">
        <a:xfrm>
          <a:off x="4972050" y="121951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4006" name="Text Box 15">
          <a:extLst>
            <a:ext uri="{FF2B5EF4-FFF2-40B4-BE49-F238E27FC236}">
              <a16:creationId xmlns:a16="http://schemas.microsoft.com/office/drawing/2014/main" id="{00000000-0008-0000-0500-0000A6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4007" name="Text Box 15">
          <a:extLst>
            <a:ext uri="{FF2B5EF4-FFF2-40B4-BE49-F238E27FC236}">
              <a16:creationId xmlns:a16="http://schemas.microsoft.com/office/drawing/2014/main" id="{00000000-0008-0000-0500-0000A7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4008" name="Text Box 15">
          <a:extLst>
            <a:ext uri="{FF2B5EF4-FFF2-40B4-BE49-F238E27FC236}">
              <a16:creationId xmlns:a16="http://schemas.microsoft.com/office/drawing/2014/main" id="{00000000-0008-0000-0500-0000A8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4009" name="Text Box 15">
          <a:extLst>
            <a:ext uri="{FF2B5EF4-FFF2-40B4-BE49-F238E27FC236}">
              <a16:creationId xmlns:a16="http://schemas.microsoft.com/office/drawing/2014/main" id="{00000000-0008-0000-0500-0000A90F0000}"/>
            </a:ext>
          </a:extLst>
        </xdr:cNvPr>
        <xdr:cNvSpPr txBox="1">
          <a:spLocks noChangeArrowheads="1"/>
        </xdr:cNvSpPr>
      </xdr:nvSpPr>
      <xdr:spPr bwMode="auto">
        <a:xfrm>
          <a:off x="4972050" y="12195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0" name="Text Box 15">
          <a:extLst>
            <a:ext uri="{FF2B5EF4-FFF2-40B4-BE49-F238E27FC236}">
              <a16:creationId xmlns:a16="http://schemas.microsoft.com/office/drawing/2014/main" id="{00000000-0008-0000-0500-0000AA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1" name="Text Box 15">
          <a:extLst>
            <a:ext uri="{FF2B5EF4-FFF2-40B4-BE49-F238E27FC236}">
              <a16:creationId xmlns:a16="http://schemas.microsoft.com/office/drawing/2014/main" id="{00000000-0008-0000-0500-0000AB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2" name="Text Box 15">
          <a:extLst>
            <a:ext uri="{FF2B5EF4-FFF2-40B4-BE49-F238E27FC236}">
              <a16:creationId xmlns:a16="http://schemas.microsoft.com/office/drawing/2014/main" id="{00000000-0008-0000-0500-0000AC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3" name="Text Box 15">
          <a:extLst>
            <a:ext uri="{FF2B5EF4-FFF2-40B4-BE49-F238E27FC236}">
              <a16:creationId xmlns:a16="http://schemas.microsoft.com/office/drawing/2014/main" id="{00000000-0008-0000-0500-0000AD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4" name="Text Box 15">
          <a:extLst>
            <a:ext uri="{FF2B5EF4-FFF2-40B4-BE49-F238E27FC236}">
              <a16:creationId xmlns:a16="http://schemas.microsoft.com/office/drawing/2014/main" id="{00000000-0008-0000-0500-0000AE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5" name="Text Box 15">
          <a:extLst>
            <a:ext uri="{FF2B5EF4-FFF2-40B4-BE49-F238E27FC236}">
              <a16:creationId xmlns:a16="http://schemas.microsoft.com/office/drawing/2014/main" id="{00000000-0008-0000-0500-0000AF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6" name="Text Box 15">
          <a:extLst>
            <a:ext uri="{FF2B5EF4-FFF2-40B4-BE49-F238E27FC236}">
              <a16:creationId xmlns:a16="http://schemas.microsoft.com/office/drawing/2014/main" id="{00000000-0008-0000-0500-0000B0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7" name="Text Box 15">
          <a:extLst>
            <a:ext uri="{FF2B5EF4-FFF2-40B4-BE49-F238E27FC236}">
              <a16:creationId xmlns:a16="http://schemas.microsoft.com/office/drawing/2014/main" id="{00000000-0008-0000-0500-0000B1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8" name="Text Box 15">
          <a:extLst>
            <a:ext uri="{FF2B5EF4-FFF2-40B4-BE49-F238E27FC236}">
              <a16:creationId xmlns:a16="http://schemas.microsoft.com/office/drawing/2014/main" id="{00000000-0008-0000-0500-0000B2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19" name="Text Box 15">
          <a:extLst>
            <a:ext uri="{FF2B5EF4-FFF2-40B4-BE49-F238E27FC236}">
              <a16:creationId xmlns:a16="http://schemas.microsoft.com/office/drawing/2014/main" id="{00000000-0008-0000-0500-0000B3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20" name="Text Box 15">
          <a:extLst>
            <a:ext uri="{FF2B5EF4-FFF2-40B4-BE49-F238E27FC236}">
              <a16:creationId xmlns:a16="http://schemas.microsoft.com/office/drawing/2014/main" id="{00000000-0008-0000-0500-0000B4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21" name="Text Box 15">
          <a:extLst>
            <a:ext uri="{FF2B5EF4-FFF2-40B4-BE49-F238E27FC236}">
              <a16:creationId xmlns:a16="http://schemas.microsoft.com/office/drawing/2014/main" id="{00000000-0008-0000-0500-0000B5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22" name="Text Box 15">
          <a:extLst>
            <a:ext uri="{FF2B5EF4-FFF2-40B4-BE49-F238E27FC236}">
              <a16:creationId xmlns:a16="http://schemas.microsoft.com/office/drawing/2014/main" id="{00000000-0008-0000-0500-0000B6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4023" name="Text Box 15">
          <a:extLst>
            <a:ext uri="{FF2B5EF4-FFF2-40B4-BE49-F238E27FC236}">
              <a16:creationId xmlns:a16="http://schemas.microsoft.com/office/drawing/2014/main" id="{00000000-0008-0000-0500-0000B70F0000}"/>
            </a:ext>
          </a:extLst>
        </xdr:cNvPr>
        <xdr:cNvSpPr txBox="1">
          <a:spLocks noChangeArrowheads="1"/>
        </xdr:cNvSpPr>
      </xdr:nvSpPr>
      <xdr:spPr bwMode="auto">
        <a:xfrm>
          <a:off x="4972050" y="12569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8496"/>
    <xdr:sp macro="" textlink="">
      <xdr:nvSpPr>
        <xdr:cNvPr id="4024" name="Text Box 15">
          <a:extLst>
            <a:ext uri="{FF2B5EF4-FFF2-40B4-BE49-F238E27FC236}">
              <a16:creationId xmlns:a16="http://schemas.microsoft.com/office/drawing/2014/main" id="{00000000-0008-0000-0500-0000B80F0000}"/>
            </a:ext>
          </a:extLst>
        </xdr:cNvPr>
        <xdr:cNvSpPr txBox="1">
          <a:spLocks noChangeArrowheads="1"/>
        </xdr:cNvSpPr>
      </xdr:nvSpPr>
      <xdr:spPr bwMode="auto">
        <a:xfrm>
          <a:off x="4972050" y="155670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213632"/>
    <xdr:sp macro="" textlink="">
      <xdr:nvSpPr>
        <xdr:cNvPr id="4025" name="Text Box 15">
          <a:extLst>
            <a:ext uri="{FF2B5EF4-FFF2-40B4-BE49-F238E27FC236}">
              <a16:creationId xmlns:a16="http://schemas.microsoft.com/office/drawing/2014/main" id="{00000000-0008-0000-0500-0000B90F0000}"/>
            </a:ext>
          </a:extLst>
        </xdr:cNvPr>
        <xdr:cNvSpPr txBox="1">
          <a:spLocks noChangeArrowheads="1"/>
        </xdr:cNvSpPr>
      </xdr:nvSpPr>
      <xdr:spPr bwMode="auto">
        <a:xfrm>
          <a:off x="4972050" y="15567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331"/>
    <xdr:sp macro="" textlink="">
      <xdr:nvSpPr>
        <xdr:cNvPr id="4026" name="Text Box 15">
          <a:extLst>
            <a:ext uri="{FF2B5EF4-FFF2-40B4-BE49-F238E27FC236}">
              <a16:creationId xmlns:a16="http://schemas.microsoft.com/office/drawing/2014/main" id="{00000000-0008-0000-0500-0000BA0F0000}"/>
            </a:ext>
          </a:extLst>
        </xdr:cNvPr>
        <xdr:cNvSpPr txBox="1">
          <a:spLocks noChangeArrowheads="1"/>
        </xdr:cNvSpPr>
      </xdr:nvSpPr>
      <xdr:spPr bwMode="auto">
        <a:xfrm>
          <a:off x="4972050" y="15567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56743"/>
    <xdr:sp macro="" textlink="">
      <xdr:nvSpPr>
        <xdr:cNvPr id="4027" name="Text Box 15">
          <a:extLst>
            <a:ext uri="{FF2B5EF4-FFF2-40B4-BE49-F238E27FC236}">
              <a16:creationId xmlns:a16="http://schemas.microsoft.com/office/drawing/2014/main" id="{00000000-0008-0000-0500-0000BB0F0000}"/>
            </a:ext>
          </a:extLst>
        </xdr:cNvPr>
        <xdr:cNvSpPr txBox="1">
          <a:spLocks noChangeArrowheads="1"/>
        </xdr:cNvSpPr>
      </xdr:nvSpPr>
      <xdr:spPr bwMode="auto">
        <a:xfrm>
          <a:off x="4972050" y="155670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213632"/>
    <xdr:sp macro="" textlink="">
      <xdr:nvSpPr>
        <xdr:cNvPr id="4028" name="Text Box 15">
          <a:extLst>
            <a:ext uri="{FF2B5EF4-FFF2-40B4-BE49-F238E27FC236}">
              <a16:creationId xmlns:a16="http://schemas.microsoft.com/office/drawing/2014/main" id="{00000000-0008-0000-0500-0000BC0F0000}"/>
            </a:ext>
          </a:extLst>
        </xdr:cNvPr>
        <xdr:cNvSpPr txBox="1">
          <a:spLocks noChangeArrowheads="1"/>
        </xdr:cNvSpPr>
      </xdr:nvSpPr>
      <xdr:spPr bwMode="auto">
        <a:xfrm>
          <a:off x="4972050" y="15567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331"/>
    <xdr:sp macro="" textlink="">
      <xdr:nvSpPr>
        <xdr:cNvPr id="4029" name="Text Box 15">
          <a:extLst>
            <a:ext uri="{FF2B5EF4-FFF2-40B4-BE49-F238E27FC236}">
              <a16:creationId xmlns:a16="http://schemas.microsoft.com/office/drawing/2014/main" id="{00000000-0008-0000-0500-0000BD0F0000}"/>
            </a:ext>
          </a:extLst>
        </xdr:cNvPr>
        <xdr:cNvSpPr txBox="1">
          <a:spLocks noChangeArrowheads="1"/>
        </xdr:cNvSpPr>
      </xdr:nvSpPr>
      <xdr:spPr bwMode="auto">
        <a:xfrm>
          <a:off x="4972050" y="15567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48496"/>
    <xdr:sp macro="" textlink="">
      <xdr:nvSpPr>
        <xdr:cNvPr id="4030" name="Text Box 15">
          <a:extLst>
            <a:ext uri="{FF2B5EF4-FFF2-40B4-BE49-F238E27FC236}">
              <a16:creationId xmlns:a16="http://schemas.microsoft.com/office/drawing/2014/main" id="{00000000-0008-0000-0500-0000BE0F0000}"/>
            </a:ext>
          </a:extLst>
        </xdr:cNvPr>
        <xdr:cNvSpPr txBox="1">
          <a:spLocks noChangeArrowheads="1"/>
        </xdr:cNvSpPr>
      </xdr:nvSpPr>
      <xdr:spPr bwMode="auto">
        <a:xfrm>
          <a:off x="4972050" y="155670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213632"/>
    <xdr:sp macro="" textlink="">
      <xdr:nvSpPr>
        <xdr:cNvPr id="4031" name="Text Box 15">
          <a:extLst>
            <a:ext uri="{FF2B5EF4-FFF2-40B4-BE49-F238E27FC236}">
              <a16:creationId xmlns:a16="http://schemas.microsoft.com/office/drawing/2014/main" id="{00000000-0008-0000-0500-0000BF0F0000}"/>
            </a:ext>
          </a:extLst>
        </xdr:cNvPr>
        <xdr:cNvSpPr txBox="1">
          <a:spLocks noChangeArrowheads="1"/>
        </xdr:cNvSpPr>
      </xdr:nvSpPr>
      <xdr:spPr bwMode="auto">
        <a:xfrm>
          <a:off x="4972050" y="15567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44331"/>
    <xdr:sp macro="" textlink="">
      <xdr:nvSpPr>
        <xdr:cNvPr id="4032" name="Text Box 15">
          <a:extLst>
            <a:ext uri="{FF2B5EF4-FFF2-40B4-BE49-F238E27FC236}">
              <a16:creationId xmlns:a16="http://schemas.microsoft.com/office/drawing/2014/main" id="{00000000-0008-0000-0500-0000C00F0000}"/>
            </a:ext>
          </a:extLst>
        </xdr:cNvPr>
        <xdr:cNvSpPr txBox="1">
          <a:spLocks noChangeArrowheads="1"/>
        </xdr:cNvSpPr>
      </xdr:nvSpPr>
      <xdr:spPr bwMode="auto">
        <a:xfrm>
          <a:off x="4972050" y="15567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56743"/>
    <xdr:sp macro="" textlink="">
      <xdr:nvSpPr>
        <xdr:cNvPr id="4033" name="Text Box 15">
          <a:extLst>
            <a:ext uri="{FF2B5EF4-FFF2-40B4-BE49-F238E27FC236}">
              <a16:creationId xmlns:a16="http://schemas.microsoft.com/office/drawing/2014/main" id="{00000000-0008-0000-0500-0000C10F0000}"/>
            </a:ext>
          </a:extLst>
        </xdr:cNvPr>
        <xdr:cNvSpPr txBox="1">
          <a:spLocks noChangeArrowheads="1"/>
        </xdr:cNvSpPr>
      </xdr:nvSpPr>
      <xdr:spPr bwMode="auto">
        <a:xfrm>
          <a:off x="4972050" y="155670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213632"/>
    <xdr:sp macro="" textlink="">
      <xdr:nvSpPr>
        <xdr:cNvPr id="4034" name="Text Box 15">
          <a:extLst>
            <a:ext uri="{FF2B5EF4-FFF2-40B4-BE49-F238E27FC236}">
              <a16:creationId xmlns:a16="http://schemas.microsoft.com/office/drawing/2014/main" id="{00000000-0008-0000-0500-0000C20F0000}"/>
            </a:ext>
          </a:extLst>
        </xdr:cNvPr>
        <xdr:cNvSpPr txBox="1">
          <a:spLocks noChangeArrowheads="1"/>
        </xdr:cNvSpPr>
      </xdr:nvSpPr>
      <xdr:spPr bwMode="auto">
        <a:xfrm>
          <a:off x="4972050" y="15567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44331"/>
    <xdr:sp macro="" textlink="">
      <xdr:nvSpPr>
        <xdr:cNvPr id="4035" name="Text Box 15">
          <a:extLst>
            <a:ext uri="{FF2B5EF4-FFF2-40B4-BE49-F238E27FC236}">
              <a16:creationId xmlns:a16="http://schemas.microsoft.com/office/drawing/2014/main" id="{00000000-0008-0000-0500-0000C30F0000}"/>
            </a:ext>
          </a:extLst>
        </xdr:cNvPr>
        <xdr:cNvSpPr txBox="1">
          <a:spLocks noChangeArrowheads="1"/>
        </xdr:cNvSpPr>
      </xdr:nvSpPr>
      <xdr:spPr bwMode="auto">
        <a:xfrm>
          <a:off x="4972050" y="15567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4036" name="Text Box 15">
          <a:extLst>
            <a:ext uri="{FF2B5EF4-FFF2-40B4-BE49-F238E27FC236}">
              <a16:creationId xmlns:a16="http://schemas.microsoft.com/office/drawing/2014/main" id="{00000000-0008-0000-0500-0000C40F0000}"/>
            </a:ext>
          </a:extLst>
        </xdr:cNvPr>
        <xdr:cNvSpPr txBox="1">
          <a:spLocks noChangeArrowheads="1"/>
        </xdr:cNvSpPr>
      </xdr:nvSpPr>
      <xdr:spPr bwMode="auto">
        <a:xfrm>
          <a:off x="4972050" y="16316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4037" name="Text Box 15">
          <a:extLst>
            <a:ext uri="{FF2B5EF4-FFF2-40B4-BE49-F238E27FC236}">
              <a16:creationId xmlns:a16="http://schemas.microsoft.com/office/drawing/2014/main" id="{00000000-0008-0000-0500-0000C50F0000}"/>
            </a:ext>
          </a:extLst>
        </xdr:cNvPr>
        <xdr:cNvSpPr txBox="1">
          <a:spLocks noChangeArrowheads="1"/>
        </xdr:cNvSpPr>
      </xdr:nvSpPr>
      <xdr:spPr bwMode="auto">
        <a:xfrm>
          <a:off x="4972050" y="16316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61691"/>
    <xdr:sp macro="" textlink="">
      <xdr:nvSpPr>
        <xdr:cNvPr id="4038" name="Text Box 15">
          <a:extLst>
            <a:ext uri="{FF2B5EF4-FFF2-40B4-BE49-F238E27FC236}">
              <a16:creationId xmlns:a16="http://schemas.microsoft.com/office/drawing/2014/main" id="{00000000-0008-0000-0500-0000C60F0000}"/>
            </a:ext>
          </a:extLst>
        </xdr:cNvPr>
        <xdr:cNvSpPr txBox="1">
          <a:spLocks noChangeArrowheads="1"/>
        </xdr:cNvSpPr>
      </xdr:nvSpPr>
      <xdr:spPr bwMode="auto">
        <a:xfrm>
          <a:off x="4972050" y="1781492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4039" name="Text Box 15">
          <a:extLst>
            <a:ext uri="{FF2B5EF4-FFF2-40B4-BE49-F238E27FC236}">
              <a16:creationId xmlns:a16="http://schemas.microsoft.com/office/drawing/2014/main" id="{00000000-0008-0000-0500-0000C7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331"/>
    <xdr:sp macro="" textlink="">
      <xdr:nvSpPr>
        <xdr:cNvPr id="4040" name="Text Box 15">
          <a:extLst>
            <a:ext uri="{FF2B5EF4-FFF2-40B4-BE49-F238E27FC236}">
              <a16:creationId xmlns:a16="http://schemas.microsoft.com/office/drawing/2014/main" id="{00000000-0008-0000-0500-0000C80F0000}"/>
            </a:ext>
          </a:extLst>
        </xdr:cNvPr>
        <xdr:cNvSpPr txBox="1">
          <a:spLocks noChangeArrowheads="1"/>
        </xdr:cNvSpPr>
      </xdr:nvSpPr>
      <xdr:spPr bwMode="auto">
        <a:xfrm>
          <a:off x="4972050" y="17814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8496"/>
    <xdr:sp macro="" textlink="">
      <xdr:nvSpPr>
        <xdr:cNvPr id="4041" name="Text Box 15">
          <a:extLst>
            <a:ext uri="{FF2B5EF4-FFF2-40B4-BE49-F238E27FC236}">
              <a16:creationId xmlns:a16="http://schemas.microsoft.com/office/drawing/2014/main" id="{00000000-0008-0000-0500-0000C90F0000}"/>
            </a:ext>
          </a:extLst>
        </xdr:cNvPr>
        <xdr:cNvSpPr txBox="1">
          <a:spLocks noChangeArrowheads="1"/>
        </xdr:cNvSpPr>
      </xdr:nvSpPr>
      <xdr:spPr bwMode="auto">
        <a:xfrm>
          <a:off x="4972050" y="178149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4042" name="Text Box 15">
          <a:extLst>
            <a:ext uri="{FF2B5EF4-FFF2-40B4-BE49-F238E27FC236}">
              <a16:creationId xmlns:a16="http://schemas.microsoft.com/office/drawing/2014/main" id="{00000000-0008-0000-0500-0000CA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331"/>
    <xdr:sp macro="" textlink="">
      <xdr:nvSpPr>
        <xdr:cNvPr id="4043" name="Text Box 15">
          <a:extLst>
            <a:ext uri="{FF2B5EF4-FFF2-40B4-BE49-F238E27FC236}">
              <a16:creationId xmlns:a16="http://schemas.microsoft.com/office/drawing/2014/main" id="{00000000-0008-0000-0500-0000CB0F0000}"/>
            </a:ext>
          </a:extLst>
        </xdr:cNvPr>
        <xdr:cNvSpPr txBox="1">
          <a:spLocks noChangeArrowheads="1"/>
        </xdr:cNvSpPr>
      </xdr:nvSpPr>
      <xdr:spPr bwMode="auto">
        <a:xfrm>
          <a:off x="4972050" y="17814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56743"/>
    <xdr:sp macro="" textlink="">
      <xdr:nvSpPr>
        <xdr:cNvPr id="4044" name="Text Box 15">
          <a:extLst>
            <a:ext uri="{FF2B5EF4-FFF2-40B4-BE49-F238E27FC236}">
              <a16:creationId xmlns:a16="http://schemas.microsoft.com/office/drawing/2014/main" id="{00000000-0008-0000-0500-0000CC0F0000}"/>
            </a:ext>
          </a:extLst>
        </xdr:cNvPr>
        <xdr:cNvSpPr txBox="1">
          <a:spLocks noChangeArrowheads="1"/>
        </xdr:cNvSpPr>
      </xdr:nvSpPr>
      <xdr:spPr bwMode="auto">
        <a:xfrm>
          <a:off x="4972050" y="178149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4045" name="Text Box 15">
          <a:extLst>
            <a:ext uri="{FF2B5EF4-FFF2-40B4-BE49-F238E27FC236}">
              <a16:creationId xmlns:a16="http://schemas.microsoft.com/office/drawing/2014/main" id="{00000000-0008-0000-0500-0000CD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331"/>
    <xdr:sp macro="" textlink="">
      <xdr:nvSpPr>
        <xdr:cNvPr id="4046" name="Text Box 15">
          <a:extLst>
            <a:ext uri="{FF2B5EF4-FFF2-40B4-BE49-F238E27FC236}">
              <a16:creationId xmlns:a16="http://schemas.microsoft.com/office/drawing/2014/main" id="{00000000-0008-0000-0500-0000CE0F0000}"/>
            </a:ext>
          </a:extLst>
        </xdr:cNvPr>
        <xdr:cNvSpPr txBox="1">
          <a:spLocks noChangeArrowheads="1"/>
        </xdr:cNvSpPr>
      </xdr:nvSpPr>
      <xdr:spPr bwMode="auto">
        <a:xfrm>
          <a:off x="4972050" y="17814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4047" name="Text Box 15">
          <a:extLst>
            <a:ext uri="{FF2B5EF4-FFF2-40B4-BE49-F238E27FC236}">
              <a16:creationId xmlns:a16="http://schemas.microsoft.com/office/drawing/2014/main" id="{00000000-0008-0000-0500-0000CF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4048" name="Text Box 15">
          <a:extLst>
            <a:ext uri="{FF2B5EF4-FFF2-40B4-BE49-F238E27FC236}">
              <a16:creationId xmlns:a16="http://schemas.microsoft.com/office/drawing/2014/main" id="{00000000-0008-0000-0500-0000D0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61691"/>
    <xdr:sp macro="" textlink="">
      <xdr:nvSpPr>
        <xdr:cNvPr id="4049" name="Text Box 15">
          <a:extLst>
            <a:ext uri="{FF2B5EF4-FFF2-40B4-BE49-F238E27FC236}">
              <a16:creationId xmlns:a16="http://schemas.microsoft.com/office/drawing/2014/main" id="{00000000-0008-0000-0500-0000D10F0000}"/>
            </a:ext>
          </a:extLst>
        </xdr:cNvPr>
        <xdr:cNvSpPr txBox="1">
          <a:spLocks noChangeArrowheads="1"/>
        </xdr:cNvSpPr>
      </xdr:nvSpPr>
      <xdr:spPr bwMode="auto">
        <a:xfrm>
          <a:off x="4972050" y="1781492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4050" name="Text Box 15">
          <a:extLst>
            <a:ext uri="{FF2B5EF4-FFF2-40B4-BE49-F238E27FC236}">
              <a16:creationId xmlns:a16="http://schemas.microsoft.com/office/drawing/2014/main" id="{00000000-0008-0000-0500-0000D2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4331"/>
    <xdr:sp macro="" textlink="">
      <xdr:nvSpPr>
        <xdr:cNvPr id="4051" name="Text Box 15">
          <a:extLst>
            <a:ext uri="{FF2B5EF4-FFF2-40B4-BE49-F238E27FC236}">
              <a16:creationId xmlns:a16="http://schemas.microsoft.com/office/drawing/2014/main" id="{00000000-0008-0000-0500-0000D30F0000}"/>
            </a:ext>
          </a:extLst>
        </xdr:cNvPr>
        <xdr:cNvSpPr txBox="1">
          <a:spLocks noChangeArrowheads="1"/>
        </xdr:cNvSpPr>
      </xdr:nvSpPr>
      <xdr:spPr bwMode="auto">
        <a:xfrm>
          <a:off x="4972050" y="17814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8496"/>
    <xdr:sp macro="" textlink="">
      <xdr:nvSpPr>
        <xdr:cNvPr id="4052" name="Text Box 15">
          <a:extLst>
            <a:ext uri="{FF2B5EF4-FFF2-40B4-BE49-F238E27FC236}">
              <a16:creationId xmlns:a16="http://schemas.microsoft.com/office/drawing/2014/main" id="{00000000-0008-0000-0500-0000D40F0000}"/>
            </a:ext>
          </a:extLst>
        </xdr:cNvPr>
        <xdr:cNvSpPr txBox="1">
          <a:spLocks noChangeArrowheads="1"/>
        </xdr:cNvSpPr>
      </xdr:nvSpPr>
      <xdr:spPr bwMode="auto">
        <a:xfrm>
          <a:off x="4972050" y="178149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4053" name="Text Box 15">
          <a:extLst>
            <a:ext uri="{FF2B5EF4-FFF2-40B4-BE49-F238E27FC236}">
              <a16:creationId xmlns:a16="http://schemas.microsoft.com/office/drawing/2014/main" id="{00000000-0008-0000-0500-0000D5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4331"/>
    <xdr:sp macro="" textlink="">
      <xdr:nvSpPr>
        <xdr:cNvPr id="4054" name="Text Box 15">
          <a:extLst>
            <a:ext uri="{FF2B5EF4-FFF2-40B4-BE49-F238E27FC236}">
              <a16:creationId xmlns:a16="http://schemas.microsoft.com/office/drawing/2014/main" id="{00000000-0008-0000-0500-0000D60F0000}"/>
            </a:ext>
          </a:extLst>
        </xdr:cNvPr>
        <xdr:cNvSpPr txBox="1">
          <a:spLocks noChangeArrowheads="1"/>
        </xdr:cNvSpPr>
      </xdr:nvSpPr>
      <xdr:spPr bwMode="auto">
        <a:xfrm>
          <a:off x="4972050" y="17814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56743"/>
    <xdr:sp macro="" textlink="">
      <xdr:nvSpPr>
        <xdr:cNvPr id="4055" name="Text Box 15">
          <a:extLst>
            <a:ext uri="{FF2B5EF4-FFF2-40B4-BE49-F238E27FC236}">
              <a16:creationId xmlns:a16="http://schemas.microsoft.com/office/drawing/2014/main" id="{00000000-0008-0000-0500-0000D70F0000}"/>
            </a:ext>
          </a:extLst>
        </xdr:cNvPr>
        <xdr:cNvSpPr txBox="1">
          <a:spLocks noChangeArrowheads="1"/>
        </xdr:cNvSpPr>
      </xdr:nvSpPr>
      <xdr:spPr bwMode="auto">
        <a:xfrm>
          <a:off x="4972050" y="178149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4056" name="Text Box 15">
          <a:extLst>
            <a:ext uri="{FF2B5EF4-FFF2-40B4-BE49-F238E27FC236}">
              <a16:creationId xmlns:a16="http://schemas.microsoft.com/office/drawing/2014/main" id="{00000000-0008-0000-0500-0000D8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4331"/>
    <xdr:sp macro="" textlink="">
      <xdr:nvSpPr>
        <xdr:cNvPr id="4057" name="Text Box 15">
          <a:extLst>
            <a:ext uri="{FF2B5EF4-FFF2-40B4-BE49-F238E27FC236}">
              <a16:creationId xmlns:a16="http://schemas.microsoft.com/office/drawing/2014/main" id="{00000000-0008-0000-0500-0000D90F0000}"/>
            </a:ext>
          </a:extLst>
        </xdr:cNvPr>
        <xdr:cNvSpPr txBox="1">
          <a:spLocks noChangeArrowheads="1"/>
        </xdr:cNvSpPr>
      </xdr:nvSpPr>
      <xdr:spPr bwMode="auto">
        <a:xfrm>
          <a:off x="4972050" y="17814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4058" name="Text Box 15">
          <a:extLst>
            <a:ext uri="{FF2B5EF4-FFF2-40B4-BE49-F238E27FC236}">
              <a16:creationId xmlns:a16="http://schemas.microsoft.com/office/drawing/2014/main" id="{00000000-0008-0000-0500-0000DA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4059" name="Text Box 15">
          <a:extLst>
            <a:ext uri="{FF2B5EF4-FFF2-40B4-BE49-F238E27FC236}">
              <a16:creationId xmlns:a16="http://schemas.microsoft.com/office/drawing/2014/main" id="{00000000-0008-0000-0500-0000DB0F0000}"/>
            </a:ext>
          </a:extLst>
        </xdr:cNvPr>
        <xdr:cNvSpPr txBox="1">
          <a:spLocks noChangeArrowheads="1"/>
        </xdr:cNvSpPr>
      </xdr:nvSpPr>
      <xdr:spPr bwMode="auto">
        <a:xfrm>
          <a:off x="4972050" y="17814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4060" name="Text Box 15">
          <a:extLst>
            <a:ext uri="{FF2B5EF4-FFF2-40B4-BE49-F238E27FC236}">
              <a16:creationId xmlns:a16="http://schemas.microsoft.com/office/drawing/2014/main" id="{00000000-0008-0000-0500-0000DC0F0000}"/>
            </a:ext>
          </a:extLst>
        </xdr:cNvPr>
        <xdr:cNvSpPr txBox="1">
          <a:spLocks noChangeArrowheads="1"/>
        </xdr:cNvSpPr>
      </xdr:nvSpPr>
      <xdr:spPr bwMode="auto">
        <a:xfrm>
          <a:off x="4972050" y="18564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4061" name="Text Box 15">
          <a:extLst>
            <a:ext uri="{FF2B5EF4-FFF2-40B4-BE49-F238E27FC236}">
              <a16:creationId xmlns:a16="http://schemas.microsoft.com/office/drawing/2014/main" id="{00000000-0008-0000-0500-0000DD0F0000}"/>
            </a:ext>
          </a:extLst>
        </xdr:cNvPr>
        <xdr:cNvSpPr txBox="1">
          <a:spLocks noChangeArrowheads="1"/>
        </xdr:cNvSpPr>
      </xdr:nvSpPr>
      <xdr:spPr bwMode="auto">
        <a:xfrm>
          <a:off x="4972050" y="18564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4062" name="Text Box 15">
          <a:extLst>
            <a:ext uri="{FF2B5EF4-FFF2-40B4-BE49-F238E27FC236}">
              <a16:creationId xmlns:a16="http://schemas.microsoft.com/office/drawing/2014/main" id="{00000000-0008-0000-0500-0000DE0F0000}"/>
            </a:ext>
          </a:extLst>
        </xdr:cNvPr>
        <xdr:cNvSpPr txBox="1">
          <a:spLocks noChangeArrowheads="1"/>
        </xdr:cNvSpPr>
      </xdr:nvSpPr>
      <xdr:spPr bwMode="auto">
        <a:xfrm>
          <a:off x="4972050" y="18564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4063" name="Text Box 15">
          <a:extLst>
            <a:ext uri="{FF2B5EF4-FFF2-40B4-BE49-F238E27FC236}">
              <a16:creationId xmlns:a16="http://schemas.microsoft.com/office/drawing/2014/main" id="{00000000-0008-0000-0500-0000DF0F0000}"/>
            </a:ext>
          </a:extLst>
        </xdr:cNvPr>
        <xdr:cNvSpPr txBox="1">
          <a:spLocks noChangeArrowheads="1"/>
        </xdr:cNvSpPr>
      </xdr:nvSpPr>
      <xdr:spPr bwMode="auto">
        <a:xfrm>
          <a:off x="4972050" y="18564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4064" name="Text Box 15">
          <a:extLst>
            <a:ext uri="{FF2B5EF4-FFF2-40B4-BE49-F238E27FC236}">
              <a16:creationId xmlns:a16="http://schemas.microsoft.com/office/drawing/2014/main" id="{00000000-0008-0000-0500-0000E00F0000}"/>
            </a:ext>
          </a:extLst>
        </xdr:cNvPr>
        <xdr:cNvSpPr txBox="1">
          <a:spLocks noChangeArrowheads="1"/>
        </xdr:cNvSpPr>
      </xdr:nvSpPr>
      <xdr:spPr bwMode="auto">
        <a:xfrm>
          <a:off x="4972050" y="18564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8496"/>
    <xdr:sp macro="" textlink="">
      <xdr:nvSpPr>
        <xdr:cNvPr id="4065" name="Text Box 15">
          <a:extLst>
            <a:ext uri="{FF2B5EF4-FFF2-40B4-BE49-F238E27FC236}">
              <a16:creationId xmlns:a16="http://schemas.microsoft.com/office/drawing/2014/main" id="{00000000-0008-0000-0500-0000E10F0000}"/>
            </a:ext>
          </a:extLst>
        </xdr:cNvPr>
        <xdr:cNvSpPr txBox="1">
          <a:spLocks noChangeArrowheads="1"/>
        </xdr:cNvSpPr>
      </xdr:nvSpPr>
      <xdr:spPr bwMode="auto">
        <a:xfrm>
          <a:off x="4972050" y="200628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66" name="Text Box 15">
          <a:extLst>
            <a:ext uri="{FF2B5EF4-FFF2-40B4-BE49-F238E27FC236}">
              <a16:creationId xmlns:a16="http://schemas.microsoft.com/office/drawing/2014/main" id="{00000000-0008-0000-0500-0000E2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331"/>
    <xdr:sp macro="" textlink="">
      <xdr:nvSpPr>
        <xdr:cNvPr id="4067" name="Text Box 15">
          <a:extLst>
            <a:ext uri="{FF2B5EF4-FFF2-40B4-BE49-F238E27FC236}">
              <a16:creationId xmlns:a16="http://schemas.microsoft.com/office/drawing/2014/main" id="{00000000-0008-0000-0500-0000E30F0000}"/>
            </a:ext>
          </a:extLst>
        </xdr:cNvPr>
        <xdr:cNvSpPr txBox="1">
          <a:spLocks noChangeArrowheads="1"/>
        </xdr:cNvSpPr>
      </xdr:nvSpPr>
      <xdr:spPr bwMode="auto">
        <a:xfrm>
          <a:off x="4972050" y="20062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8496"/>
    <xdr:sp macro="" textlink="">
      <xdr:nvSpPr>
        <xdr:cNvPr id="4068" name="Text Box 15">
          <a:extLst>
            <a:ext uri="{FF2B5EF4-FFF2-40B4-BE49-F238E27FC236}">
              <a16:creationId xmlns:a16="http://schemas.microsoft.com/office/drawing/2014/main" id="{00000000-0008-0000-0500-0000E40F0000}"/>
            </a:ext>
          </a:extLst>
        </xdr:cNvPr>
        <xdr:cNvSpPr txBox="1">
          <a:spLocks noChangeArrowheads="1"/>
        </xdr:cNvSpPr>
      </xdr:nvSpPr>
      <xdr:spPr bwMode="auto">
        <a:xfrm>
          <a:off x="4972050" y="200628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69" name="Text Box 15">
          <a:extLst>
            <a:ext uri="{FF2B5EF4-FFF2-40B4-BE49-F238E27FC236}">
              <a16:creationId xmlns:a16="http://schemas.microsoft.com/office/drawing/2014/main" id="{00000000-0008-0000-0500-0000E5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331"/>
    <xdr:sp macro="" textlink="">
      <xdr:nvSpPr>
        <xdr:cNvPr id="4070" name="Text Box 15">
          <a:extLst>
            <a:ext uri="{FF2B5EF4-FFF2-40B4-BE49-F238E27FC236}">
              <a16:creationId xmlns:a16="http://schemas.microsoft.com/office/drawing/2014/main" id="{00000000-0008-0000-0500-0000E60F0000}"/>
            </a:ext>
          </a:extLst>
        </xdr:cNvPr>
        <xdr:cNvSpPr txBox="1">
          <a:spLocks noChangeArrowheads="1"/>
        </xdr:cNvSpPr>
      </xdr:nvSpPr>
      <xdr:spPr bwMode="auto">
        <a:xfrm>
          <a:off x="4972050" y="20062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56743"/>
    <xdr:sp macro="" textlink="">
      <xdr:nvSpPr>
        <xdr:cNvPr id="4071" name="Text Box 15">
          <a:extLst>
            <a:ext uri="{FF2B5EF4-FFF2-40B4-BE49-F238E27FC236}">
              <a16:creationId xmlns:a16="http://schemas.microsoft.com/office/drawing/2014/main" id="{00000000-0008-0000-0500-0000E70F0000}"/>
            </a:ext>
          </a:extLst>
        </xdr:cNvPr>
        <xdr:cNvSpPr txBox="1">
          <a:spLocks noChangeArrowheads="1"/>
        </xdr:cNvSpPr>
      </xdr:nvSpPr>
      <xdr:spPr bwMode="auto">
        <a:xfrm>
          <a:off x="4972050" y="200628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72" name="Text Box 15">
          <a:extLst>
            <a:ext uri="{FF2B5EF4-FFF2-40B4-BE49-F238E27FC236}">
              <a16:creationId xmlns:a16="http://schemas.microsoft.com/office/drawing/2014/main" id="{00000000-0008-0000-0500-0000E8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331"/>
    <xdr:sp macro="" textlink="">
      <xdr:nvSpPr>
        <xdr:cNvPr id="4073" name="Text Box 15">
          <a:extLst>
            <a:ext uri="{FF2B5EF4-FFF2-40B4-BE49-F238E27FC236}">
              <a16:creationId xmlns:a16="http://schemas.microsoft.com/office/drawing/2014/main" id="{00000000-0008-0000-0500-0000E90F0000}"/>
            </a:ext>
          </a:extLst>
        </xdr:cNvPr>
        <xdr:cNvSpPr txBox="1">
          <a:spLocks noChangeArrowheads="1"/>
        </xdr:cNvSpPr>
      </xdr:nvSpPr>
      <xdr:spPr bwMode="auto">
        <a:xfrm>
          <a:off x="4972050" y="20062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74" name="Text Box 15">
          <a:extLst>
            <a:ext uri="{FF2B5EF4-FFF2-40B4-BE49-F238E27FC236}">
              <a16:creationId xmlns:a16="http://schemas.microsoft.com/office/drawing/2014/main" id="{00000000-0008-0000-0500-0000EA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75" name="Text Box 15">
          <a:extLst>
            <a:ext uri="{FF2B5EF4-FFF2-40B4-BE49-F238E27FC236}">
              <a16:creationId xmlns:a16="http://schemas.microsoft.com/office/drawing/2014/main" id="{00000000-0008-0000-0500-0000EB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76" name="Text Box 15">
          <a:extLst>
            <a:ext uri="{FF2B5EF4-FFF2-40B4-BE49-F238E27FC236}">
              <a16:creationId xmlns:a16="http://schemas.microsoft.com/office/drawing/2014/main" id="{00000000-0008-0000-0500-0000EC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77" name="Text Box 15">
          <a:extLst>
            <a:ext uri="{FF2B5EF4-FFF2-40B4-BE49-F238E27FC236}">
              <a16:creationId xmlns:a16="http://schemas.microsoft.com/office/drawing/2014/main" id="{00000000-0008-0000-0500-0000ED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4078" name="Text Box 15">
          <a:extLst>
            <a:ext uri="{FF2B5EF4-FFF2-40B4-BE49-F238E27FC236}">
              <a16:creationId xmlns:a16="http://schemas.microsoft.com/office/drawing/2014/main" id="{00000000-0008-0000-0500-0000EE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8496"/>
    <xdr:sp macro="" textlink="">
      <xdr:nvSpPr>
        <xdr:cNvPr id="4079" name="Text Box 15">
          <a:extLst>
            <a:ext uri="{FF2B5EF4-FFF2-40B4-BE49-F238E27FC236}">
              <a16:creationId xmlns:a16="http://schemas.microsoft.com/office/drawing/2014/main" id="{00000000-0008-0000-0500-0000EF0F0000}"/>
            </a:ext>
          </a:extLst>
        </xdr:cNvPr>
        <xdr:cNvSpPr txBox="1">
          <a:spLocks noChangeArrowheads="1"/>
        </xdr:cNvSpPr>
      </xdr:nvSpPr>
      <xdr:spPr bwMode="auto">
        <a:xfrm>
          <a:off x="4972050" y="200628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80" name="Text Box 15">
          <a:extLst>
            <a:ext uri="{FF2B5EF4-FFF2-40B4-BE49-F238E27FC236}">
              <a16:creationId xmlns:a16="http://schemas.microsoft.com/office/drawing/2014/main" id="{00000000-0008-0000-0500-0000F0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4331"/>
    <xdr:sp macro="" textlink="">
      <xdr:nvSpPr>
        <xdr:cNvPr id="4081" name="Text Box 15">
          <a:extLst>
            <a:ext uri="{FF2B5EF4-FFF2-40B4-BE49-F238E27FC236}">
              <a16:creationId xmlns:a16="http://schemas.microsoft.com/office/drawing/2014/main" id="{00000000-0008-0000-0500-0000F10F0000}"/>
            </a:ext>
          </a:extLst>
        </xdr:cNvPr>
        <xdr:cNvSpPr txBox="1">
          <a:spLocks noChangeArrowheads="1"/>
        </xdr:cNvSpPr>
      </xdr:nvSpPr>
      <xdr:spPr bwMode="auto">
        <a:xfrm>
          <a:off x="4972050" y="20062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8496"/>
    <xdr:sp macro="" textlink="">
      <xdr:nvSpPr>
        <xdr:cNvPr id="4082" name="Text Box 15">
          <a:extLst>
            <a:ext uri="{FF2B5EF4-FFF2-40B4-BE49-F238E27FC236}">
              <a16:creationId xmlns:a16="http://schemas.microsoft.com/office/drawing/2014/main" id="{00000000-0008-0000-0500-0000F20F0000}"/>
            </a:ext>
          </a:extLst>
        </xdr:cNvPr>
        <xdr:cNvSpPr txBox="1">
          <a:spLocks noChangeArrowheads="1"/>
        </xdr:cNvSpPr>
      </xdr:nvSpPr>
      <xdr:spPr bwMode="auto">
        <a:xfrm>
          <a:off x="4972050" y="200628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83" name="Text Box 15">
          <a:extLst>
            <a:ext uri="{FF2B5EF4-FFF2-40B4-BE49-F238E27FC236}">
              <a16:creationId xmlns:a16="http://schemas.microsoft.com/office/drawing/2014/main" id="{00000000-0008-0000-0500-0000F3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4331"/>
    <xdr:sp macro="" textlink="">
      <xdr:nvSpPr>
        <xdr:cNvPr id="4084" name="Text Box 15">
          <a:extLst>
            <a:ext uri="{FF2B5EF4-FFF2-40B4-BE49-F238E27FC236}">
              <a16:creationId xmlns:a16="http://schemas.microsoft.com/office/drawing/2014/main" id="{00000000-0008-0000-0500-0000F40F0000}"/>
            </a:ext>
          </a:extLst>
        </xdr:cNvPr>
        <xdr:cNvSpPr txBox="1">
          <a:spLocks noChangeArrowheads="1"/>
        </xdr:cNvSpPr>
      </xdr:nvSpPr>
      <xdr:spPr bwMode="auto">
        <a:xfrm>
          <a:off x="4972050" y="20062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56743"/>
    <xdr:sp macro="" textlink="">
      <xdr:nvSpPr>
        <xdr:cNvPr id="4085" name="Text Box 15">
          <a:extLst>
            <a:ext uri="{FF2B5EF4-FFF2-40B4-BE49-F238E27FC236}">
              <a16:creationId xmlns:a16="http://schemas.microsoft.com/office/drawing/2014/main" id="{00000000-0008-0000-0500-0000F50F0000}"/>
            </a:ext>
          </a:extLst>
        </xdr:cNvPr>
        <xdr:cNvSpPr txBox="1">
          <a:spLocks noChangeArrowheads="1"/>
        </xdr:cNvSpPr>
      </xdr:nvSpPr>
      <xdr:spPr bwMode="auto">
        <a:xfrm>
          <a:off x="4972050" y="200628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86" name="Text Box 15">
          <a:extLst>
            <a:ext uri="{FF2B5EF4-FFF2-40B4-BE49-F238E27FC236}">
              <a16:creationId xmlns:a16="http://schemas.microsoft.com/office/drawing/2014/main" id="{00000000-0008-0000-0500-0000F6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4331"/>
    <xdr:sp macro="" textlink="">
      <xdr:nvSpPr>
        <xdr:cNvPr id="4087" name="Text Box 15">
          <a:extLst>
            <a:ext uri="{FF2B5EF4-FFF2-40B4-BE49-F238E27FC236}">
              <a16:creationId xmlns:a16="http://schemas.microsoft.com/office/drawing/2014/main" id="{00000000-0008-0000-0500-0000F70F0000}"/>
            </a:ext>
          </a:extLst>
        </xdr:cNvPr>
        <xdr:cNvSpPr txBox="1">
          <a:spLocks noChangeArrowheads="1"/>
        </xdr:cNvSpPr>
      </xdr:nvSpPr>
      <xdr:spPr bwMode="auto">
        <a:xfrm>
          <a:off x="4972050" y="20062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88" name="Text Box 15">
          <a:extLst>
            <a:ext uri="{FF2B5EF4-FFF2-40B4-BE49-F238E27FC236}">
              <a16:creationId xmlns:a16="http://schemas.microsoft.com/office/drawing/2014/main" id="{00000000-0008-0000-0500-0000F8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89" name="Text Box 15">
          <a:extLst>
            <a:ext uri="{FF2B5EF4-FFF2-40B4-BE49-F238E27FC236}">
              <a16:creationId xmlns:a16="http://schemas.microsoft.com/office/drawing/2014/main" id="{00000000-0008-0000-0500-0000F9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90" name="Text Box 15">
          <a:extLst>
            <a:ext uri="{FF2B5EF4-FFF2-40B4-BE49-F238E27FC236}">
              <a16:creationId xmlns:a16="http://schemas.microsoft.com/office/drawing/2014/main" id="{00000000-0008-0000-0500-0000FA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91" name="Text Box 15">
          <a:extLst>
            <a:ext uri="{FF2B5EF4-FFF2-40B4-BE49-F238E27FC236}">
              <a16:creationId xmlns:a16="http://schemas.microsoft.com/office/drawing/2014/main" id="{00000000-0008-0000-0500-0000FB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4092" name="Text Box 15">
          <a:extLst>
            <a:ext uri="{FF2B5EF4-FFF2-40B4-BE49-F238E27FC236}">
              <a16:creationId xmlns:a16="http://schemas.microsoft.com/office/drawing/2014/main" id="{00000000-0008-0000-0500-0000FC0F0000}"/>
            </a:ext>
          </a:extLst>
        </xdr:cNvPr>
        <xdr:cNvSpPr txBox="1">
          <a:spLocks noChangeArrowheads="1"/>
        </xdr:cNvSpPr>
      </xdr:nvSpPr>
      <xdr:spPr bwMode="auto">
        <a:xfrm>
          <a:off x="4972050" y="20062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093" name="Text Box 15">
          <a:extLst>
            <a:ext uri="{FF2B5EF4-FFF2-40B4-BE49-F238E27FC236}">
              <a16:creationId xmlns:a16="http://schemas.microsoft.com/office/drawing/2014/main" id="{00000000-0008-0000-0500-0000FD0F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094" name="Text Box 15">
          <a:extLst>
            <a:ext uri="{FF2B5EF4-FFF2-40B4-BE49-F238E27FC236}">
              <a16:creationId xmlns:a16="http://schemas.microsoft.com/office/drawing/2014/main" id="{00000000-0008-0000-0500-0000FE0F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095" name="Text Box 15">
          <a:extLst>
            <a:ext uri="{FF2B5EF4-FFF2-40B4-BE49-F238E27FC236}">
              <a16:creationId xmlns:a16="http://schemas.microsoft.com/office/drawing/2014/main" id="{00000000-0008-0000-0500-0000FF0F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096" name="Text Box 15">
          <a:extLst>
            <a:ext uri="{FF2B5EF4-FFF2-40B4-BE49-F238E27FC236}">
              <a16:creationId xmlns:a16="http://schemas.microsoft.com/office/drawing/2014/main" id="{00000000-0008-0000-0500-00000010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097" name="Text Box 15">
          <a:extLst>
            <a:ext uri="{FF2B5EF4-FFF2-40B4-BE49-F238E27FC236}">
              <a16:creationId xmlns:a16="http://schemas.microsoft.com/office/drawing/2014/main" id="{00000000-0008-0000-0500-00000110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098" name="Text Box 15">
          <a:extLst>
            <a:ext uri="{FF2B5EF4-FFF2-40B4-BE49-F238E27FC236}">
              <a16:creationId xmlns:a16="http://schemas.microsoft.com/office/drawing/2014/main" id="{00000000-0008-0000-0500-00000210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099" name="Text Box 15">
          <a:extLst>
            <a:ext uri="{FF2B5EF4-FFF2-40B4-BE49-F238E27FC236}">
              <a16:creationId xmlns:a16="http://schemas.microsoft.com/office/drawing/2014/main" id="{00000000-0008-0000-0500-00000310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4100" name="Text Box 15">
          <a:extLst>
            <a:ext uri="{FF2B5EF4-FFF2-40B4-BE49-F238E27FC236}">
              <a16:creationId xmlns:a16="http://schemas.microsoft.com/office/drawing/2014/main" id="{00000000-0008-0000-0500-000004100000}"/>
            </a:ext>
          </a:extLst>
        </xdr:cNvPr>
        <xdr:cNvSpPr txBox="1">
          <a:spLocks noChangeArrowheads="1"/>
        </xdr:cNvSpPr>
      </xdr:nvSpPr>
      <xdr:spPr bwMode="auto">
        <a:xfrm>
          <a:off x="4972050" y="20812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8496"/>
    <xdr:sp macro="" textlink="">
      <xdr:nvSpPr>
        <xdr:cNvPr id="4101" name="Text Box 15">
          <a:extLst>
            <a:ext uri="{FF2B5EF4-FFF2-40B4-BE49-F238E27FC236}">
              <a16:creationId xmlns:a16="http://schemas.microsoft.com/office/drawing/2014/main" id="{00000000-0008-0000-0500-000005100000}"/>
            </a:ext>
          </a:extLst>
        </xdr:cNvPr>
        <xdr:cNvSpPr txBox="1">
          <a:spLocks noChangeArrowheads="1"/>
        </xdr:cNvSpPr>
      </xdr:nvSpPr>
      <xdr:spPr bwMode="auto">
        <a:xfrm>
          <a:off x="4972050" y="22310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02" name="Text Box 15">
          <a:extLst>
            <a:ext uri="{FF2B5EF4-FFF2-40B4-BE49-F238E27FC236}">
              <a16:creationId xmlns:a16="http://schemas.microsoft.com/office/drawing/2014/main" id="{00000000-0008-0000-0500-000006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331"/>
    <xdr:sp macro="" textlink="">
      <xdr:nvSpPr>
        <xdr:cNvPr id="4103" name="Text Box 15">
          <a:extLst>
            <a:ext uri="{FF2B5EF4-FFF2-40B4-BE49-F238E27FC236}">
              <a16:creationId xmlns:a16="http://schemas.microsoft.com/office/drawing/2014/main" id="{00000000-0008-0000-0500-000007100000}"/>
            </a:ext>
          </a:extLst>
        </xdr:cNvPr>
        <xdr:cNvSpPr txBox="1">
          <a:spLocks noChangeArrowheads="1"/>
        </xdr:cNvSpPr>
      </xdr:nvSpPr>
      <xdr:spPr bwMode="auto">
        <a:xfrm>
          <a:off x="4972050" y="22310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56743"/>
    <xdr:sp macro="" textlink="">
      <xdr:nvSpPr>
        <xdr:cNvPr id="4104" name="Text Box 15">
          <a:extLst>
            <a:ext uri="{FF2B5EF4-FFF2-40B4-BE49-F238E27FC236}">
              <a16:creationId xmlns:a16="http://schemas.microsoft.com/office/drawing/2014/main" id="{00000000-0008-0000-0500-000008100000}"/>
            </a:ext>
          </a:extLst>
        </xdr:cNvPr>
        <xdr:cNvSpPr txBox="1">
          <a:spLocks noChangeArrowheads="1"/>
        </xdr:cNvSpPr>
      </xdr:nvSpPr>
      <xdr:spPr bwMode="auto">
        <a:xfrm>
          <a:off x="4972050" y="22310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05" name="Text Box 15">
          <a:extLst>
            <a:ext uri="{FF2B5EF4-FFF2-40B4-BE49-F238E27FC236}">
              <a16:creationId xmlns:a16="http://schemas.microsoft.com/office/drawing/2014/main" id="{00000000-0008-0000-0500-000009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331"/>
    <xdr:sp macro="" textlink="">
      <xdr:nvSpPr>
        <xdr:cNvPr id="4106" name="Text Box 15">
          <a:extLst>
            <a:ext uri="{FF2B5EF4-FFF2-40B4-BE49-F238E27FC236}">
              <a16:creationId xmlns:a16="http://schemas.microsoft.com/office/drawing/2014/main" id="{00000000-0008-0000-0500-00000A100000}"/>
            </a:ext>
          </a:extLst>
        </xdr:cNvPr>
        <xdr:cNvSpPr txBox="1">
          <a:spLocks noChangeArrowheads="1"/>
        </xdr:cNvSpPr>
      </xdr:nvSpPr>
      <xdr:spPr bwMode="auto">
        <a:xfrm>
          <a:off x="4972050" y="22310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07" name="Text Box 15">
          <a:extLst>
            <a:ext uri="{FF2B5EF4-FFF2-40B4-BE49-F238E27FC236}">
              <a16:creationId xmlns:a16="http://schemas.microsoft.com/office/drawing/2014/main" id="{00000000-0008-0000-0500-00000B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08" name="Text Box 15">
          <a:extLst>
            <a:ext uri="{FF2B5EF4-FFF2-40B4-BE49-F238E27FC236}">
              <a16:creationId xmlns:a16="http://schemas.microsoft.com/office/drawing/2014/main" id="{00000000-0008-0000-0500-00000C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09" name="Text Box 15">
          <a:extLst>
            <a:ext uri="{FF2B5EF4-FFF2-40B4-BE49-F238E27FC236}">
              <a16:creationId xmlns:a16="http://schemas.microsoft.com/office/drawing/2014/main" id="{00000000-0008-0000-0500-00000D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10" name="Text Box 15">
          <a:extLst>
            <a:ext uri="{FF2B5EF4-FFF2-40B4-BE49-F238E27FC236}">
              <a16:creationId xmlns:a16="http://schemas.microsoft.com/office/drawing/2014/main" id="{00000000-0008-0000-0500-00000E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11" name="Text Box 15">
          <a:extLst>
            <a:ext uri="{FF2B5EF4-FFF2-40B4-BE49-F238E27FC236}">
              <a16:creationId xmlns:a16="http://schemas.microsoft.com/office/drawing/2014/main" id="{00000000-0008-0000-0500-00000F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12" name="Text Box 15">
          <a:extLst>
            <a:ext uri="{FF2B5EF4-FFF2-40B4-BE49-F238E27FC236}">
              <a16:creationId xmlns:a16="http://schemas.microsoft.com/office/drawing/2014/main" id="{00000000-0008-0000-0500-000010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13" name="Text Box 15">
          <a:extLst>
            <a:ext uri="{FF2B5EF4-FFF2-40B4-BE49-F238E27FC236}">
              <a16:creationId xmlns:a16="http://schemas.microsoft.com/office/drawing/2014/main" id="{00000000-0008-0000-0500-000011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4114" name="Text Box 15">
          <a:extLst>
            <a:ext uri="{FF2B5EF4-FFF2-40B4-BE49-F238E27FC236}">
              <a16:creationId xmlns:a16="http://schemas.microsoft.com/office/drawing/2014/main" id="{00000000-0008-0000-0500-000012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48496"/>
    <xdr:sp macro="" textlink="">
      <xdr:nvSpPr>
        <xdr:cNvPr id="4115" name="Text Box 15">
          <a:extLst>
            <a:ext uri="{FF2B5EF4-FFF2-40B4-BE49-F238E27FC236}">
              <a16:creationId xmlns:a16="http://schemas.microsoft.com/office/drawing/2014/main" id="{00000000-0008-0000-0500-000013100000}"/>
            </a:ext>
          </a:extLst>
        </xdr:cNvPr>
        <xdr:cNvSpPr txBox="1">
          <a:spLocks noChangeArrowheads="1"/>
        </xdr:cNvSpPr>
      </xdr:nvSpPr>
      <xdr:spPr bwMode="auto">
        <a:xfrm>
          <a:off x="4972050" y="22310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16" name="Text Box 15">
          <a:extLst>
            <a:ext uri="{FF2B5EF4-FFF2-40B4-BE49-F238E27FC236}">
              <a16:creationId xmlns:a16="http://schemas.microsoft.com/office/drawing/2014/main" id="{00000000-0008-0000-0500-000014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44331"/>
    <xdr:sp macro="" textlink="">
      <xdr:nvSpPr>
        <xdr:cNvPr id="4117" name="Text Box 15">
          <a:extLst>
            <a:ext uri="{FF2B5EF4-FFF2-40B4-BE49-F238E27FC236}">
              <a16:creationId xmlns:a16="http://schemas.microsoft.com/office/drawing/2014/main" id="{00000000-0008-0000-0500-000015100000}"/>
            </a:ext>
          </a:extLst>
        </xdr:cNvPr>
        <xdr:cNvSpPr txBox="1">
          <a:spLocks noChangeArrowheads="1"/>
        </xdr:cNvSpPr>
      </xdr:nvSpPr>
      <xdr:spPr bwMode="auto">
        <a:xfrm>
          <a:off x="4972050" y="22310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56743"/>
    <xdr:sp macro="" textlink="">
      <xdr:nvSpPr>
        <xdr:cNvPr id="4118" name="Text Box 15">
          <a:extLst>
            <a:ext uri="{FF2B5EF4-FFF2-40B4-BE49-F238E27FC236}">
              <a16:creationId xmlns:a16="http://schemas.microsoft.com/office/drawing/2014/main" id="{00000000-0008-0000-0500-000016100000}"/>
            </a:ext>
          </a:extLst>
        </xdr:cNvPr>
        <xdr:cNvSpPr txBox="1">
          <a:spLocks noChangeArrowheads="1"/>
        </xdr:cNvSpPr>
      </xdr:nvSpPr>
      <xdr:spPr bwMode="auto">
        <a:xfrm>
          <a:off x="4972050" y="22310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19" name="Text Box 15">
          <a:extLst>
            <a:ext uri="{FF2B5EF4-FFF2-40B4-BE49-F238E27FC236}">
              <a16:creationId xmlns:a16="http://schemas.microsoft.com/office/drawing/2014/main" id="{00000000-0008-0000-0500-000017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44331"/>
    <xdr:sp macro="" textlink="">
      <xdr:nvSpPr>
        <xdr:cNvPr id="4120" name="Text Box 15">
          <a:extLst>
            <a:ext uri="{FF2B5EF4-FFF2-40B4-BE49-F238E27FC236}">
              <a16:creationId xmlns:a16="http://schemas.microsoft.com/office/drawing/2014/main" id="{00000000-0008-0000-0500-000018100000}"/>
            </a:ext>
          </a:extLst>
        </xdr:cNvPr>
        <xdr:cNvSpPr txBox="1">
          <a:spLocks noChangeArrowheads="1"/>
        </xdr:cNvSpPr>
      </xdr:nvSpPr>
      <xdr:spPr bwMode="auto">
        <a:xfrm>
          <a:off x="4972050" y="22310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1" name="Text Box 15">
          <a:extLst>
            <a:ext uri="{FF2B5EF4-FFF2-40B4-BE49-F238E27FC236}">
              <a16:creationId xmlns:a16="http://schemas.microsoft.com/office/drawing/2014/main" id="{00000000-0008-0000-0500-000019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2" name="Text Box 15">
          <a:extLst>
            <a:ext uri="{FF2B5EF4-FFF2-40B4-BE49-F238E27FC236}">
              <a16:creationId xmlns:a16="http://schemas.microsoft.com/office/drawing/2014/main" id="{00000000-0008-0000-0500-00001A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3" name="Text Box 15">
          <a:extLst>
            <a:ext uri="{FF2B5EF4-FFF2-40B4-BE49-F238E27FC236}">
              <a16:creationId xmlns:a16="http://schemas.microsoft.com/office/drawing/2014/main" id="{00000000-0008-0000-0500-00001B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4" name="Text Box 15">
          <a:extLst>
            <a:ext uri="{FF2B5EF4-FFF2-40B4-BE49-F238E27FC236}">
              <a16:creationId xmlns:a16="http://schemas.microsoft.com/office/drawing/2014/main" id="{00000000-0008-0000-0500-00001C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5" name="Text Box 15">
          <a:extLst>
            <a:ext uri="{FF2B5EF4-FFF2-40B4-BE49-F238E27FC236}">
              <a16:creationId xmlns:a16="http://schemas.microsoft.com/office/drawing/2014/main" id="{00000000-0008-0000-0500-00001D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6" name="Text Box 15">
          <a:extLst>
            <a:ext uri="{FF2B5EF4-FFF2-40B4-BE49-F238E27FC236}">
              <a16:creationId xmlns:a16="http://schemas.microsoft.com/office/drawing/2014/main" id="{00000000-0008-0000-0500-00001E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7" name="Text Box 15">
          <a:extLst>
            <a:ext uri="{FF2B5EF4-FFF2-40B4-BE49-F238E27FC236}">
              <a16:creationId xmlns:a16="http://schemas.microsoft.com/office/drawing/2014/main" id="{00000000-0008-0000-0500-00001F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128" name="Text Box 15">
          <a:extLst>
            <a:ext uri="{FF2B5EF4-FFF2-40B4-BE49-F238E27FC236}">
              <a16:creationId xmlns:a16="http://schemas.microsoft.com/office/drawing/2014/main" id="{00000000-0008-0000-0500-000020100000}"/>
            </a:ext>
          </a:extLst>
        </xdr:cNvPr>
        <xdr:cNvSpPr txBox="1">
          <a:spLocks noChangeArrowheads="1"/>
        </xdr:cNvSpPr>
      </xdr:nvSpPr>
      <xdr:spPr bwMode="auto">
        <a:xfrm>
          <a:off x="4972050" y="22310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29" name="Text Box 15">
          <a:extLst>
            <a:ext uri="{FF2B5EF4-FFF2-40B4-BE49-F238E27FC236}">
              <a16:creationId xmlns:a16="http://schemas.microsoft.com/office/drawing/2014/main" id="{00000000-0008-0000-0500-000021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0" name="Text Box 15">
          <a:extLst>
            <a:ext uri="{FF2B5EF4-FFF2-40B4-BE49-F238E27FC236}">
              <a16:creationId xmlns:a16="http://schemas.microsoft.com/office/drawing/2014/main" id="{00000000-0008-0000-0500-000022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1" name="Text Box 15">
          <a:extLst>
            <a:ext uri="{FF2B5EF4-FFF2-40B4-BE49-F238E27FC236}">
              <a16:creationId xmlns:a16="http://schemas.microsoft.com/office/drawing/2014/main" id="{00000000-0008-0000-0500-000023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2" name="Text Box 15">
          <a:extLst>
            <a:ext uri="{FF2B5EF4-FFF2-40B4-BE49-F238E27FC236}">
              <a16:creationId xmlns:a16="http://schemas.microsoft.com/office/drawing/2014/main" id="{00000000-0008-0000-0500-000024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3" name="Text Box 15">
          <a:extLst>
            <a:ext uri="{FF2B5EF4-FFF2-40B4-BE49-F238E27FC236}">
              <a16:creationId xmlns:a16="http://schemas.microsoft.com/office/drawing/2014/main" id="{00000000-0008-0000-0500-000025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4" name="Text Box 15">
          <a:extLst>
            <a:ext uri="{FF2B5EF4-FFF2-40B4-BE49-F238E27FC236}">
              <a16:creationId xmlns:a16="http://schemas.microsoft.com/office/drawing/2014/main" id="{00000000-0008-0000-0500-000026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5" name="Text Box 15">
          <a:extLst>
            <a:ext uri="{FF2B5EF4-FFF2-40B4-BE49-F238E27FC236}">
              <a16:creationId xmlns:a16="http://schemas.microsoft.com/office/drawing/2014/main" id="{00000000-0008-0000-0500-000027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6" name="Text Box 15">
          <a:extLst>
            <a:ext uri="{FF2B5EF4-FFF2-40B4-BE49-F238E27FC236}">
              <a16:creationId xmlns:a16="http://schemas.microsoft.com/office/drawing/2014/main" id="{00000000-0008-0000-0500-000028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7" name="Text Box 15">
          <a:extLst>
            <a:ext uri="{FF2B5EF4-FFF2-40B4-BE49-F238E27FC236}">
              <a16:creationId xmlns:a16="http://schemas.microsoft.com/office/drawing/2014/main" id="{00000000-0008-0000-0500-000029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138" name="Text Box 15">
          <a:extLst>
            <a:ext uri="{FF2B5EF4-FFF2-40B4-BE49-F238E27FC236}">
              <a16:creationId xmlns:a16="http://schemas.microsoft.com/office/drawing/2014/main" id="{00000000-0008-0000-0500-00002A100000}"/>
            </a:ext>
          </a:extLst>
        </xdr:cNvPr>
        <xdr:cNvSpPr txBox="1">
          <a:spLocks noChangeArrowheads="1"/>
        </xdr:cNvSpPr>
      </xdr:nvSpPr>
      <xdr:spPr bwMode="auto">
        <a:xfrm>
          <a:off x="4972050" y="23060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8496"/>
    <xdr:sp macro="" textlink="">
      <xdr:nvSpPr>
        <xdr:cNvPr id="4139" name="Text Box 15">
          <a:extLst>
            <a:ext uri="{FF2B5EF4-FFF2-40B4-BE49-F238E27FC236}">
              <a16:creationId xmlns:a16="http://schemas.microsoft.com/office/drawing/2014/main" id="{00000000-0008-0000-0500-00002B100000}"/>
            </a:ext>
          </a:extLst>
        </xdr:cNvPr>
        <xdr:cNvSpPr txBox="1">
          <a:spLocks noChangeArrowheads="1"/>
        </xdr:cNvSpPr>
      </xdr:nvSpPr>
      <xdr:spPr bwMode="auto">
        <a:xfrm>
          <a:off x="4972050" y="245586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40" name="Text Box 15">
          <a:extLst>
            <a:ext uri="{FF2B5EF4-FFF2-40B4-BE49-F238E27FC236}">
              <a16:creationId xmlns:a16="http://schemas.microsoft.com/office/drawing/2014/main" id="{00000000-0008-0000-0500-00002C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4331"/>
    <xdr:sp macro="" textlink="">
      <xdr:nvSpPr>
        <xdr:cNvPr id="4141" name="Text Box 15">
          <a:extLst>
            <a:ext uri="{FF2B5EF4-FFF2-40B4-BE49-F238E27FC236}">
              <a16:creationId xmlns:a16="http://schemas.microsoft.com/office/drawing/2014/main" id="{00000000-0008-0000-0500-00002D100000}"/>
            </a:ext>
          </a:extLst>
        </xdr:cNvPr>
        <xdr:cNvSpPr txBox="1">
          <a:spLocks noChangeArrowheads="1"/>
        </xdr:cNvSpPr>
      </xdr:nvSpPr>
      <xdr:spPr bwMode="auto">
        <a:xfrm>
          <a:off x="4972050" y="24558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8496"/>
    <xdr:sp macro="" textlink="">
      <xdr:nvSpPr>
        <xdr:cNvPr id="4142" name="Text Box 15">
          <a:extLst>
            <a:ext uri="{FF2B5EF4-FFF2-40B4-BE49-F238E27FC236}">
              <a16:creationId xmlns:a16="http://schemas.microsoft.com/office/drawing/2014/main" id="{00000000-0008-0000-0500-00002E100000}"/>
            </a:ext>
          </a:extLst>
        </xdr:cNvPr>
        <xdr:cNvSpPr txBox="1">
          <a:spLocks noChangeArrowheads="1"/>
        </xdr:cNvSpPr>
      </xdr:nvSpPr>
      <xdr:spPr bwMode="auto">
        <a:xfrm>
          <a:off x="4972050" y="245586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43" name="Text Box 15">
          <a:extLst>
            <a:ext uri="{FF2B5EF4-FFF2-40B4-BE49-F238E27FC236}">
              <a16:creationId xmlns:a16="http://schemas.microsoft.com/office/drawing/2014/main" id="{00000000-0008-0000-0500-00002F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4331"/>
    <xdr:sp macro="" textlink="">
      <xdr:nvSpPr>
        <xdr:cNvPr id="4144" name="Text Box 15">
          <a:extLst>
            <a:ext uri="{FF2B5EF4-FFF2-40B4-BE49-F238E27FC236}">
              <a16:creationId xmlns:a16="http://schemas.microsoft.com/office/drawing/2014/main" id="{00000000-0008-0000-0500-000030100000}"/>
            </a:ext>
          </a:extLst>
        </xdr:cNvPr>
        <xdr:cNvSpPr txBox="1">
          <a:spLocks noChangeArrowheads="1"/>
        </xdr:cNvSpPr>
      </xdr:nvSpPr>
      <xdr:spPr bwMode="auto">
        <a:xfrm>
          <a:off x="4972050" y="24558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56743"/>
    <xdr:sp macro="" textlink="">
      <xdr:nvSpPr>
        <xdr:cNvPr id="4145" name="Text Box 15">
          <a:extLst>
            <a:ext uri="{FF2B5EF4-FFF2-40B4-BE49-F238E27FC236}">
              <a16:creationId xmlns:a16="http://schemas.microsoft.com/office/drawing/2014/main" id="{00000000-0008-0000-0500-000031100000}"/>
            </a:ext>
          </a:extLst>
        </xdr:cNvPr>
        <xdr:cNvSpPr txBox="1">
          <a:spLocks noChangeArrowheads="1"/>
        </xdr:cNvSpPr>
      </xdr:nvSpPr>
      <xdr:spPr bwMode="auto">
        <a:xfrm>
          <a:off x="4972050" y="245586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46" name="Text Box 15">
          <a:extLst>
            <a:ext uri="{FF2B5EF4-FFF2-40B4-BE49-F238E27FC236}">
              <a16:creationId xmlns:a16="http://schemas.microsoft.com/office/drawing/2014/main" id="{00000000-0008-0000-0500-000032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4331"/>
    <xdr:sp macro="" textlink="">
      <xdr:nvSpPr>
        <xdr:cNvPr id="4147" name="Text Box 15">
          <a:extLst>
            <a:ext uri="{FF2B5EF4-FFF2-40B4-BE49-F238E27FC236}">
              <a16:creationId xmlns:a16="http://schemas.microsoft.com/office/drawing/2014/main" id="{00000000-0008-0000-0500-000033100000}"/>
            </a:ext>
          </a:extLst>
        </xdr:cNvPr>
        <xdr:cNvSpPr txBox="1">
          <a:spLocks noChangeArrowheads="1"/>
        </xdr:cNvSpPr>
      </xdr:nvSpPr>
      <xdr:spPr bwMode="auto">
        <a:xfrm>
          <a:off x="4972050" y="24558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48" name="Text Box 15">
          <a:extLst>
            <a:ext uri="{FF2B5EF4-FFF2-40B4-BE49-F238E27FC236}">
              <a16:creationId xmlns:a16="http://schemas.microsoft.com/office/drawing/2014/main" id="{00000000-0008-0000-0500-000034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49" name="Text Box 15">
          <a:extLst>
            <a:ext uri="{FF2B5EF4-FFF2-40B4-BE49-F238E27FC236}">
              <a16:creationId xmlns:a16="http://schemas.microsoft.com/office/drawing/2014/main" id="{00000000-0008-0000-0500-000035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0" name="Text Box 15">
          <a:extLst>
            <a:ext uri="{FF2B5EF4-FFF2-40B4-BE49-F238E27FC236}">
              <a16:creationId xmlns:a16="http://schemas.microsoft.com/office/drawing/2014/main" id="{00000000-0008-0000-0500-000036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1" name="Text Box 15">
          <a:extLst>
            <a:ext uri="{FF2B5EF4-FFF2-40B4-BE49-F238E27FC236}">
              <a16:creationId xmlns:a16="http://schemas.microsoft.com/office/drawing/2014/main" id="{00000000-0008-0000-0500-000037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2" name="Text Box 15">
          <a:extLst>
            <a:ext uri="{FF2B5EF4-FFF2-40B4-BE49-F238E27FC236}">
              <a16:creationId xmlns:a16="http://schemas.microsoft.com/office/drawing/2014/main" id="{00000000-0008-0000-0500-000038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3" name="Text Box 15">
          <a:extLst>
            <a:ext uri="{FF2B5EF4-FFF2-40B4-BE49-F238E27FC236}">
              <a16:creationId xmlns:a16="http://schemas.microsoft.com/office/drawing/2014/main" id="{00000000-0008-0000-0500-000039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4" name="Text Box 15">
          <a:extLst>
            <a:ext uri="{FF2B5EF4-FFF2-40B4-BE49-F238E27FC236}">
              <a16:creationId xmlns:a16="http://schemas.microsoft.com/office/drawing/2014/main" id="{00000000-0008-0000-0500-00003A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5" name="Text Box 15">
          <a:extLst>
            <a:ext uri="{FF2B5EF4-FFF2-40B4-BE49-F238E27FC236}">
              <a16:creationId xmlns:a16="http://schemas.microsoft.com/office/drawing/2014/main" id="{00000000-0008-0000-0500-00003B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6" name="Text Box 15">
          <a:extLst>
            <a:ext uri="{FF2B5EF4-FFF2-40B4-BE49-F238E27FC236}">
              <a16:creationId xmlns:a16="http://schemas.microsoft.com/office/drawing/2014/main" id="{00000000-0008-0000-0500-00003C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157" name="Text Box 15">
          <a:extLst>
            <a:ext uri="{FF2B5EF4-FFF2-40B4-BE49-F238E27FC236}">
              <a16:creationId xmlns:a16="http://schemas.microsoft.com/office/drawing/2014/main" id="{00000000-0008-0000-0500-00003D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8496"/>
    <xdr:sp macro="" textlink="">
      <xdr:nvSpPr>
        <xdr:cNvPr id="4158" name="Text Box 15">
          <a:extLst>
            <a:ext uri="{FF2B5EF4-FFF2-40B4-BE49-F238E27FC236}">
              <a16:creationId xmlns:a16="http://schemas.microsoft.com/office/drawing/2014/main" id="{00000000-0008-0000-0500-00003E100000}"/>
            </a:ext>
          </a:extLst>
        </xdr:cNvPr>
        <xdr:cNvSpPr txBox="1">
          <a:spLocks noChangeArrowheads="1"/>
        </xdr:cNvSpPr>
      </xdr:nvSpPr>
      <xdr:spPr bwMode="auto">
        <a:xfrm>
          <a:off x="4972050" y="245586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59" name="Text Box 15">
          <a:extLst>
            <a:ext uri="{FF2B5EF4-FFF2-40B4-BE49-F238E27FC236}">
              <a16:creationId xmlns:a16="http://schemas.microsoft.com/office/drawing/2014/main" id="{00000000-0008-0000-0500-00003F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331"/>
    <xdr:sp macro="" textlink="">
      <xdr:nvSpPr>
        <xdr:cNvPr id="4160" name="Text Box 15">
          <a:extLst>
            <a:ext uri="{FF2B5EF4-FFF2-40B4-BE49-F238E27FC236}">
              <a16:creationId xmlns:a16="http://schemas.microsoft.com/office/drawing/2014/main" id="{00000000-0008-0000-0500-000040100000}"/>
            </a:ext>
          </a:extLst>
        </xdr:cNvPr>
        <xdr:cNvSpPr txBox="1">
          <a:spLocks noChangeArrowheads="1"/>
        </xdr:cNvSpPr>
      </xdr:nvSpPr>
      <xdr:spPr bwMode="auto">
        <a:xfrm>
          <a:off x="4972050" y="24558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8496"/>
    <xdr:sp macro="" textlink="">
      <xdr:nvSpPr>
        <xdr:cNvPr id="4161" name="Text Box 15">
          <a:extLst>
            <a:ext uri="{FF2B5EF4-FFF2-40B4-BE49-F238E27FC236}">
              <a16:creationId xmlns:a16="http://schemas.microsoft.com/office/drawing/2014/main" id="{00000000-0008-0000-0500-000041100000}"/>
            </a:ext>
          </a:extLst>
        </xdr:cNvPr>
        <xdr:cNvSpPr txBox="1">
          <a:spLocks noChangeArrowheads="1"/>
        </xdr:cNvSpPr>
      </xdr:nvSpPr>
      <xdr:spPr bwMode="auto">
        <a:xfrm>
          <a:off x="4972050" y="245586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62" name="Text Box 15">
          <a:extLst>
            <a:ext uri="{FF2B5EF4-FFF2-40B4-BE49-F238E27FC236}">
              <a16:creationId xmlns:a16="http://schemas.microsoft.com/office/drawing/2014/main" id="{00000000-0008-0000-0500-000042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331"/>
    <xdr:sp macro="" textlink="">
      <xdr:nvSpPr>
        <xdr:cNvPr id="4163" name="Text Box 15">
          <a:extLst>
            <a:ext uri="{FF2B5EF4-FFF2-40B4-BE49-F238E27FC236}">
              <a16:creationId xmlns:a16="http://schemas.microsoft.com/office/drawing/2014/main" id="{00000000-0008-0000-0500-000043100000}"/>
            </a:ext>
          </a:extLst>
        </xdr:cNvPr>
        <xdr:cNvSpPr txBox="1">
          <a:spLocks noChangeArrowheads="1"/>
        </xdr:cNvSpPr>
      </xdr:nvSpPr>
      <xdr:spPr bwMode="auto">
        <a:xfrm>
          <a:off x="4972050" y="24558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56743"/>
    <xdr:sp macro="" textlink="">
      <xdr:nvSpPr>
        <xdr:cNvPr id="4164" name="Text Box 15">
          <a:extLst>
            <a:ext uri="{FF2B5EF4-FFF2-40B4-BE49-F238E27FC236}">
              <a16:creationId xmlns:a16="http://schemas.microsoft.com/office/drawing/2014/main" id="{00000000-0008-0000-0500-000044100000}"/>
            </a:ext>
          </a:extLst>
        </xdr:cNvPr>
        <xdr:cNvSpPr txBox="1">
          <a:spLocks noChangeArrowheads="1"/>
        </xdr:cNvSpPr>
      </xdr:nvSpPr>
      <xdr:spPr bwMode="auto">
        <a:xfrm>
          <a:off x="4972050" y="245586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65" name="Text Box 15">
          <a:extLst>
            <a:ext uri="{FF2B5EF4-FFF2-40B4-BE49-F238E27FC236}">
              <a16:creationId xmlns:a16="http://schemas.microsoft.com/office/drawing/2014/main" id="{00000000-0008-0000-0500-000045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331"/>
    <xdr:sp macro="" textlink="">
      <xdr:nvSpPr>
        <xdr:cNvPr id="4166" name="Text Box 15">
          <a:extLst>
            <a:ext uri="{FF2B5EF4-FFF2-40B4-BE49-F238E27FC236}">
              <a16:creationId xmlns:a16="http://schemas.microsoft.com/office/drawing/2014/main" id="{00000000-0008-0000-0500-000046100000}"/>
            </a:ext>
          </a:extLst>
        </xdr:cNvPr>
        <xdr:cNvSpPr txBox="1">
          <a:spLocks noChangeArrowheads="1"/>
        </xdr:cNvSpPr>
      </xdr:nvSpPr>
      <xdr:spPr bwMode="auto">
        <a:xfrm>
          <a:off x="4972050" y="245586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67" name="Text Box 15">
          <a:extLst>
            <a:ext uri="{FF2B5EF4-FFF2-40B4-BE49-F238E27FC236}">
              <a16:creationId xmlns:a16="http://schemas.microsoft.com/office/drawing/2014/main" id="{00000000-0008-0000-0500-000047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68" name="Text Box 15">
          <a:extLst>
            <a:ext uri="{FF2B5EF4-FFF2-40B4-BE49-F238E27FC236}">
              <a16:creationId xmlns:a16="http://schemas.microsoft.com/office/drawing/2014/main" id="{00000000-0008-0000-0500-000048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69" name="Text Box 15">
          <a:extLst>
            <a:ext uri="{FF2B5EF4-FFF2-40B4-BE49-F238E27FC236}">
              <a16:creationId xmlns:a16="http://schemas.microsoft.com/office/drawing/2014/main" id="{00000000-0008-0000-0500-000049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70" name="Text Box 15">
          <a:extLst>
            <a:ext uri="{FF2B5EF4-FFF2-40B4-BE49-F238E27FC236}">
              <a16:creationId xmlns:a16="http://schemas.microsoft.com/office/drawing/2014/main" id="{00000000-0008-0000-0500-00004A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71" name="Text Box 15">
          <a:extLst>
            <a:ext uri="{FF2B5EF4-FFF2-40B4-BE49-F238E27FC236}">
              <a16:creationId xmlns:a16="http://schemas.microsoft.com/office/drawing/2014/main" id="{00000000-0008-0000-0500-00004B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72" name="Text Box 15">
          <a:extLst>
            <a:ext uri="{FF2B5EF4-FFF2-40B4-BE49-F238E27FC236}">
              <a16:creationId xmlns:a16="http://schemas.microsoft.com/office/drawing/2014/main" id="{00000000-0008-0000-0500-00004C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73" name="Text Box 15">
          <a:extLst>
            <a:ext uri="{FF2B5EF4-FFF2-40B4-BE49-F238E27FC236}">
              <a16:creationId xmlns:a16="http://schemas.microsoft.com/office/drawing/2014/main" id="{00000000-0008-0000-0500-00004D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74" name="Text Box 15">
          <a:extLst>
            <a:ext uri="{FF2B5EF4-FFF2-40B4-BE49-F238E27FC236}">
              <a16:creationId xmlns:a16="http://schemas.microsoft.com/office/drawing/2014/main" id="{00000000-0008-0000-0500-00004E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75" name="Text Box 15">
          <a:extLst>
            <a:ext uri="{FF2B5EF4-FFF2-40B4-BE49-F238E27FC236}">
              <a16:creationId xmlns:a16="http://schemas.microsoft.com/office/drawing/2014/main" id="{00000000-0008-0000-0500-00004F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176" name="Text Box 15">
          <a:extLst>
            <a:ext uri="{FF2B5EF4-FFF2-40B4-BE49-F238E27FC236}">
              <a16:creationId xmlns:a16="http://schemas.microsoft.com/office/drawing/2014/main" id="{00000000-0008-0000-0500-000050100000}"/>
            </a:ext>
          </a:extLst>
        </xdr:cNvPr>
        <xdr:cNvSpPr txBox="1">
          <a:spLocks noChangeArrowheads="1"/>
        </xdr:cNvSpPr>
      </xdr:nvSpPr>
      <xdr:spPr bwMode="auto">
        <a:xfrm>
          <a:off x="4972050" y="24558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77" name="Text Box 15">
          <a:extLst>
            <a:ext uri="{FF2B5EF4-FFF2-40B4-BE49-F238E27FC236}">
              <a16:creationId xmlns:a16="http://schemas.microsoft.com/office/drawing/2014/main" id="{00000000-0008-0000-0500-000051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78" name="Text Box 15">
          <a:extLst>
            <a:ext uri="{FF2B5EF4-FFF2-40B4-BE49-F238E27FC236}">
              <a16:creationId xmlns:a16="http://schemas.microsoft.com/office/drawing/2014/main" id="{00000000-0008-0000-0500-000052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79" name="Text Box 15">
          <a:extLst>
            <a:ext uri="{FF2B5EF4-FFF2-40B4-BE49-F238E27FC236}">
              <a16:creationId xmlns:a16="http://schemas.microsoft.com/office/drawing/2014/main" id="{00000000-0008-0000-0500-000053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0" name="Text Box 15">
          <a:extLst>
            <a:ext uri="{FF2B5EF4-FFF2-40B4-BE49-F238E27FC236}">
              <a16:creationId xmlns:a16="http://schemas.microsoft.com/office/drawing/2014/main" id="{00000000-0008-0000-0500-000054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1" name="Text Box 15">
          <a:extLst>
            <a:ext uri="{FF2B5EF4-FFF2-40B4-BE49-F238E27FC236}">
              <a16:creationId xmlns:a16="http://schemas.microsoft.com/office/drawing/2014/main" id="{00000000-0008-0000-0500-000055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2" name="Text Box 15">
          <a:extLst>
            <a:ext uri="{FF2B5EF4-FFF2-40B4-BE49-F238E27FC236}">
              <a16:creationId xmlns:a16="http://schemas.microsoft.com/office/drawing/2014/main" id="{00000000-0008-0000-0500-000056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3" name="Text Box 15">
          <a:extLst>
            <a:ext uri="{FF2B5EF4-FFF2-40B4-BE49-F238E27FC236}">
              <a16:creationId xmlns:a16="http://schemas.microsoft.com/office/drawing/2014/main" id="{00000000-0008-0000-0500-000057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4" name="Text Box 15">
          <a:extLst>
            <a:ext uri="{FF2B5EF4-FFF2-40B4-BE49-F238E27FC236}">
              <a16:creationId xmlns:a16="http://schemas.microsoft.com/office/drawing/2014/main" id="{00000000-0008-0000-0500-000058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5" name="Text Box 15">
          <a:extLst>
            <a:ext uri="{FF2B5EF4-FFF2-40B4-BE49-F238E27FC236}">
              <a16:creationId xmlns:a16="http://schemas.microsoft.com/office/drawing/2014/main" id="{00000000-0008-0000-0500-000059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6" name="Text Box 15">
          <a:extLst>
            <a:ext uri="{FF2B5EF4-FFF2-40B4-BE49-F238E27FC236}">
              <a16:creationId xmlns:a16="http://schemas.microsoft.com/office/drawing/2014/main" id="{00000000-0008-0000-0500-00005A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7" name="Text Box 15">
          <a:extLst>
            <a:ext uri="{FF2B5EF4-FFF2-40B4-BE49-F238E27FC236}">
              <a16:creationId xmlns:a16="http://schemas.microsoft.com/office/drawing/2014/main" id="{00000000-0008-0000-0500-00005B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8" name="Text Box 15">
          <a:extLst>
            <a:ext uri="{FF2B5EF4-FFF2-40B4-BE49-F238E27FC236}">
              <a16:creationId xmlns:a16="http://schemas.microsoft.com/office/drawing/2014/main" id="{00000000-0008-0000-0500-00005C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189" name="Text Box 15">
          <a:extLst>
            <a:ext uri="{FF2B5EF4-FFF2-40B4-BE49-F238E27FC236}">
              <a16:creationId xmlns:a16="http://schemas.microsoft.com/office/drawing/2014/main" id="{00000000-0008-0000-0500-00005D100000}"/>
            </a:ext>
          </a:extLst>
        </xdr:cNvPr>
        <xdr:cNvSpPr txBox="1">
          <a:spLocks noChangeArrowheads="1"/>
        </xdr:cNvSpPr>
      </xdr:nvSpPr>
      <xdr:spPr bwMode="auto">
        <a:xfrm>
          <a:off x="4972050" y="25307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8496"/>
    <xdr:sp macro="" textlink="">
      <xdr:nvSpPr>
        <xdr:cNvPr id="4190" name="Text Box 15">
          <a:extLst>
            <a:ext uri="{FF2B5EF4-FFF2-40B4-BE49-F238E27FC236}">
              <a16:creationId xmlns:a16="http://schemas.microsoft.com/office/drawing/2014/main" id="{00000000-0008-0000-0500-00005E100000}"/>
            </a:ext>
          </a:extLst>
        </xdr:cNvPr>
        <xdr:cNvSpPr txBox="1">
          <a:spLocks noChangeArrowheads="1"/>
        </xdr:cNvSpPr>
      </xdr:nvSpPr>
      <xdr:spPr bwMode="auto">
        <a:xfrm>
          <a:off x="4972050" y="26806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191" name="Text Box 15">
          <a:extLst>
            <a:ext uri="{FF2B5EF4-FFF2-40B4-BE49-F238E27FC236}">
              <a16:creationId xmlns:a16="http://schemas.microsoft.com/office/drawing/2014/main" id="{00000000-0008-0000-0500-00005F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331"/>
    <xdr:sp macro="" textlink="">
      <xdr:nvSpPr>
        <xdr:cNvPr id="4192" name="Text Box 15">
          <a:extLst>
            <a:ext uri="{FF2B5EF4-FFF2-40B4-BE49-F238E27FC236}">
              <a16:creationId xmlns:a16="http://schemas.microsoft.com/office/drawing/2014/main" id="{00000000-0008-0000-0500-000060100000}"/>
            </a:ext>
          </a:extLst>
        </xdr:cNvPr>
        <xdr:cNvSpPr txBox="1">
          <a:spLocks noChangeArrowheads="1"/>
        </xdr:cNvSpPr>
      </xdr:nvSpPr>
      <xdr:spPr bwMode="auto">
        <a:xfrm>
          <a:off x="4972050" y="26806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8496"/>
    <xdr:sp macro="" textlink="">
      <xdr:nvSpPr>
        <xdr:cNvPr id="4193" name="Text Box 15">
          <a:extLst>
            <a:ext uri="{FF2B5EF4-FFF2-40B4-BE49-F238E27FC236}">
              <a16:creationId xmlns:a16="http://schemas.microsoft.com/office/drawing/2014/main" id="{00000000-0008-0000-0500-000061100000}"/>
            </a:ext>
          </a:extLst>
        </xdr:cNvPr>
        <xdr:cNvSpPr txBox="1">
          <a:spLocks noChangeArrowheads="1"/>
        </xdr:cNvSpPr>
      </xdr:nvSpPr>
      <xdr:spPr bwMode="auto">
        <a:xfrm>
          <a:off x="4972050" y="26806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194" name="Text Box 15">
          <a:extLst>
            <a:ext uri="{FF2B5EF4-FFF2-40B4-BE49-F238E27FC236}">
              <a16:creationId xmlns:a16="http://schemas.microsoft.com/office/drawing/2014/main" id="{00000000-0008-0000-0500-000062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331"/>
    <xdr:sp macro="" textlink="">
      <xdr:nvSpPr>
        <xdr:cNvPr id="4195" name="Text Box 15">
          <a:extLst>
            <a:ext uri="{FF2B5EF4-FFF2-40B4-BE49-F238E27FC236}">
              <a16:creationId xmlns:a16="http://schemas.microsoft.com/office/drawing/2014/main" id="{00000000-0008-0000-0500-000063100000}"/>
            </a:ext>
          </a:extLst>
        </xdr:cNvPr>
        <xdr:cNvSpPr txBox="1">
          <a:spLocks noChangeArrowheads="1"/>
        </xdr:cNvSpPr>
      </xdr:nvSpPr>
      <xdr:spPr bwMode="auto">
        <a:xfrm>
          <a:off x="4972050" y="26806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56743"/>
    <xdr:sp macro="" textlink="">
      <xdr:nvSpPr>
        <xdr:cNvPr id="4196" name="Text Box 15">
          <a:extLst>
            <a:ext uri="{FF2B5EF4-FFF2-40B4-BE49-F238E27FC236}">
              <a16:creationId xmlns:a16="http://schemas.microsoft.com/office/drawing/2014/main" id="{00000000-0008-0000-0500-000064100000}"/>
            </a:ext>
          </a:extLst>
        </xdr:cNvPr>
        <xdr:cNvSpPr txBox="1">
          <a:spLocks noChangeArrowheads="1"/>
        </xdr:cNvSpPr>
      </xdr:nvSpPr>
      <xdr:spPr bwMode="auto">
        <a:xfrm>
          <a:off x="4972050" y="26806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197" name="Text Box 15">
          <a:extLst>
            <a:ext uri="{FF2B5EF4-FFF2-40B4-BE49-F238E27FC236}">
              <a16:creationId xmlns:a16="http://schemas.microsoft.com/office/drawing/2014/main" id="{00000000-0008-0000-0500-000065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331"/>
    <xdr:sp macro="" textlink="">
      <xdr:nvSpPr>
        <xdr:cNvPr id="4198" name="Text Box 15">
          <a:extLst>
            <a:ext uri="{FF2B5EF4-FFF2-40B4-BE49-F238E27FC236}">
              <a16:creationId xmlns:a16="http://schemas.microsoft.com/office/drawing/2014/main" id="{00000000-0008-0000-0500-000066100000}"/>
            </a:ext>
          </a:extLst>
        </xdr:cNvPr>
        <xdr:cNvSpPr txBox="1">
          <a:spLocks noChangeArrowheads="1"/>
        </xdr:cNvSpPr>
      </xdr:nvSpPr>
      <xdr:spPr bwMode="auto">
        <a:xfrm>
          <a:off x="4972050" y="26806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199" name="Text Box 15">
          <a:extLst>
            <a:ext uri="{FF2B5EF4-FFF2-40B4-BE49-F238E27FC236}">
              <a16:creationId xmlns:a16="http://schemas.microsoft.com/office/drawing/2014/main" id="{00000000-0008-0000-0500-000067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0" name="Text Box 15">
          <a:extLst>
            <a:ext uri="{FF2B5EF4-FFF2-40B4-BE49-F238E27FC236}">
              <a16:creationId xmlns:a16="http://schemas.microsoft.com/office/drawing/2014/main" id="{00000000-0008-0000-0500-000068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1" name="Text Box 15">
          <a:extLst>
            <a:ext uri="{FF2B5EF4-FFF2-40B4-BE49-F238E27FC236}">
              <a16:creationId xmlns:a16="http://schemas.microsoft.com/office/drawing/2014/main" id="{00000000-0008-0000-0500-000069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2" name="Text Box 15">
          <a:extLst>
            <a:ext uri="{FF2B5EF4-FFF2-40B4-BE49-F238E27FC236}">
              <a16:creationId xmlns:a16="http://schemas.microsoft.com/office/drawing/2014/main" id="{00000000-0008-0000-0500-00006A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3" name="Text Box 15">
          <a:extLst>
            <a:ext uri="{FF2B5EF4-FFF2-40B4-BE49-F238E27FC236}">
              <a16:creationId xmlns:a16="http://schemas.microsoft.com/office/drawing/2014/main" id="{00000000-0008-0000-0500-00006B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4" name="Text Box 15">
          <a:extLst>
            <a:ext uri="{FF2B5EF4-FFF2-40B4-BE49-F238E27FC236}">
              <a16:creationId xmlns:a16="http://schemas.microsoft.com/office/drawing/2014/main" id="{00000000-0008-0000-0500-00006C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5" name="Text Box 15">
          <a:extLst>
            <a:ext uri="{FF2B5EF4-FFF2-40B4-BE49-F238E27FC236}">
              <a16:creationId xmlns:a16="http://schemas.microsoft.com/office/drawing/2014/main" id="{00000000-0008-0000-0500-00006D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6" name="Text Box 15">
          <a:extLst>
            <a:ext uri="{FF2B5EF4-FFF2-40B4-BE49-F238E27FC236}">
              <a16:creationId xmlns:a16="http://schemas.microsoft.com/office/drawing/2014/main" id="{00000000-0008-0000-0500-00006E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7" name="Text Box 15">
          <a:extLst>
            <a:ext uri="{FF2B5EF4-FFF2-40B4-BE49-F238E27FC236}">
              <a16:creationId xmlns:a16="http://schemas.microsoft.com/office/drawing/2014/main" id="{00000000-0008-0000-0500-00006F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8" name="Text Box 15">
          <a:extLst>
            <a:ext uri="{FF2B5EF4-FFF2-40B4-BE49-F238E27FC236}">
              <a16:creationId xmlns:a16="http://schemas.microsoft.com/office/drawing/2014/main" id="{00000000-0008-0000-0500-000070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09" name="Text Box 15">
          <a:extLst>
            <a:ext uri="{FF2B5EF4-FFF2-40B4-BE49-F238E27FC236}">
              <a16:creationId xmlns:a16="http://schemas.microsoft.com/office/drawing/2014/main" id="{00000000-0008-0000-0500-000071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10" name="Text Box 15">
          <a:extLst>
            <a:ext uri="{FF2B5EF4-FFF2-40B4-BE49-F238E27FC236}">
              <a16:creationId xmlns:a16="http://schemas.microsoft.com/office/drawing/2014/main" id="{00000000-0008-0000-0500-000072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211" name="Text Box 15">
          <a:extLst>
            <a:ext uri="{FF2B5EF4-FFF2-40B4-BE49-F238E27FC236}">
              <a16:creationId xmlns:a16="http://schemas.microsoft.com/office/drawing/2014/main" id="{00000000-0008-0000-0500-000073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8496"/>
    <xdr:sp macro="" textlink="">
      <xdr:nvSpPr>
        <xdr:cNvPr id="4212" name="Text Box 15">
          <a:extLst>
            <a:ext uri="{FF2B5EF4-FFF2-40B4-BE49-F238E27FC236}">
              <a16:creationId xmlns:a16="http://schemas.microsoft.com/office/drawing/2014/main" id="{00000000-0008-0000-0500-000074100000}"/>
            </a:ext>
          </a:extLst>
        </xdr:cNvPr>
        <xdr:cNvSpPr txBox="1">
          <a:spLocks noChangeArrowheads="1"/>
        </xdr:cNvSpPr>
      </xdr:nvSpPr>
      <xdr:spPr bwMode="auto">
        <a:xfrm>
          <a:off x="4972050" y="26806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13" name="Text Box 15">
          <a:extLst>
            <a:ext uri="{FF2B5EF4-FFF2-40B4-BE49-F238E27FC236}">
              <a16:creationId xmlns:a16="http://schemas.microsoft.com/office/drawing/2014/main" id="{00000000-0008-0000-0500-000075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4331"/>
    <xdr:sp macro="" textlink="">
      <xdr:nvSpPr>
        <xdr:cNvPr id="4214" name="Text Box 15">
          <a:extLst>
            <a:ext uri="{FF2B5EF4-FFF2-40B4-BE49-F238E27FC236}">
              <a16:creationId xmlns:a16="http://schemas.microsoft.com/office/drawing/2014/main" id="{00000000-0008-0000-0500-000076100000}"/>
            </a:ext>
          </a:extLst>
        </xdr:cNvPr>
        <xdr:cNvSpPr txBox="1">
          <a:spLocks noChangeArrowheads="1"/>
        </xdr:cNvSpPr>
      </xdr:nvSpPr>
      <xdr:spPr bwMode="auto">
        <a:xfrm>
          <a:off x="4972050" y="26806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8496"/>
    <xdr:sp macro="" textlink="">
      <xdr:nvSpPr>
        <xdr:cNvPr id="4215" name="Text Box 15">
          <a:extLst>
            <a:ext uri="{FF2B5EF4-FFF2-40B4-BE49-F238E27FC236}">
              <a16:creationId xmlns:a16="http://schemas.microsoft.com/office/drawing/2014/main" id="{00000000-0008-0000-0500-000077100000}"/>
            </a:ext>
          </a:extLst>
        </xdr:cNvPr>
        <xdr:cNvSpPr txBox="1">
          <a:spLocks noChangeArrowheads="1"/>
        </xdr:cNvSpPr>
      </xdr:nvSpPr>
      <xdr:spPr bwMode="auto">
        <a:xfrm>
          <a:off x="4972050" y="268065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16" name="Text Box 15">
          <a:extLst>
            <a:ext uri="{FF2B5EF4-FFF2-40B4-BE49-F238E27FC236}">
              <a16:creationId xmlns:a16="http://schemas.microsoft.com/office/drawing/2014/main" id="{00000000-0008-0000-0500-000078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4331"/>
    <xdr:sp macro="" textlink="">
      <xdr:nvSpPr>
        <xdr:cNvPr id="4217" name="Text Box 15">
          <a:extLst>
            <a:ext uri="{FF2B5EF4-FFF2-40B4-BE49-F238E27FC236}">
              <a16:creationId xmlns:a16="http://schemas.microsoft.com/office/drawing/2014/main" id="{00000000-0008-0000-0500-000079100000}"/>
            </a:ext>
          </a:extLst>
        </xdr:cNvPr>
        <xdr:cNvSpPr txBox="1">
          <a:spLocks noChangeArrowheads="1"/>
        </xdr:cNvSpPr>
      </xdr:nvSpPr>
      <xdr:spPr bwMode="auto">
        <a:xfrm>
          <a:off x="4972050" y="26806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56743"/>
    <xdr:sp macro="" textlink="">
      <xdr:nvSpPr>
        <xdr:cNvPr id="4218" name="Text Box 15">
          <a:extLst>
            <a:ext uri="{FF2B5EF4-FFF2-40B4-BE49-F238E27FC236}">
              <a16:creationId xmlns:a16="http://schemas.microsoft.com/office/drawing/2014/main" id="{00000000-0008-0000-0500-00007A100000}"/>
            </a:ext>
          </a:extLst>
        </xdr:cNvPr>
        <xdr:cNvSpPr txBox="1">
          <a:spLocks noChangeArrowheads="1"/>
        </xdr:cNvSpPr>
      </xdr:nvSpPr>
      <xdr:spPr bwMode="auto">
        <a:xfrm>
          <a:off x="4972050" y="268065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19" name="Text Box 15">
          <a:extLst>
            <a:ext uri="{FF2B5EF4-FFF2-40B4-BE49-F238E27FC236}">
              <a16:creationId xmlns:a16="http://schemas.microsoft.com/office/drawing/2014/main" id="{00000000-0008-0000-0500-00007B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4331"/>
    <xdr:sp macro="" textlink="">
      <xdr:nvSpPr>
        <xdr:cNvPr id="4220" name="Text Box 15">
          <a:extLst>
            <a:ext uri="{FF2B5EF4-FFF2-40B4-BE49-F238E27FC236}">
              <a16:creationId xmlns:a16="http://schemas.microsoft.com/office/drawing/2014/main" id="{00000000-0008-0000-0500-00007C100000}"/>
            </a:ext>
          </a:extLst>
        </xdr:cNvPr>
        <xdr:cNvSpPr txBox="1">
          <a:spLocks noChangeArrowheads="1"/>
        </xdr:cNvSpPr>
      </xdr:nvSpPr>
      <xdr:spPr bwMode="auto">
        <a:xfrm>
          <a:off x="4972050" y="268065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1" name="Text Box 15">
          <a:extLst>
            <a:ext uri="{FF2B5EF4-FFF2-40B4-BE49-F238E27FC236}">
              <a16:creationId xmlns:a16="http://schemas.microsoft.com/office/drawing/2014/main" id="{00000000-0008-0000-0500-00007D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2" name="Text Box 15">
          <a:extLst>
            <a:ext uri="{FF2B5EF4-FFF2-40B4-BE49-F238E27FC236}">
              <a16:creationId xmlns:a16="http://schemas.microsoft.com/office/drawing/2014/main" id="{00000000-0008-0000-0500-00007E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3" name="Text Box 15">
          <a:extLst>
            <a:ext uri="{FF2B5EF4-FFF2-40B4-BE49-F238E27FC236}">
              <a16:creationId xmlns:a16="http://schemas.microsoft.com/office/drawing/2014/main" id="{00000000-0008-0000-0500-00007F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4" name="Text Box 15">
          <a:extLst>
            <a:ext uri="{FF2B5EF4-FFF2-40B4-BE49-F238E27FC236}">
              <a16:creationId xmlns:a16="http://schemas.microsoft.com/office/drawing/2014/main" id="{00000000-0008-0000-0500-000080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5" name="Text Box 15">
          <a:extLst>
            <a:ext uri="{FF2B5EF4-FFF2-40B4-BE49-F238E27FC236}">
              <a16:creationId xmlns:a16="http://schemas.microsoft.com/office/drawing/2014/main" id="{00000000-0008-0000-0500-000081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6" name="Text Box 15">
          <a:extLst>
            <a:ext uri="{FF2B5EF4-FFF2-40B4-BE49-F238E27FC236}">
              <a16:creationId xmlns:a16="http://schemas.microsoft.com/office/drawing/2014/main" id="{00000000-0008-0000-0500-000082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7" name="Text Box 15">
          <a:extLst>
            <a:ext uri="{FF2B5EF4-FFF2-40B4-BE49-F238E27FC236}">
              <a16:creationId xmlns:a16="http://schemas.microsoft.com/office/drawing/2014/main" id="{00000000-0008-0000-0500-000083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8" name="Text Box 15">
          <a:extLst>
            <a:ext uri="{FF2B5EF4-FFF2-40B4-BE49-F238E27FC236}">
              <a16:creationId xmlns:a16="http://schemas.microsoft.com/office/drawing/2014/main" id="{00000000-0008-0000-0500-000084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29" name="Text Box 15">
          <a:extLst>
            <a:ext uri="{FF2B5EF4-FFF2-40B4-BE49-F238E27FC236}">
              <a16:creationId xmlns:a16="http://schemas.microsoft.com/office/drawing/2014/main" id="{00000000-0008-0000-0500-000085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30" name="Text Box 15">
          <a:extLst>
            <a:ext uri="{FF2B5EF4-FFF2-40B4-BE49-F238E27FC236}">
              <a16:creationId xmlns:a16="http://schemas.microsoft.com/office/drawing/2014/main" id="{00000000-0008-0000-0500-000086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31" name="Text Box 15">
          <a:extLst>
            <a:ext uri="{FF2B5EF4-FFF2-40B4-BE49-F238E27FC236}">
              <a16:creationId xmlns:a16="http://schemas.microsoft.com/office/drawing/2014/main" id="{00000000-0008-0000-0500-000087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32" name="Text Box 15">
          <a:extLst>
            <a:ext uri="{FF2B5EF4-FFF2-40B4-BE49-F238E27FC236}">
              <a16:creationId xmlns:a16="http://schemas.microsoft.com/office/drawing/2014/main" id="{00000000-0008-0000-0500-000088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233" name="Text Box 15">
          <a:extLst>
            <a:ext uri="{FF2B5EF4-FFF2-40B4-BE49-F238E27FC236}">
              <a16:creationId xmlns:a16="http://schemas.microsoft.com/office/drawing/2014/main" id="{00000000-0008-0000-0500-000089100000}"/>
            </a:ext>
          </a:extLst>
        </xdr:cNvPr>
        <xdr:cNvSpPr txBox="1">
          <a:spLocks noChangeArrowheads="1"/>
        </xdr:cNvSpPr>
      </xdr:nvSpPr>
      <xdr:spPr bwMode="auto">
        <a:xfrm>
          <a:off x="4972050" y="26806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34" name="Text Box 15">
          <a:extLst>
            <a:ext uri="{FF2B5EF4-FFF2-40B4-BE49-F238E27FC236}">
              <a16:creationId xmlns:a16="http://schemas.microsoft.com/office/drawing/2014/main" id="{00000000-0008-0000-0500-00008A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35" name="Text Box 15">
          <a:extLst>
            <a:ext uri="{FF2B5EF4-FFF2-40B4-BE49-F238E27FC236}">
              <a16:creationId xmlns:a16="http://schemas.microsoft.com/office/drawing/2014/main" id="{00000000-0008-0000-0500-00008B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36" name="Text Box 15">
          <a:extLst>
            <a:ext uri="{FF2B5EF4-FFF2-40B4-BE49-F238E27FC236}">
              <a16:creationId xmlns:a16="http://schemas.microsoft.com/office/drawing/2014/main" id="{00000000-0008-0000-0500-00008C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37" name="Text Box 15">
          <a:extLst>
            <a:ext uri="{FF2B5EF4-FFF2-40B4-BE49-F238E27FC236}">
              <a16:creationId xmlns:a16="http://schemas.microsoft.com/office/drawing/2014/main" id="{00000000-0008-0000-0500-00008D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38" name="Text Box 15">
          <a:extLst>
            <a:ext uri="{FF2B5EF4-FFF2-40B4-BE49-F238E27FC236}">
              <a16:creationId xmlns:a16="http://schemas.microsoft.com/office/drawing/2014/main" id="{00000000-0008-0000-0500-00008E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39" name="Text Box 15">
          <a:extLst>
            <a:ext uri="{FF2B5EF4-FFF2-40B4-BE49-F238E27FC236}">
              <a16:creationId xmlns:a16="http://schemas.microsoft.com/office/drawing/2014/main" id="{00000000-0008-0000-0500-00008F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0" name="Text Box 15">
          <a:extLst>
            <a:ext uri="{FF2B5EF4-FFF2-40B4-BE49-F238E27FC236}">
              <a16:creationId xmlns:a16="http://schemas.microsoft.com/office/drawing/2014/main" id="{00000000-0008-0000-0500-000090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1" name="Text Box 15">
          <a:extLst>
            <a:ext uri="{FF2B5EF4-FFF2-40B4-BE49-F238E27FC236}">
              <a16:creationId xmlns:a16="http://schemas.microsoft.com/office/drawing/2014/main" id="{00000000-0008-0000-0500-000091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2" name="Text Box 15">
          <a:extLst>
            <a:ext uri="{FF2B5EF4-FFF2-40B4-BE49-F238E27FC236}">
              <a16:creationId xmlns:a16="http://schemas.microsoft.com/office/drawing/2014/main" id="{00000000-0008-0000-0500-000092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3" name="Text Box 15">
          <a:extLst>
            <a:ext uri="{FF2B5EF4-FFF2-40B4-BE49-F238E27FC236}">
              <a16:creationId xmlns:a16="http://schemas.microsoft.com/office/drawing/2014/main" id="{00000000-0008-0000-0500-000093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4" name="Text Box 15">
          <a:extLst>
            <a:ext uri="{FF2B5EF4-FFF2-40B4-BE49-F238E27FC236}">
              <a16:creationId xmlns:a16="http://schemas.microsoft.com/office/drawing/2014/main" id="{00000000-0008-0000-0500-000094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5" name="Text Box 15">
          <a:extLst>
            <a:ext uri="{FF2B5EF4-FFF2-40B4-BE49-F238E27FC236}">
              <a16:creationId xmlns:a16="http://schemas.microsoft.com/office/drawing/2014/main" id="{00000000-0008-0000-0500-000095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6" name="Text Box 15">
          <a:extLst>
            <a:ext uri="{FF2B5EF4-FFF2-40B4-BE49-F238E27FC236}">
              <a16:creationId xmlns:a16="http://schemas.microsoft.com/office/drawing/2014/main" id="{00000000-0008-0000-0500-000096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7" name="Text Box 15">
          <a:extLst>
            <a:ext uri="{FF2B5EF4-FFF2-40B4-BE49-F238E27FC236}">
              <a16:creationId xmlns:a16="http://schemas.microsoft.com/office/drawing/2014/main" id="{00000000-0008-0000-0500-000097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8" name="Text Box 15">
          <a:extLst>
            <a:ext uri="{FF2B5EF4-FFF2-40B4-BE49-F238E27FC236}">
              <a16:creationId xmlns:a16="http://schemas.microsoft.com/office/drawing/2014/main" id="{00000000-0008-0000-0500-000098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249" name="Text Box 15">
          <a:extLst>
            <a:ext uri="{FF2B5EF4-FFF2-40B4-BE49-F238E27FC236}">
              <a16:creationId xmlns:a16="http://schemas.microsoft.com/office/drawing/2014/main" id="{00000000-0008-0000-0500-000099100000}"/>
            </a:ext>
          </a:extLst>
        </xdr:cNvPr>
        <xdr:cNvSpPr txBox="1">
          <a:spLocks noChangeArrowheads="1"/>
        </xdr:cNvSpPr>
      </xdr:nvSpPr>
      <xdr:spPr bwMode="auto">
        <a:xfrm>
          <a:off x="4972050" y="27555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8496"/>
    <xdr:sp macro="" textlink="">
      <xdr:nvSpPr>
        <xdr:cNvPr id="4250" name="Text Box 15">
          <a:extLst>
            <a:ext uri="{FF2B5EF4-FFF2-40B4-BE49-F238E27FC236}">
              <a16:creationId xmlns:a16="http://schemas.microsoft.com/office/drawing/2014/main" id="{00000000-0008-0000-0500-00009A100000}"/>
            </a:ext>
          </a:extLst>
        </xdr:cNvPr>
        <xdr:cNvSpPr txBox="1">
          <a:spLocks noChangeArrowheads="1"/>
        </xdr:cNvSpPr>
      </xdr:nvSpPr>
      <xdr:spPr bwMode="auto">
        <a:xfrm>
          <a:off x="4972050" y="290544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51" name="Text Box 15">
          <a:extLst>
            <a:ext uri="{FF2B5EF4-FFF2-40B4-BE49-F238E27FC236}">
              <a16:creationId xmlns:a16="http://schemas.microsoft.com/office/drawing/2014/main" id="{00000000-0008-0000-0500-00009B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331"/>
    <xdr:sp macro="" textlink="">
      <xdr:nvSpPr>
        <xdr:cNvPr id="4252" name="Text Box 15">
          <a:extLst>
            <a:ext uri="{FF2B5EF4-FFF2-40B4-BE49-F238E27FC236}">
              <a16:creationId xmlns:a16="http://schemas.microsoft.com/office/drawing/2014/main" id="{00000000-0008-0000-0500-00009C100000}"/>
            </a:ext>
          </a:extLst>
        </xdr:cNvPr>
        <xdr:cNvSpPr txBox="1">
          <a:spLocks noChangeArrowheads="1"/>
        </xdr:cNvSpPr>
      </xdr:nvSpPr>
      <xdr:spPr bwMode="auto">
        <a:xfrm>
          <a:off x="4972050" y="29054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56743"/>
    <xdr:sp macro="" textlink="">
      <xdr:nvSpPr>
        <xdr:cNvPr id="4253" name="Text Box 15">
          <a:extLst>
            <a:ext uri="{FF2B5EF4-FFF2-40B4-BE49-F238E27FC236}">
              <a16:creationId xmlns:a16="http://schemas.microsoft.com/office/drawing/2014/main" id="{00000000-0008-0000-0500-00009D100000}"/>
            </a:ext>
          </a:extLst>
        </xdr:cNvPr>
        <xdr:cNvSpPr txBox="1">
          <a:spLocks noChangeArrowheads="1"/>
        </xdr:cNvSpPr>
      </xdr:nvSpPr>
      <xdr:spPr bwMode="auto">
        <a:xfrm>
          <a:off x="4972050" y="290544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54" name="Text Box 15">
          <a:extLst>
            <a:ext uri="{FF2B5EF4-FFF2-40B4-BE49-F238E27FC236}">
              <a16:creationId xmlns:a16="http://schemas.microsoft.com/office/drawing/2014/main" id="{00000000-0008-0000-0500-00009E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331"/>
    <xdr:sp macro="" textlink="">
      <xdr:nvSpPr>
        <xdr:cNvPr id="4255" name="Text Box 15">
          <a:extLst>
            <a:ext uri="{FF2B5EF4-FFF2-40B4-BE49-F238E27FC236}">
              <a16:creationId xmlns:a16="http://schemas.microsoft.com/office/drawing/2014/main" id="{00000000-0008-0000-0500-00009F100000}"/>
            </a:ext>
          </a:extLst>
        </xdr:cNvPr>
        <xdr:cNvSpPr txBox="1">
          <a:spLocks noChangeArrowheads="1"/>
        </xdr:cNvSpPr>
      </xdr:nvSpPr>
      <xdr:spPr bwMode="auto">
        <a:xfrm>
          <a:off x="4972050" y="29054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56" name="Text Box 15">
          <a:extLst>
            <a:ext uri="{FF2B5EF4-FFF2-40B4-BE49-F238E27FC236}">
              <a16:creationId xmlns:a16="http://schemas.microsoft.com/office/drawing/2014/main" id="{00000000-0008-0000-0500-0000A0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57" name="Text Box 15">
          <a:extLst>
            <a:ext uri="{FF2B5EF4-FFF2-40B4-BE49-F238E27FC236}">
              <a16:creationId xmlns:a16="http://schemas.microsoft.com/office/drawing/2014/main" id="{00000000-0008-0000-0500-0000A1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58" name="Text Box 15">
          <a:extLst>
            <a:ext uri="{FF2B5EF4-FFF2-40B4-BE49-F238E27FC236}">
              <a16:creationId xmlns:a16="http://schemas.microsoft.com/office/drawing/2014/main" id="{00000000-0008-0000-0500-0000A2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59" name="Text Box 15">
          <a:extLst>
            <a:ext uri="{FF2B5EF4-FFF2-40B4-BE49-F238E27FC236}">
              <a16:creationId xmlns:a16="http://schemas.microsoft.com/office/drawing/2014/main" id="{00000000-0008-0000-0500-0000A3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0" name="Text Box 15">
          <a:extLst>
            <a:ext uri="{FF2B5EF4-FFF2-40B4-BE49-F238E27FC236}">
              <a16:creationId xmlns:a16="http://schemas.microsoft.com/office/drawing/2014/main" id="{00000000-0008-0000-0500-0000A4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1" name="Text Box 15">
          <a:extLst>
            <a:ext uri="{FF2B5EF4-FFF2-40B4-BE49-F238E27FC236}">
              <a16:creationId xmlns:a16="http://schemas.microsoft.com/office/drawing/2014/main" id="{00000000-0008-0000-0500-0000A5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2" name="Text Box 15">
          <a:extLst>
            <a:ext uri="{FF2B5EF4-FFF2-40B4-BE49-F238E27FC236}">
              <a16:creationId xmlns:a16="http://schemas.microsoft.com/office/drawing/2014/main" id="{00000000-0008-0000-0500-0000A6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3" name="Text Box 15">
          <a:extLst>
            <a:ext uri="{FF2B5EF4-FFF2-40B4-BE49-F238E27FC236}">
              <a16:creationId xmlns:a16="http://schemas.microsoft.com/office/drawing/2014/main" id="{00000000-0008-0000-0500-0000A7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4" name="Text Box 15">
          <a:extLst>
            <a:ext uri="{FF2B5EF4-FFF2-40B4-BE49-F238E27FC236}">
              <a16:creationId xmlns:a16="http://schemas.microsoft.com/office/drawing/2014/main" id="{00000000-0008-0000-0500-0000A8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5" name="Text Box 15">
          <a:extLst>
            <a:ext uri="{FF2B5EF4-FFF2-40B4-BE49-F238E27FC236}">
              <a16:creationId xmlns:a16="http://schemas.microsoft.com/office/drawing/2014/main" id="{00000000-0008-0000-0500-0000A9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6" name="Text Box 15">
          <a:extLst>
            <a:ext uri="{FF2B5EF4-FFF2-40B4-BE49-F238E27FC236}">
              <a16:creationId xmlns:a16="http://schemas.microsoft.com/office/drawing/2014/main" id="{00000000-0008-0000-0500-0000AA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7" name="Text Box 15">
          <a:extLst>
            <a:ext uri="{FF2B5EF4-FFF2-40B4-BE49-F238E27FC236}">
              <a16:creationId xmlns:a16="http://schemas.microsoft.com/office/drawing/2014/main" id="{00000000-0008-0000-0500-0000AB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8" name="Text Box 15">
          <a:extLst>
            <a:ext uri="{FF2B5EF4-FFF2-40B4-BE49-F238E27FC236}">
              <a16:creationId xmlns:a16="http://schemas.microsoft.com/office/drawing/2014/main" id="{00000000-0008-0000-0500-0000AC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69" name="Text Box 15">
          <a:extLst>
            <a:ext uri="{FF2B5EF4-FFF2-40B4-BE49-F238E27FC236}">
              <a16:creationId xmlns:a16="http://schemas.microsoft.com/office/drawing/2014/main" id="{00000000-0008-0000-0500-0000AD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70" name="Text Box 15">
          <a:extLst>
            <a:ext uri="{FF2B5EF4-FFF2-40B4-BE49-F238E27FC236}">
              <a16:creationId xmlns:a16="http://schemas.microsoft.com/office/drawing/2014/main" id="{00000000-0008-0000-0500-0000AE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271" name="Text Box 15">
          <a:extLst>
            <a:ext uri="{FF2B5EF4-FFF2-40B4-BE49-F238E27FC236}">
              <a16:creationId xmlns:a16="http://schemas.microsoft.com/office/drawing/2014/main" id="{00000000-0008-0000-0500-0000AF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48496"/>
    <xdr:sp macro="" textlink="">
      <xdr:nvSpPr>
        <xdr:cNvPr id="4272" name="Text Box 15">
          <a:extLst>
            <a:ext uri="{FF2B5EF4-FFF2-40B4-BE49-F238E27FC236}">
              <a16:creationId xmlns:a16="http://schemas.microsoft.com/office/drawing/2014/main" id="{00000000-0008-0000-0500-0000B0100000}"/>
            </a:ext>
          </a:extLst>
        </xdr:cNvPr>
        <xdr:cNvSpPr txBox="1">
          <a:spLocks noChangeArrowheads="1"/>
        </xdr:cNvSpPr>
      </xdr:nvSpPr>
      <xdr:spPr bwMode="auto">
        <a:xfrm>
          <a:off x="4972050" y="290544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73" name="Text Box 15">
          <a:extLst>
            <a:ext uri="{FF2B5EF4-FFF2-40B4-BE49-F238E27FC236}">
              <a16:creationId xmlns:a16="http://schemas.microsoft.com/office/drawing/2014/main" id="{00000000-0008-0000-0500-0000B1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44331"/>
    <xdr:sp macro="" textlink="">
      <xdr:nvSpPr>
        <xdr:cNvPr id="4274" name="Text Box 15">
          <a:extLst>
            <a:ext uri="{FF2B5EF4-FFF2-40B4-BE49-F238E27FC236}">
              <a16:creationId xmlns:a16="http://schemas.microsoft.com/office/drawing/2014/main" id="{00000000-0008-0000-0500-0000B2100000}"/>
            </a:ext>
          </a:extLst>
        </xdr:cNvPr>
        <xdr:cNvSpPr txBox="1">
          <a:spLocks noChangeArrowheads="1"/>
        </xdr:cNvSpPr>
      </xdr:nvSpPr>
      <xdr:spPr bwMode="auto">
        <a:xfrm>
          <a:off x="4972050" y="29054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56743"/>
    <xdr:sp macro="" textlink="">
      <xdr:nvSpPr>
        <xdr:cNvPr id="4275" name="Text Box 15">
          <a:extLst>
            <a:ext uri="{FF2B5EF4-FFF2-40B4-BE49-F238E27FC236}">
              <a16:creationId xmlns:a16="http://schemas.microsoft.com/office/drawing/2014/main" id="{00000000-0008-0000-0500-0000B3100000}"/>
            </a:ext>
          </a:extLst>
        </xdr:cNvPr>
        <xdr:cNvSpPr txBox="1">
          <a:spLocks noChangeArrowheads="1"/>
        </xdr:cNvSpPr>
      </xdr:nvSpPr>
      <xdr:spPr bwMode="auto">
        <a:xfrm>
          <a:off x="4972050" y="290544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76" name="Text Box 15">
          <a:extLst>
            <a:ext uri="{FF2B5EF4-FFF2-40B4-BE49-F238E27FC236}">
              <a16:creationId xmlns:a16="http://schemas.microsoft.com/office/drawing/2014/main" id="{00000000-0008-0000-0500-0000B4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44331"/>
    <xdr:sp macro="" textlink="">
      <xdr:nvSpPr>
        <xdr:cNvPr id="4277" name="Text Box 15">
          <a:extLst>
            <a:ext uri="{FF2B5EF4-FFF2-40B4-BE49-F238E27FC236}">
              <a16:creationId xmlns:a16="http://schemas.microsoft.com/office/drawing/2014/main" id="{00000000-0008-0000-0500-0000B5100000}"/>
            </a:ext>
          </a:extLst>
        </xdr:cNvPr>
        <xdr:cNvSpPr txBox="1">
          <a:spLocks noChangeArrowheads="1"/>
        </xdr:cNvSpPr>
      </xdr:nvSpPr>
      <xdr:spPr bwMode="auto">
        <a:xfrm>
          <a:off x="4972050" y="29054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78" name="Text Box 15">
          <a:extLst>
            <a:ext uri="{FF2B5EF4-FFF2-40B4-BE49-F238E27FC236}">
              <a16:creationId xmlns:a16="http://schemas.microsoft.com/office/drawing/2014/main" id="{00000000-0008-0000-0500-0000B6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79" name="Text Box 15">
          <a:extLst>
            <a:ext uri="{FF2B5EF4-FFF2-40B4-BE49-F238E27FC236}">
              <a16:creationId xmlns:a16="http://schemas.microsoft.com/office/drawing/2014/main" id="{00000000-0008-0000-0500-0000B7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0" name="Text Box 15">
          <a:extLst>
            <a:ext uri="{FF2B5EF4-FFF2-40B4-BE49-F238E27FC236}">
              <a16:creationId xmlns:a16="http://schemas.microsoft.com/office/drawing/2014/main" id="{00000000-0008-0000-0500-0000B8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1" name="Text Box 15">
          <a:extLst>
            <a:ext uri="{FF2B5EF4-FFF2-40B4-BE49-F238E27FC236}">
              <a16:creationId xmlns:a16="http://schemas.microsoft.com/office/drawing/2014/main" id="{00000000-0008-0000-0500-0000B9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2" name="Text Box 15">
          <a:extLst>
            <a:ext uri="{FF2B5EF4-FFF2-40B4-BE49-F238E27FC236}">
              <a16:creationId xmlns:a16="http://schemas.microsoft.com/office/drawing/2014/main" id="{00000000-0008-0000-0500-0000BA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3" name="Text Box 15">
          <a:extLst>
            <a:ext uri="{FF2B5EF4-FFF2-40B4-BE49-F238E27FC236}">
              <a16:creationId xmlns:a16="http://schemas.microsoft.com/office/drawing/2014/main" id="{00000000-0008-0000-0500-0000BB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4" name="Text Box 15">
          <a:extLst>
            <a:ext uri="{FF2B5EF4-FFF2-40B4-BE49-F238E27FC236}">
              <a16:creationId xmlns:a16="http://schemas.microsoft.com/office/drawing/2014/main" id="{00000000-0008-0000-0500-0000BC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5" name="Text Box 15">
          <a:extLst>
            <a:ext uri="{FF2B5EF4-FFF2-40B4-BE49-F238E27FC236}">
              <a16:creationId xmlns:a16="http://schemas.microsoft.com/office/drawing/2014/main" id="{00000000-0008-0000-0500-0000BD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6" name="Text Box 15">
          <a:extLst>
            <a:ext uri="{FF2B5EF4-FFF2-40B4-BE49-F238E27FC236}">
              <a16:creationId xmlns:a16="http://schemas.microsoft.com/office/drawing/2014/main" id="{00000000-0008-0000-0500-0000BE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7" name="Text Box 15">
          <a:extLst>
            <a:ext uri="{FF2B5EF4-FFF2-40B4-BE49-F238E27FC236}">
              <a16:creationId xmlns:a16="http://schemas.microsoft.com/office/drawing/2014/main" id="{00000000-0008-0000-0500-0000BF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8" name="Text Box 15">
          <a:extLst>
            <a:ext uri="{FF2B5EF4-FFF2-40B4-BE49-F238E27FC236}">
              <a16:creationId xmlns:a16="http://schemas.microsoft.com/office/drawing/2014/main" id="{00000000-0008-0000-0500-0000C0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89" name="Text Box 15">
          <a:extLst>
            <a:ext uri="{FF2B5EF4-FFF2-40B4-BE49-F238E27FC236}">
              <a16:creationId xmlns:a16="http://schemas.microsoft.com/office/drawing/2014/main" id="{00000000-0008-0000-0500-0000C1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90" name="Text Box 15">
          <a:extLst>
            <a:ext uri="{FF2B5EF4-FFF2-40B4-BE49-F238E27FC236}">
              <a16:creationId xmlns:a16="http://schemas.microsoft.com/office/drawing/2014/main" id="{00000000-0008-0000-0500-0000C2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91" name="Text Box 15">
          <a:extLst>
            <a:ext uri="{FF2B5EF4-FFF2-40B4-BE49-F238E27FC236}">
              <a16:creationId xmlns:a16="http://schemas.microsoft.com/office/drawing/2014/main" id="{00000000-0008-0000-0500-0000C3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92" name="Text Box 15">
          <a:extLst>
            <a:ext uri="{FF2B5EF4-FFF2-40B4-BE49-F238E27FC236}">
              <a16:creationId xmlns:a16="http://schemas.microsoft.com/office/drawing/2014/main" id="{00000000-0008-0000-0500-0000C4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293" name="Text Box 15">
          <a:extLst>
            <a:ext uri="{FF2B5EF4-FFF2-40B4-BE49-F238E27FC236}">
              <a16:creationId xmlns:a16="http://schemas.microsoft.com/office/drawing/2014/main" id="{00000000-0008-0000-0500-0000C5100000}"/>
            </a:ext>
          </a:extLst>
        </xdr:cNvPr>
        <xdr:cNvSpPr txBox="1">
          <a:spLocks noChangeArrowheads="1"/>
        </xdr:cNvSpPr>
      </xdr:nvSpPr>
      <xdr:spPr bwMode="auto">
        <a:xfrm>
          <a:off x="4972050" y="29054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294" name="Text Box 15">
          <a:extLst>
            <a:ext uri="{FF2B5EF4-FFF2-40B4-BE49-F238E27FC236}">
              <a16:creationId xmlns:a16="http://schemas.microsoft.com/office/drawing/2014/main" id="{00000000-0008-0000-0500-0000C6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295" name="Text Box 15">
          <a:extLst>
            <a:ext uri="{FF2B5EF4-FFF2-40B4-BE49-F238E27FC236}">
              <a16:creationId xmlns:a16="http://schemas.microsoft.com/office/drawing/2014/main" id="{00000000-0008-0000-0500-0000C7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296" name="Text Box 15">
          <a:extLst>
            <a:ext uri="{FF2B5EF4-FFF2-40B4-BE49-F238E27FC236}">
              <a16:creationId xmlns:a16="http://schemas.microsoft.com/office/drawing/2014/main" id="{00000000-0008-0000-0500-0000C8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297" name="Text Box 15">
          <a:extLst>
            <a:ext uri="{FF2B5EF4-FFF2-40B4-BE49-F238E27FC236}">
              <a16:creationId xmlns:a16="http://schemas.microsoft.com/office/drawing/2014/main" id="{00000000-0008-0000-0500-0000C9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298" name="Text Box 15">
          <a:extLst>
            <a:ext uri="{FF2B5EF4-FFF2-40B4-BE49-F238E27FC236}">
              <a16:creationId xmlns:a16="http://schemas.microsoft.com/office/drawing/2014/main" id="{00000000-0008-0000-0500-0000CA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299" name="Text Box 15">
          <a:extLst>
            <a:ext uri="{FF2B5EF4-FFF2-40B4-BE49-F238E27FC236}">
              <a16:creationId xmlns:a16="http://schemas.microsoft.com/office/drawing/2014/main" id="{00000000-0008-0000-0500-0000CB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0" name="Text Box 15">
          <a:extLst>
            <a:ext uri="{FF2B5EF4-FFF2-40B4-BE49-F238E27FC236}">
              <a16:creationId xmlns:a16="http://schemas.microsoft.com/office/drawing/2014/main" id="{00000000-0008-0000-0500-0000CC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1" name="Text Box 15">
          <a:extLst>
            <a:ext uri="{FF2B5EF4-FFF2-40B4-BE49-F238E27FC236}">
              <a16:creationId xmlns:a16="http://schemas.microsoft.com/office/drawing/2014/main" id="{00000000-0008-0000-0500-0000CD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2" name="Text Box 15">
          <a:extLst>
            <a:ext uri="{FF2B5EF4-FFF2-40B4-BE49-F238E27FC236}">
              <a16:creationId xmlns:a16="http://schemas.microsoft.com/office/drawing/2014/main" id="{00000000-0008-0000-0500-0000CE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3" name="Text Box 15">
          <a:extLst>
            <a:ext uri="{FF2B5EF4-FFF2-40B4-BE49-F238E27FC236}">
              <a16:creationId xmlns:a16="http://schemas.microsoft.com/office/drawing/2014/main" id="{00000000-0008-0000-0500-0000CF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4" name="Text Box 15">
          <a:extLst>
            <a:ext uri="{FF2B5EF4-FFF2-40B4-BE49-F238E27FC236}">
              <a16:creationId xmlns:a16="http://schemas.microsoft.com/office/drawing/2014/main" id="{00000000-0008-0000-0500-0000D0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5" name="Text Box 15">
          <a:extLst>
            <a:ext uri="{FF2B5EF4-FFF2-40B4-BE49-F238E27FC236}">
              <a16:creationId xmlns:a16="http://schemas.microsoft.com/office/drawing/2014/main" id="{00000000-0008-0000-0500-0000D1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6" name="Text Box 15">
          <a:extLst>
            <a:ext uri="{FF2B5EF4-FFF2-40B4-BE49-F238E27FC236}">
              <a16:creationId xmlns:a16="http://schemas.microsoft.com/office/drawing/2014/main" id="{00000000-0008-0000-0500-0000D2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7" name="Text Box 15">
          <a:extLst>
            <a:ext uri="{FF2B5EF4-FFF2-40B4-BE49-F238E27FC236}">
              <a16:creationId xmlns:a16="http://schemas.microsoft.com/office/drawing/2014/main" id="{00000000-0008-0000-0500-0000D3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8" name="Text Box 15">
          <a:extLst>
            <a:ext uri="{FF2B5EF4-FFF2-40B4-BE49-F238E27FC236}">
              <a16:creationId xmlns:a16="http://schemas.microsoft.com/office/drawing/2014/main" id="{00000000-0008-0000-0500-0000D4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09" name="Text Box 15">
          <a:extLst>
            <a:ext uri="{FF2B5EF4-FFF2-40B4-BE49-F238E27FC236}">
              <a16:creationId xmlns:a16="http://schemas.microsoft.com/office/drawing/2014/main" id="{00000000-0008-0000-0500-0000D5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10" name="Text Box 15">
          <a:extLst>
            <a:ext uri="{FF2B5EF4-FFF2-40B4-BE49-F238E27FC236}">
              <a16:creationId xmlns:a16="http://schemas.microsoft.com/office/drawing/2014/main" id="{00000000-0008-0000-0500-0000D6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311" name="Text Box 15">
          <a:extLst>
            <a:ext uri="{FF2B5EF4-FFF2-40B4-BE49-F238E27FC236}">
              <a16:creationId xmlns:a16="http://schemas.microsoft.com/office/drawing/2014/main" id="{00000000-0008-0000-0500-0000D7100000}"/>
            </a:ext>
          </a:extLst>
        </xdr:cNvPr>
        <xdr:cNvSpPr txBox="1">
          <a:spLocks noChangeArrowheads="1"/>
        </xdr:cNvSpPr>
      </xdr:nvSpPr>
      <xdr:spPr bwMode="auto">
        <a:xfrm>
          <a:off x="4972050" y="29803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61691"/>
    <xdr:sp macro="" textlink="">
      <xdr:nvSpPr>
        <xdr:cNvPr id="4312" name="Text Box 15">
          <a:extLst>
            <a:ext uri="{FF2B5EF4-FFF2-40B4-BE49-F238E27FC236}">
              <a16:creationId xmlns:a16="http://schemas.microsoft.com/office/drawing/2014/main" id="{00000000-0008-0000-0500-0000D8100000}"/>
            </a:ext>
          </a:extLst>
        </xdr:cNvPr>
        <xdr:cNvSpPr txBox="1">
          <a:spLocks noChangeArrowheads="1"/>
        </xdr:cNvSpPr>
      </xdr:nvSpPr>
      <xdr:spPr bwMode="auto">
        <a:xfrm>
          <a:off x="4972050" y="3130232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13" name="Text Box 15">
          <a:extLst>
            <a:ext uri="{FF2B5EF4-FFF2-40B4-BE49-F238E27FC236}">
              <a16:creationId xmlns:a16="http://schemas.microsoft.com/office/drawing/2014/main" id="{00000000-0008-0000-0500-0000D9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331"/>
    <xdr:sp macro="" textlink="">
      <xdr:nvSpPr>
        <xdr:cNvPr id="4314" name="Text Box 15">
          <a:extLst>
            <a:ext uri="{FF2B5EF4-FFF2-40B4-BE49-F238E27FC236}">
              <a16:creationId xmlns:a16="http://schemas.microsoft.com/office/drawing/2014/main" id="{00000000-0008-0000-0500-0000DA100000}"/>
            </a:ext>
          </a:extLst>
        </xdr:cNvPr>
        <xdr:cNvSpPr txBox="1">
          <a:spLocks noChangeArrowheads="1"/>
        </xdr:cNvSpPr>
      </xdr:nvSpPr>
      <xdr:spPr bwMode="auto">
        <a:xfrm>
          <a:off x="4972050" y="313023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8496"/>
    <xdr:sp macro="" textlink="">
      <xdr:nvSpPr>
        <xdr:cNvPr id="4315" name="Text Box 15">
          <a:extLst>
            <a:ext uri="{FF2B5EF4-FFF2-40B4-BE49-F238E27FC236}">
              <a16:creationId xmlns:a16="http://schemas.microsoft.com/office/drawing/2014/main" id="{00000000-0008-0000-0500-0000DB100000}"/>
            </a:ext>
          </a:extLst>
        </xdr:cNvPr>
        <xdr:cNvSpPr txBox="1">
          <a:spLocks noChangeArrowheads="1"/>
        </xdr:cNvSpPr>
      </xdr:nvSpPr>
      <xdr:spPr bwMode="auto">
        <a:xfrm>
          <a:off x="4972050" y="313023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16" name="Text Box 15">
          <a:extLst>
            <a:ext uri="{FF2B5EF4-FFF2-40B4-BE49-F238E27FC236}">
              <a16:creationId xmlns:a16="http://schemas.microsoft.com/office/drawing/2014/main" id="{00000000-0008-0000-0500-0000DC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331"/>
    <xdr:sp macro="" textlink="">
      <xdr:nvSpPr>
        <xdr:cNvPr id="4317" name="Text Box 15">
          <a:extLst>
            <a:ext uri="{FF2B5EF4-FFF2-40B4-BE49-F238E27FC236}">
              <a16:creationId xmlns:a16="http://schemas.microsoft.com/office/drawing/2014/main" id="{00000000-0008-0000-0500-0000DD100000}"/>
            </a:ext>
          </a:extLst>
        </xdr:cNvPr>
        <xdr:cNvSpPr txBox="1">
          <a:spLocks noChangeArrowheads="1"/>
        </xdr:cNvSpPr>
      </xdr:nvSpPr>
      <xdr:spPr bwMode="auto">
        <a:xfrm>
          <a:off x="4972050" y="313023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56743"/>
    <xdr:sp macro="" textlink="">
      <xdr:nvSpPr>
        <xdr:cNvPr id="4318" name="Text Box 15">
          <a:extLst>
            <a:ext uri="{FF2B5EF4-FFF2-40B4-BE49-F238E27FC236}">
              <a16:creationId xmlns:a16="http://schemas.microsoft.com/office/drawing/2014/main" id="{00000000-0008-0000-0500-0000DE100000}"/>
            </a:ext>
          </a:extLst>
        </xdr:cNvPr>
        <xdr:cNvSpPr txBox="1">
          <a:spLocks noChangeArrowheads="1"/>
        </xdr:cNvSpPr>
      </xdr:nvSpPr>
      <xdr:spPr bwMode="auto">
        <a:xfrm>
          <a:off x="4972050" y="313023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19" name="Text Box 15">
          <a:extLst>
            <a:ext uri="{FF2B5EF4-FFF2-40B4-BE49-F238E27FC236}">
              <a16:creationId xmlns:a16="http://schemas.microsoft.com/office/drawing/2014/main" id="{00000000-0008-0000-0500-0000DF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331"/>
    <xdr:sp macro="" textlink="">
      <xdr:nvSpPr>
        <xdr:cNvPr id="4320" name="Text Box 15">
          <a:extLst>
            <a:ext uri="{FF2B5EF4-FFF2-40B4-BE49-F238E27FC236}">
              <a16:creationId xmlns:a16="http://schemas.microsoft.com/office/drawing/2014/main" id="{00000000-0008-0000-0500-0000E0100000}"/>
            </a:ext>
          </a:extLst>
        </xdr:cNvPr>
        <xdr:cNvSpPr txBox="1">
          <a:spLocks noChangeArrowheads="1"/>
        </xdr:cNvSpPr>
      </xdr:nvSpPr>
      <xdr:spPr bwMode="auto">
        <a:xfrm>
          <a:off x="4972050" y="313023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1" name="Text Box 15">
          <a:extLst>
            <a:ext uri="{FF2B5EF4-FFF2-40B4-BE49-F238E27FC236}">
              <a16:creationId xmlns:a16="http://schemas.microsoft.com/office/drawing/2014/main" id="{00000000-0008-0000-0500-0000E1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2" name="Text Box 15">
          <a:extLst>
            <a:ext uri="{FF2B5EF4-FFF2-40B4-BE49-F238E27FC236}">
              <a16:creationId xmlns:a16="http://schemas.microsoft.com/office/drawing/2014/main" id="{00000000-0008-0000-0500-0000E2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3" name="Text Box 15">
          <a:extLst>
            <a:ext uri="{FF2B5EF4-FFF2-40B4-BE49-F238E27FC236}">
              <a16:creationId xmlns:a16="http://schemas.microsoft.com/office/drawing/2014/main" id="{00000000-0008-0000-0500-0000E3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4" name="Text Box 15">
          <a:extLst>
            <a:ext uri="{FF2B5EF4-FFF2-40B4-BE49-F238E27FC236}">
              <a16:creationId xmlns:a16="http://schemas.microsoft.com/office/drawing/2014/main" id="{00000000-0008-0000-0500-0000E4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5" name="Text Box 15">
          <a:extLst>
            <a:ext uri="{FF2B5EF4-FFF2-40B4-BE49-F238E27FC236}">
              <a16:creationId xmlns:a16="http://schemas.microsoft.com/office/drawing/2014/main" id="{00000000-0008-0000-0500-0000E5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6" name="Text Box 15">
          <a:extLst>
            <a:ext uri="{FF2B5EF4-FFF2-40B4-BE49-F238E27FC236}">
              <a16:creationId xmlns:a16="http://schemas.microsoft.com/office/drawing/2014/main" id="{00000000-0008-0000-0500-0000E6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7" name="Text Box 15">
          <a:extLst>
            <a:ext uri="{FF2B5EF4-FFF2-40B4-BE49-F238E27FC236}">
              <a16:creationId xmlns:a16="http://schemas.microsoft.com/office/drawing/2014/main" id="{00000000-0008-0000-0500-0000E7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8" name="Text Box 15">
          <a:extLst>
            <a:ext uri="{FF2B5EF4-FFF2-40B4-BE49-F238E27FC236}">
              <a16:creationId xmlns:a16="http://schemas.microsoft.com/office/drawing/2014/main" id="{00000000-0008-0000-0500-0000E8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29" name="Text Box 15">
          <a:extLst>
            <a:ext uri="{FF2B5EF4-FFF2-40B4-BE49-F238E27FC236}">
              <a16:creationId xmlns:a16="http://schemas.microsoft.com/office/drawing/2014/main" id="{00000000-0008-0000-0500-0000E9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0" name="Text Box 15">
          <a:extLst>
            <a:ext uri="{FF2B5EF4-FFF2-40B4-BE49-F238E27FC236}">
              <a16:creationId xmlns:a16="http://schemas.microsoft.com/office/drawing/2014/main" id="{00000000-0008-0000-0500-0000EA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1" name="Text Box 15">
          <a:extLst>
            <a:ext uri="{FF2B5EF4-FFF2-40B4-BE49-F238E27FC236}">
              <a16:creationId xmlns:a16="http://schemas.microsoft.com/office/drawing/2014/main" id="{00000000-0008-0000-0500-0000EB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2" name="Text Box 15">
          <a:extLst>
            <a:ext uri="{FF2B5EF4-FFF2-40B4-BE49-F238E27FC236}">
              <a16:creationId xmlns:a16="http://schemas.microsoft.com/office/drawing/2014/main" id="{00000000-0008-0000-0500-0000EC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3" name="Text Box 15">
          <a:extLst>
            <a:ext uri="{FF2B5EF4-FFF2-40B4-BE49-F238E27FC236}">
              <a16:creationId xmlns:a16="http://schemas.microsoft.com/office/drawing/2014/main" id="{00000000-0008-0000-0500-0000ED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4" name="Text Box 15">
          <a:extLst>
            <a:ext uri="{FF2B5EF4-FFF2-40B4-BE49-F238E27FC236}">
              <a16:creationId xmlns:a16="http://schemas.microsoft.com/office/drawing/2014/main" id="{00000000-0008-0000-0500-0000EE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5" name="Text Box 15">
          <a:extLst>
            <a:ext uri="{FF2B5EF4-FFF2-40B4-BE49-F238E27FC236}">
              <a16:creationId xmlns:a16="http://schemas.microsoft.com/office/drawing/2014/main" id="{00000000-0008-0000-0500-0000EF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6" name="Text Box 15">
          <a:extLst>
            <a:ext uri="{FF2B5EF4-FFF2-40B4-BE49-F238E27FC236}">
              <a16:creationId xmlns:a16="http://schemas.microsoft.com/office/drawing/2014/main" id="{00000000-0008-0000-0500-0000F0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7" name="Text Box 15">
          <a:extLst>
            <a:ext uri="{FF2B5EF4-FFF2-40B4-BE49-F238E27FC236}">
              <a16:creationId xmlns:a16="http://schemas.microsoft.com/office/drawing/2014/main" id="{00000000-0008-0000-0500-0000F1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338" name="Text Box 15">
          <a:extLst>
            <a:ext uri="{FF2B5EF4-FFF2-40B4-BE49-F238E27FC236}">
              <a16:creationId xmlns:a16="http://schemas.microsoft.com/office/drawing/2014/main" id="{00000000-0008-0000-0500-0000F2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61691"/>
    <xdr:sp macro="" textlink="">
      <xdr:nvSpPr>
        <xdr:cNvPr id="4339" name="Text Box 15">
          <a:extLst>
            <a:ext uri="{FF2B5EF4-FFF2-40B4-BE49-F238E27FC236}">
              <a16:creationId xmlns:a16="http://schemas.microsoft.com/office/drawing/2014/main" id="{00000000-0008-0000-0500-0000F3100000}"/>
            </a:ext>
          </a:extLst>
        </xdr:cNvPr>
        <xdr:cNvSpPr txBox="1">
          <a:spLocks noChangeArrowheads="1"/>
        </xdr:cNvSpPr>
      </xdr:nvSpPr>
      <xdr:spPr bwMode="auto">
        <a:xfrm>
          <a:off x="4972050" y="3130232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40" name="Text Box 15">
          <a:extLst>
            <a:ext uri="{FF2B5EF4-FFF2-40B4-BE49-F238E27FC236}">
              <a16:creationId xmlns:a16="http://schemas.microsoft.com/office/drawing/2014/main" id="{00000000-0008-0000-0500-0000F4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4331"/>
    <xdr:sp macro="" textlink="">
      <xdr:nvSpPr>
        <xdr:cNvPr id="4341" name="Text Box 15">
          <a:extLst>
            <a:ext uri="{FF2B5EF4-FFF2-40B4-BE49-F238E27FC236}">
              <a16:creationId xmlns:a16="http://schemas.microsoft.com/office/drawing/2014/main" id="{00000000-0008-0000-0500-0000F5100000}"/>
            </a:ext>
          </a:extLst>
        </xdr:cNvPr>
        <xdr:cNvSpPr txBox="1">
          <a:spLocks noChangeArrowheads="1"/>
        </xdr:cNvSpPr>
      </xdr:nvSpPr>
      <xdr:spPr bwMode="auto">
        <a:xfrm>
          <a:off x="4972050" y="313023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8496"/>
    <xdr:sp macro="" textlink="">
      <xdr:nvSpPr>
        <xdr:cNvPr id="4342" name="Text Box 15">
          <a:extLst>
            <a:ext uri="{FF2B5EF4-FFF2-40B4-BE49-F238E27FC236}">
              <a16:creationId xmlns:a16="http://schemas.microsoft.com/office/drawing/2014/main" id="{00000000-0008-0000-0500-0000F6100000}"/>
            </a:ext>
          </a:extLst>
        </xdr:cNvPr>
        <xdr:cNvSpPr txBox="1">
          <a:spLocks noChangeArrowheads="1"/>
        </xdr:cNvSpPr>
      </xdr:nvSpPr>
      <xdr:spPr bwMode="auto">
        <a:xfrm>
          <a:off x="4972050" y="313023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43" name="Text Box 15">
          <a:extLst>
            <a:ext uri="{FF2B5EF4-FFF2-40B4-BE49-F238E27FC236}">
              <a16:creationId xmlns:a16="http://schemas.microsoft.com/office/drawing/2014/main" id="{00000000-0008-0000-0500-0000F7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4331"/>
    <xdr:sp macro="" textlink="">
      <xdr:nvSpPr>
        <xdr:cNvPr id="4344" name="Text Box 15">
          <a:extLst>
            <a:ext uri="{FF2B5EF4-FFF2-40B4-BE49-F238E27FC236}">
              <a16:creationId xmlns:a16="http://schemas.microsoft.com/office/drawing/2014/main" id="{00000000-0008-0000-0500-0000F8100000}"/>
            </a:ext>
          </a:extLst>
        </xdr:cNvPr>
        <xdr:cNvSpPr txBox="1">
          <a:spLocks noChangeArrowheads="1"/>
        </xdr:cNvSpPr>
      </xdr:nvSpPr>
      <xdr:spPr bwMode="auto">
        <a:xfrm>
          <a:off x="4972050" y="313023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56743"/>
    <xdr:sp macro="" textlink="">
      <xdr:nvSpPr>
        <xdr:cNvPr id="4345" name="Text Box 15">
          <a:extLst>
            <a:ext uri="{FF2B5EF4-FFF2-40B4-BE49-F238E27FC236}">
              <a16:creationId xmlns:a16="http://schemas.microsoft.com/office/drawing/2014/main" id="{00000000-0008-0000-0500-0000F9100000}"/>
            </a:ext>
          </a:extLst>
        </xdr:cNvPr>
        <xdr:cNvSpPr txBox="1">
          <a:spLocks noChangeArrowheads="1"/>
        </xdr:cNvSpPr>
      </xdr:nvSpPr>
      <xdr:spPr bwMode="auto">
        <a:xfrm>
          <a:off x="4972050" y="313023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46" name="Text Box 15">
          <a:extLst>
            <a:ext uri="{FF2B5EF4-FFF2-40B4-BE49-F238E27FC236}">
              <a16:creationId xmlns:a16="http://schemas.microsoft.com/office/drawing/2014/main" id="{00000000-0008-0000-0500-0000FA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4331"/>
    <xdr:sp macro="" textlink="">
      <xdr:nvSpPr>
        <xdr:cNvPr id="4347" name="Text Box 15">
          <a:extLst>
            <a:ext uri="{FF2B5EF4-FFF2-40B4-BE49-F238E27FC236}">
              <a16:creationId xmlns:a16="http://schemas.microsoft.com/office/drawing/2014/main" id="{00000000-0008-0000-0500-0000FB100000}"/>
            </a:ext>
          </a:extLst>
        </xdr:cNvPr>
        <xdr:cNvSpPr txBox="1">
          <a:spLocks noChangeArrowheads="1"/>
        </xdr:cNvSpPr>
      </xdr:nvSpPr>
      <xdr:spPr bwMode="auto">
        <a:xfrm>
          <a:off x="4972050" y="313023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48" name="Text Box 15">
          <a:extLst>
            <a:ext uri="{FF2B5EF4-FFF2-40B4-BE49-F238E27FC236}">
              <a16:creationId xmlns:a16="http://schemas.microsoft.com/office/drawing/2014/main" id="{00000000-0008-0000-0500-0000FC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49" name="Text Box 15">
          <a:extLst>
            <a:ext uri="{FF2B5EF4-FFF2-40B4-BE49-F238E27FC236}">
              <a16:creationId xmlns:a16="http://schemas.microsoft.com/office/drawing/2014/main" id="{00000000-0008-0000-0500-0000FD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0" name="Text Box 15">
          <a:extLst>
            <a:ext uri="{FF2B5EF4-FFF2-40B4-BE49-F238E27FC236}">
              <a16:creationId xmlns:a16="http://schemas.microsoft.com/office/drawing/2014/main" id="{00000000-0008-0000-0500-0000FE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1" name="Text Box 15">
          <a:extLst>
            <a:ext uri="{FF2B5EF4-FFF2-40B4-BE49-F238E27FC236}">
              <a16:creationId xmlns:a16="http://schemas.microsoft.com/office/drawing/2014/main" id="{00000000-0008-0000-0500-0000FF10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2" name="Text Box 15">
          <a:extLst>
            <a:ext uri="{FF2B5EF4-FFF2-40B4-BE49-F238E27FC236}">
              <a16:creationId xmlns:a16="http://schemas.microsoft.com/office/drawing/2014/main" id="{00000000-0008-0000-0500-000000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3" name="Text Box 15">
          <a:extLst>
            <a:ext uri="{FF2B5EF4-FFF2-40B4-BE49-F238E27FC236}">
              <a16:creationId xmlns:a16="http://schemas.microsoft.com/office/drawing/2014/main" id="{00000000-0008-0000-0500-000001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4" name="Text Box 15">
          <a:extLst>
            <a:ext uri="{FF2B5EF4-FFF2-40B4-BE49-F238E27FC236}">
              <a16:creationId xmlns:a16="http://schemas.microsoft.com/office/drawing/2014/main" id="{00000000-0008-0000-0500-000002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5" name="Text Box 15">
          <a:extLst>
            <a:ext uri="{FF2B5EF4-FFF2-40B4-BE49-F238E27FC236}">
              <a16:creationId xmlns:a16="http://schemas.microsoft.com/office/drawing/2014/main" id="{00000000-0008-0000-0500-000003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6" name="Text Box 15">
          <a:extLst>
            <a:ext uri="{FF2B5EF4-FFF2-40B4-BE49-F238E27FC236}">
              <a16:creationId xmlns:a16="http://schemas.microsoft.com/office/drawing/2014/main" id="{00000000-0008-0000-0500-000004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7" name="Text Box 15">
          <a:extLst>
            <a:ext uri="{FF2B5EF4-FFF2-40B4-BE49-F238E27FC236}">
              <a16:creationId xmlns:a16="http://schemas.microsoft.com/office/drawing/2014/main" id="{00000000-0008-0000-0500-000005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8" name="Text Box 15">
          <a:extLst>
            <a:ext uri="{FF2B5EF4-FFF2-40B4-BE49-F238E27FC236}">
              <a16:creationId xmlns:a16="http://schemas.microsoft.com/office/drawing/2014/main" id="{00000000-0008-0000-0500-000006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59" name="Text Box 15">
          <a:extLst>
            <a:ext uri="{FF2B5EF4-FFF2-40B4-BE49-F238E27FC236}">
              <a16:creationId xmlns:a16="http://schemas.microsoft.com/office/drawing/2014/main" id="{00000000-0008-0000-0500-000007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60" name="Text Box 15">
          <a:extLst>
            <a:ext uri="{FF2B5EF4-FFF2-40B4-BE49-F238E27FC236}">
              <a16:creationId xmlns:a16="http://schemas.microsoft.com/office/drawing/2014/main" id="{00000000-0008-0000-0500-000008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61" name="Text Box 15">
          <a:extLst>
            <a:ext uri="{FF2B5EF4-FFF2-40B4-BE49-F238E27FC236}">
              <a16:creationId xmlns:a16="http://schemas.microsoft.com/office/drawing/2014/main" id="{00000000-0008-0000-0500-000009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62" name="Text Box 15">
          <a:extLst>
            <a:ext uri="{FF2B5EF4-FFF2-40B4-BE49-F238E27FC236}">
              <a16:creationId xmlns:a16="http://schemas.microsoft.com/office/drawing/2014/main" id="{00000000-0008-0000-0500-00000A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63" name="Text Box 15">
          <a:extLst>
            <a:ext uri="{FF2B5EF4-FFF2-40B4-BE49-F238E27FC236}">
              <a16:creationId xmlns:a16="http://schemas.microsoft.com/office/drawing/2014/main" id="{00000000-0008-0000-0500-00000B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64" name="Text Box 15">
          <a:extLst>
            <a:ext uri="{FF2B5EF4-FFF2-40B4-BE49-F238E27FC236}">
              <a16:creationId xmlns:a16="http://schemas.microsoft.com/office/drawing/2014/main" id="{00000000-0008-0000-0500-00000C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365" name="Text Box 15">
          <a:extLst>
            <a:ext uri="{FF2B5EF4-FFF2-40B4-BE49-F238E27FC236}">
              <a16:creationId xmlns:a16="http://schemas.microsoft.com/office/drawing/2014/main" id="{00000000-0008-0000-0500-00000D110000}"/>
            </a:ext>
          </a:extLst>
        </xdr:cNvPr>
        <xdr:cNvSpPr txBox="1">
          <a:spLocks noChangeArrowheads="1"/>
        </xdr:cNvSpPr>
      </xdr:nvSpPr>
      <xdr:spPr bwMode="auto">
        <a:xfrm>
          <a:off x="4972050" y="31302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66" name="Text Box 15">
          <a:extLst>
            <a:ext uri="{FF2B5EF4-FFF2-40B4-BE49-F238E27FC236}">
              <a16:creationId xmlns:a16="http://schemas.microsoft.com/office/drawing/2014/main" id="{00000000-0008-0000-0500-00000E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67" name="Text Box 15">
          <a:extLst>
            <a:ext uri="{FF2B5EF4-FFF2-40B4-BE49-F238E27FC236}">
              <a16:creationId xmlns:a16="http://schemas.microsoft.com/office/drawing/2014/main" id="{00000000-0008-0000-0500-00000F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68" name="Text Box 15">
          <a:extLst>
            <a:ext uri="{FF2B5EF4-FFF2-40B4-BE49-F238E27FC236}">
              <a16:creationId xmlns:a16="http://schemas.microsoft.com/office/drawing/2014/main" id="{00000000-0008-0000-0500-000010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69" name="Text Box 15">
          <a:extLst>
            <a:ext uri="{FF2B5EF4-FFF2-40B4-BE49-F238E27FC236}">
              <a16:creationId xmlns:a16="http://schemas.microsoft.com/office/drawing/2014/main" id="{00000000-0008-0000-0500-000011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0" name="Text Box 15">
          <a:extLst>
            <a:ext uri="{FF2B5EF4-FFF2-40B4-BE49-F238E27FC236}">
              <a16:creationId xmlns:a16="http://schemas.microsoft.com/office/drawing/2014/main" id="{00000000-0008-0000-0500-000012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1" name="Text Box 15">
          <a:extLst>
            <a:ext uri="{FF2B5EF4-FFF2-40B4-BE49-F238E27FC236}">
              <a16:creationId xmlns:a16="http://schemas.microsoft.com/office/drawing/2014/main" id="{00000000-0008-0000-0500-000013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2" name="Text Box 15">
          <a:extLst>
            <a:ext uri="{FF2B5EF4-FFF2-40B4-BE49-F238E27FC236}">
              <a16:creationId xmlns:a16="http://schemas.microsoft.com/office/drawing/2014/main" id="{00000000-0008-0000-0500-000014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3" name="Text Box 15">
          <a:extLst>
            <a:ext uri="{FF2B5EF4-FFF2-40B4-BE49-F238E27FC236}">
              <a16:creationId xmlns:a16="http://schemas.microsoft.com/office/drawing/2014/main" id="{00000000-0008-0000-0500-000015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4" name="Text Box 15">
          <a:extLst>
            <a:ext uri="{FF2B5EF4-FFF2-40B4-BE49-F238E27FC236}">
              <a16:creationId xmlns:a16="http://schemas.microsoft.com/office/drawing/2014/main" id="{00000000-0008-0000-0500-000016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5" name="Text Box 15">
          <a:extLst>
            <a:ext uri="{FF2B5EF4-FFF2-40B4-BE49-F238E27FC236}">
              <a16:creationId xmlns:a16="http://schemas.microsoft.com/office/drawing/2014/main" id="{00000000-0008-0000-0500-000017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6" name="Text Box 15">
          <a:extLst>
            <a:ext uri="{FF2B5EF4-FFF2-40B4-BE49-F238E27FC236}">
              <a16:creationId xmlns:a16="http://schemas.microsoft.com/office/drawing/2014/main" id="{00000000-0008-0000-0500-000018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7" name="Text Box 15">
          <a:extLst>
            <a:ext uri="{FF2B5EF4-FFF2-40B4-BE49-F238E27FC236}">
              <a16:creationId xmlns:a16="http://schemas.microsoft.com/office/drawing/2014/main" id="{00000000-0008-0000-0500-000019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8" name="Text Box 15">
          <a:extLst>
            <a:ext uri="{FF2B5EF4-FFF2-40B4-BE49-F238E27FC236}">
              <a16:creationId xmlns:a16="http://schemas.microsoft.com/office/drawing/2014/main" id="{00000000-0008-0000-0500-00001A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79" name="Text Box 15">
          <a:extLst>
            <a:ext uri="{FF2B5EF4-FFF2-40B4-BE49-F238E27FC236}">
              <a16:creationId xmlns:a16="http://schemas.microsoft.com/office/drawing/2014/main" id="{00000000-0008-0000-0500-00001B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80" name="Text Box 15">
          <a:extLst>
            <a:ext uri="{FF2B5EF4-FFF2-40B4-BE49-F238E27FC236}">
              <a16:creationId xmlns:a16="http://schemas.microsoft.com/office/drawing/2014/main" id="{00000000-0008-0000-0500-00001C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81" name="Text Box 15">
          <a:extLst>
            <a:ext uri="{FF2B5EF4-FFF2-40B4-BE49-F238E27FC236}">
              <a16:creationId xmlns:a16="http://schemas.microsoft.com/office/drawing/2014/main" id="{00000000-0008-0000-0500-00001D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82" name="Text Box 15">
          <a:extLst>
            <a:ext uri="{FF2B5EF4-FFF2-40B4-BE49-F238E27FC236}">
              <a16:creationId xmlns:a16="http://schemas.microsoft.com/office/drawing/2014/main" id="{00000000-0008-0000-0500-00001E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83" name="Text Box 15">
          <a:extLst>
            <a:ext uri="{FF2B5EF4-FFF2-40B4-BE49-F238E27FC236}">
              <a16:creationId xmlns:a16="http://schemas.microsoft.com/office/drawing/2014/main" id="{00000000-0008-0000-0500-00001F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84" name="Text Box 15">
          <a:extLst>
            <a:ext uri="{FF2B5EF4-FFF2-40B4-BE49-F238E27FC236}">
              <a16:creationId xmlns:a16="http://schemas.microsoft.com/office/drawing/2014/main" id="{00000000-0008-0000-0500-000020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85" name="Text Box 15">
          <a:extLst>
            <a:ext uri="{FF2B5EF4-FFF2-40B4-BE49-F238E27FC236}">
              <a16:creationId xmlns:a16="http://schemas.microsoft.com/office/drawing/2014/main" id="{00000000-0008-0000-0500-000021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386" name="Text Box 15">
          <a:extLst>
            <a:ext uri="{FF2B5EF4-FFF2-40B4-BE49-F238E27FC236}">
              <a16:creationId xmlns:a16="http://schemas.microsoft.com/office/drawing/2014/main" id="{00000000-0008-0000-0500-000022110000}"/>
            </a:ext>
          </a:extLst>
        </xdr:cNvPr>
        <xdr:cNvSpPr txBox="1">
          <a:spLocks noChangeArrowheads="1"/>
        </xdr:cNvSpPr>
      </xdr:nvSpPr>
      <xdr:spPr bwMode="auto">
        <a:xfrm>
          <a:off x="4972050" y="320516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8496"/>
    <xdr:sp macro="" textlink="">
      <xdr:nvSpPr>
        <xdr:cNvPr id="4387" name="Text Box 15">
          <a:extLst>
            <a:ext uri="{FF2B5EF4-FFF2-40B4-BE49-F238E27FC236}">
              <a16:creationId xmlns:a16="http://schemas.microsoft.com/office/drawing/2014/main" id="{00000000-0008-0000-0500-000023110000}"/>
            </a:ext>
          </a:extLst>
        </xdr:cNvPr>
        <xdr:cNvSpPr txBox="1">
          <a:spLocks noChangeArrowheads="1"/>
        </xdr:cNvSpPr>
      </xdr:nvSpPr>
      <xdr:spPr bwMode="auto">
        <a:xfrm>
          <a:off x="4972050" y="335502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388" name="Text Box 15">
          <a:extLst>
            <a:ext uri="{FF2B5EF4-FFF2-40B4-BE49-F238E27FC236}">
              <a16:creationId xmlns:a16="http://schemas.microsoft.com/office/drawing/2014/main" id="{00000000-0008-0000-0500-000024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331"/>
    <xdr:sp macro="" textlink="">
      <xdr:nvSpPr>
        <xdr:cNvPr id="4389" name="Text Box 15">
          <a:extLst>
            <a:ext uri="{FF2B5EF4-FFF2-40B4-BE49-F238E27FC236}">
              <a16:creationId xmlns:a16="http://schemas.microsoft.com/office/drawing/2014/main" id="{00000000-0008-0000-0500-000025110000}"/>
            </a:ext>
          </a:extLst>
        </xdr:cNvPr>
        <xdr:cNvSpPr txBox="1">
          <a:spLocks noChangeArrowheads="1"/>
        </xdr:cNvSpPr>
      </xdr:nvSpPr>
      <xdr:spPr bwMode="auto">
        <a:xfrm>
          <a:off x="4972050" y="335502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8496"/>
    <xdr:sp macro="" textlink="">
      <xdr:nvSpPr>
        <xdr:cNvPr id="4390" name="Text Box 15">
          <a:extLst>
            <a:ext uri="{FF2B5EF4-FFF2-40B4-BE49-F238E27FC236}">
              <a16:creationId xmlns:a16="http://schemas.microsoft.com/office/drawing/2014/main" id="{00000000-0008-0000-0500-000026110000}"/>
            </a:ext>
          </a:extLst>
        </xdr:cNvPr>
        <xdr:cNvSpPr txBox="1">
          <a:spLocks noChangeArrowheads="1"/>
        </xdr:cNvSpPr>
      </xdr:nvSpPr>
      <xdr:spPr bwMode="auto">
        <a:xfrm>
          <a:off x="4972050" y="335502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391" name="Text Box 15">
          <a:extLst>
            <a:ext uri="{FF2B5EF4-FFF2-40B4-BE49-F238E27FC236}">
              <a16:creationId xmlns:a16="http://schemas.microsoft.com/office/drawing/2014/main" id="{00000000-0008-0000-0500-000027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331"/>
    <xdr:sp macro="" textlink="">
      <xdr:nvSpPr>
        <xdr:cNvPr id="4392" name="Text Box 15">
          <a:extLst>
            <a:ext uri="{FF2B5EF4-FFF2-40B4-BE49-F238E27FC236}">
              <a16:creationId xmlns:a16="http://schemas.microsoft.com/office/drawing/2014/main" id="{00000000-0008-0000-0500-000028110000}"/>
            </a:ext>
          </a:extLst>
        </xdr:cNvPr>
        <xdr:cNvSpPr txBox="1">
          <a:spLocks noChangeArrowheads="1"/>
        </xdr:cNvSpPr>
      </xdr:nvSpPr>
      <xdr:spPr bwMode="auto">
        <a:xfrm>
          <a:off x="4972050" y="335502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56743"/>
    <xdr:sp macro="" textlink="">
      <xdr:nvSpPr>
        <xdr:cNvPr id="4393" name="Text Box 15">
          <a:extLst>
            <a:ext uri="{FF2B5EF4-FFF2-40B4-BE49-F238E27FC236}">
              <a16:creationId xmlns:a16="http://schemas.microsoft.com/office/drawing/2014/main" id="{00000000-0008-0000-0500-000029110000}"/>
            </a:ext>
          </a:extLst>
        </xdr:cNvPr>
        <xdr:cNvSpPr txBox="1">
          <a:spLocks noChangeArrowheads="1"/>
        </xdr:cNvSpPr>
      </xdr:nvSpPr>
      <xdr:spPr bwMode="auto">
        <a:xfrm>
          <a:off x="4972050" y="335502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394" name="Text Box 15">
          <a:extLst>
            <a:ext uri="{FF2B5EF4-FFF2-40B4-BE49-F238E27FC236}">
              <a16:creationId xmlns:a16="http://schemas.microsoft.com/office/drawing/2014/main" id="{00000000-0008-0000-0500-00002A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331"/>
    <xdr:sp macro="" textlink="">
      <xdr:nvSpPr>
        <xdr:cNvPr id="4395" name="Text Box 15">
          <a:extLst>
            <a:ext uri="{FF2B5EF4-FFF2-40B4-BE49-F238E27FC236}">
              <a16:creationId xmlns:a16="http://schemas.microsoft.com/office/drawing/2014/main" id="{00000000-0008-0000-0500-00002B110000}"/>
            </a:ext>
          </a:extLst>
        </xdr:cNvPr>
        <xdr:cNvSpPr txBox="1">
          <a:spLocks noChangeArrowheads="1"/>
        </xdr:cNvSpPr>
      </xdr:nvSpPr>
      <xdr:spPr bwMode="auto">
        <a:xfrm>
          <a:off x="4972050" y="335502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396" name="Text Box 15">
          <a:extLst>
            <a:ext uri="{FF2B5EF4-FFF2-40B4-BE49-F238E27FC236}">
              <a16:creationId xmlns:a16="http://schemas.microsoft.com/office/drawing/2014/main" id="{00000000-0008-0000-0500-00002C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397" name="Text Box 15">
          <a:extLst>
            <a:ext uri="{FF2B5EF4-FFF2-40B4-BE49-F238E27FC236}">
              <a16:creationId xmlns:a16="http://schemas.microsoft.com/office/drawing/2014/main" id="{00000000-0008-0000-0500-00002D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398" name="Text Box 15">
          <a:extLst>
            <a:ext uri="{FF2B5EF4-FFF2-40B4-BE49-F238E27FC236}">
              <a16:creationId xmlns:a16="http://schemas.microsoft.com/office/drawing/2014/main" id="{00000000-0008-0000-0500-00002E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399" name="Text Box 15">
          <a:extLst>
            <a:ext uri="{FF2B5EF4-FFF2-40B4-BE49-F238E27FC236}">
              <a16:creationId xmlns:a16="http://schemas.microsoft.com/office/drawing/2014/main" id="{00000000-0008-0000-0500-00002F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0" name="Text Box 15">
          <a:extLst>
            <a:ext uri="{FF2B5EF4-FFF2-40B4-BE49-F238E27FC236}">
              <a16:creationId xmlns:a16="http://schemas.microsoft.com/office/drawing/2014/main" id="{00000000-0008-0000-0500-000030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1" name="Text Box 15">
          <a:extLst>
            <a:ext uri="{FF2B5EF4-FFF2-40B4-BE49-F238E27FC236}">
              <a16:creationId xmlns:a16="http://schemas.microsoft.com/office/drawing/2014/main" id="{00000000-0008-0000-0500-000031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2" name="Text Box 15">
          <a:extLst>
            <a:ext uri="{FF2B5EF4-FFF2-40B4-BE49-F238E27FC236}">
              <a16:creationId xmlns:a16="http://schemas.microsoft.com/office/drawing/2014/main" id="{00000000-0008-0000-0500-000032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3" name="Text Box 15">
          <a:extLst>
            <a:ext uri="{FF2B5EF4-FFF2-40B4-BE49-F238E27FC236}">
              <a16:creationId xmlns:a16="http://schemas.microsoft.com/office/drawing/2014/main" id="{00000000-0008-0000-0500-000033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4" name="Text Box 15">
          <a:extLst>
            <a:ext uri="{FF2B5EF4-FFF2-40B4-BE49-F238E27FC236}">
              <a16:creationId xmlns:a16="http://schemas.microsoft.com/office/drawing/2014/main" id="{00000000-0008-0000-0500-000034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5" name="Text Box 15">
          <a:extLst>
            <a:ext uri="{FF2B5EF4-FFF2-40B4-BE49-F238E27FC236}">
              <a16:creationId xmlns:a16="http://schemas.microsoft.com/office/drawing/2014/main" id="{00000000-0008-0000-0500-000035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6" name="Text Box 15">
          <a:extLst>
            <a:ext uri="{FF2B5EF4-FFF2-40B4-BE49-F238E27FC236}">
              <a16:creationId xmlns:a16="http://schemas.microsoft.com/office/drawing/2014/main" id="{00000000-0008-0000-0500-000036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7" name="Text Box 15">
          <a:extLst>
            <a:ext uri="{FF2B5EF4-FFF2-40B4-BE49-F238E27FC236}">
              <a16:creationId xmlns:a16="http://schemas.microsoft.com/office/drawing/2014/main" id="{00000000-0008-0000-0500-000037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8" name="Text Box 15">
          <a:extLst>
            <a:ext uri="{FF2B5EF4-FFF2-40B4-BE49-F238E27FC236}">
              <a16:creationId xmlns:a16="http://schemas.microsoft.com/office/drawing/2014/main" id="{00000000-0008-0000-0500-000038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09" name="Text Box 15">
          <a:extLst>
            <a:ext uri="{FF2B5EF4-FFF2-40B4-BE49-F238E27FC236}">
              <a16:creationId xmlns:a16="http://schemas.microsoft.com/office/drawing/2014/main" id="{00000000-0008-0000-0500-000039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10" name="Text Box 15">
          <a:extLst>
            <a:ext uri="{FF2B5EF4-FFF2-40B4-BE49-F238E27FC236}">
              <a16:creationId xmlns:a16="http://schemas.microsoft.com/office/drawing/2014/main" id="{00000000-0008-0000-0500-00003A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11" name="Text Box 15">
          <a:extLst>
            <a:ext uri="{FF2B5EF4-FFF2-40B4-BE49-F238E27FC236}">
              <a16:creationId xmlns:a16="http://schemas.microsoft.com/office/drawing/2014/main" id="{00000000-0008-0000-0500-00003B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12" name="Text Box 15">
          <a:extLst>
            <a:ext uri="{FF2B5EF4-FFF2-40B4-BE49-F238E27FC236}">
              <a16:creationId xmlns:a16="http://schemas.microsoft.com/office/drawing/2014/main" id="{00000000-0008-0000-0500-00003C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13" name="Text Box 15">
          <a:extLst>
            <a:ext uri="{FF2B5EF4-FFF2-40B4-BE49-F238E27FC236}">
              <a16:creationId xmlns:a16="http://schemas.microsoft.com/office/drawing/2014/main" id="{00000000-0008-0000-0500-00003D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14" name="Text Box 15">
          <a:extLst>
            <a:ext uri="{FF2B5EF4-FFF2-40B4-BE49-F238E27FC236}">
              <a16:creationId xmlns:a16="http://schemas.microsoft.com/office/drawing/2014/main" id="{00000000-0008-0000-0500-00003E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15" name="Text Box 15">
          <a:extLst>
            <a:ext uri="{FF2B5EF4-FFF2-40B4-BE49-F238E27FC236}">
              <a16:creationId xmlns:a16="http://schemas.microsoft.com/office/drawing/2014/main" id="{00000000-0008-0000-0500-00003F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416" name="Text Box 15">
          <a:extLst>
            <a:ext uri="{FF2B5EF4-FFF2-40B4-BE49-F238E27FC236}">
              <a16:creationId xmlns:a16="http://schemas.microsoft.com/office/drawing/2014/main" id="{00000000-0008-0000-0500-000040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8496"/>
    <xdr:sp macro="" textlink="">
      <xdr:nvSpPr>
        <xdr:cNvPr id="4417" name="Text Box 15">
          <a:extLst>
            <a:ext uri="{FF2B5EF4-FFF2-40B4-BE49-F238E27FC236}">
              <a16:creationId xmlns:a16="http://schemas.microsoft.com/office/drawing/2014/main" id="{00000000-0008-0000-0500-000041110000}"/>
            </a:ext>
          </a:extLst>
        </xdr:cNvPr>
        <xdr:cNvSpPr txBox="1">
          <a:spLocks noChangeArrowheads="1"/>
        </xdr:cNvSpPr>
      </xdr:nvSpPr>
      <xdr:spPr bwMode="auto">
        <a:xfrm>
          <a:off x="4972050" y="335502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18" name="Text Box 15">
          <a:extLst>
            <a:ext uri="{FF2B5EF4-FFF2-40B4-BE49-F238E27FC236}">
              <a16:creationId xmlns:a16="http://schemas.microsoft.com/office/drawing/2014/main" id="{00000000-0008-0000-0500-000042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4331"/>
    <xdr:sp macro="" textlink="">
      <xdr:nvSpPr>
        <xdr:cNvPr id="4419" name="Text Box 15">
          <a:extLst>
            <a:ext uri="{FF2B5EF4-FFF2-40B4-BE49-F238E27FC236}">
              <a16:creationId xmlns:a16="http://schemas.microsoft.com/office/drawing/2014/main" id="{00000000-0008-0000-0500-000043110000}"/>
            </a:ext>
          </a:extLst>
        </xdr:cNvPr>
        <xdr:cNvSpPr txBox="1">
          <a:spLocks noChangeArrowheads="1"/>
        </xdr:cNvSpPr>
      </xdr:nvSpPr>
      <xdr:spPr bwMode="auto">
        <a:xfrm>
          <a:off x="4972050" y="335502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8496"/>
    <xdr:sp macro="" textlink="">
      <xdr:nvSpPr>
        <xdr:cNvPr id="4420" name="Text Box 15">
          <a:extLst>
            <a:ext uri="{FF2B5EF4-FFF2-40B4-BE49-F238E27FC236}">
              <a16:creationId xmlns:a16="http://schemas.microsoft.com/office/drawing/2014/main" id="{00000000-0008-0000-0500-000044110000}"/>
            </a:ext>
          </a:extLst>
        </xdr:cNvPr>
        <xdr:cNvSpPr txBox="1">
          <a:spLocks noChangeArrowheads="1"/>
        </xdr:cNvSpPr>
      </xdr:nvSpPr>
      <xdr:spPr bwMode="auto">
        <a:xfrm>
          <a:off x="4972050" y="335502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21" name="Text Box 15">
          <a:extLst>
            <a:ext uri="{FF2B5EF4-FFF2-40B4-BE49-F238E27FC236}">
              <a16:creationId xmlns:a16="http://schemas.microsoft.com/office/drawing/2014/main" id="{00000000-0008-0000-0500-000045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4331"/>
    <xdr:sp macro="" textlink="">
      <xdr:nvSpPr>
        <xdr:cNvPr id="4422" name="Text Box 15">
          <a:extLst>
            <a:ext uri="{FF2B5EF4-FFF2-40B4-BE49-F238E27FC236}">
              <a16:creationId xmlns:a16="http://schemas.microsoft.com/office/drawing/2014/main" id="{00000000-0008-0000-0500-000046110000}"/>
            </a:ext>
          </a:extLst>
        </xdr:cNvPr>
        <xdr:cNvSpPr txBox="1">
          <a:spLocks noChangeArrowheads="1"/>
        </xdr:cNvSpPr>
      </xdr:nvSpPr>
      <xdr:spPr bwMode="auto">
        <a:xfrm>
          <a:off x="4972050" y="335502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56743"/>
    <xdr:sp macro="" textlink="">
      <xdr:nvSpPr>
        <xdr:cNvPr id="4423" name="Text Box 15">
          <a:extLst>
            <a:ext uri="{FF2B5EF4-FFF2-40B4-BE49-F238E27FC236}">
              <a16:creationId xmlns:a16="http://schemas.microsoft.com/office/drawing/2014/main" id="{00000000-0008-0000-0500-000047110000}"/>
            </a:ext>
          </a:extLst>
        </xdr:cNvPr>
        <xdr:cNvSpPr txBox="1">
          <a:spLocks noChangeArrowheads="1"/>
        </xdr:cNvSpPr>
      </xdr:nvSpPr>
      <xdr:spPr bwMode="auto">
        <a:xfrm>
          <a:off x="4972050" y="335502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24" name="Text Box 15">
          <a:extLst>
            <a:ext uri="{FF2B5EF4-FFF2-40B4-BE49-F238E27FC236}">
              <a16:creationId xmlns:a16="http://schemas.microsoft.com/office/drawing/2014/main" id="{00000000-0008-0000-0500-000048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4331"/>
    <xdr:sp macro="" textlink="">
      <xdr:nvSpPr>
        <xdr:cNvPr id="4425" name="Text Box 15">
          <a:extLst>
            <a:ext uri="{FF2B5EF4-FFF2-40B4-BE49-F238E27FC236}">
              <a16:creationId xmlns:a16="http://schemas.microsoft.com/office/drawing/2014/main" id="{00000000-0008-0000-0500-000049110000}"/>
            </a:ext>
          </a:extLst>
        </xdr:cNvPr>
        <xdr:cNvSpPr txBox="1">
          <a:spLocks noChangeArrowheads="1"/>
        </xdr:cNvSpPr>
      </xdr:nvSpPr>
      <xdr:spPr bwMode="auto">
        <a:xfrm>
          <a:off x="4972050" y="335502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26" name="Text Box 15">
          <a:extLst>
            <a:ext uri="{FF2B5EF4-FFF2-40B4-BE49-F238E27FC236}">
              <a16:creationId xmlns:a16="http://schemas.microsoft.com/office/drawing/2014/main" id="{00000000-0008-0000-0500-00004A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27" name="Text Box 15">
          <a:extLst>
            <a:ext uri="{FF2B5EF4-FFF2-40B4-BE49-F238E27FC236}">
              <a16:creationId xmlns:a16="http://schemas.microsoft.com/office/drawing/2014/main" id="{00000000-0008-0000-0500-00004B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28" name="Text Box 15">
          <a:extLst>
            <a:ext uri="{FF2B5EF4-FFF2-40B4-BE49-F238E27FC236}">
              <a16:creationId xmlns:a16="http://schemas.microsoft.com/office/drawing/2014/main" id="{00000000-0008-0000-0500-00004C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29" name="Text Box 15">
          <a:extLst>
            <a:ext uri="{FF2B5EF4-FFF2-40B4-BE49-F238E27FC236}">
              <a16:creationId xmlns:a16="http://schemas.microsoft.com/office/drawing/2014/main" id="{00000000-0008-0000-0500-00004D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0" name="Text Box 15">
          <a:extLst>
            <a:ext uri="{FF2B5EF4-FFF2-40B4-BE49-F238E27FC236}">
              <a16:creationId xmlns:a16="http://schemas.microsoft.com/office/drawing/2014/main" id="{00000000-0008-0000-0500-00004E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1" name="Text Box 15">
          <a:extLst>
            <a:ext uri="{FF2B5EF4-FFF2-40B4-BE49-F238E27FC236}">
              <a16:creationId xmlns:a16="http://schemas.microsoft.com/office/drawing/2014/main" id="{00000000-0008-0000-0500-00004F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2" name="Text Box 15">
          <a:extLst>
            <a:ext uri="{FF2B5EF4-FFF2-40B4-BE49-F238E27FC236}">
              <a16:creationId xmlns:a16="http://schemas.microsoft.com/office/drawing/2014/main" id="{00000000-0008-0000-0500-000050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3" name="Text Box 15">
          <a:extLst>
            <a:ext uri="{FF2B5EF4-FFF2-40B4-BE49-F238E27FC236}">
              <a16:creationId xmlns:a16="http://schemas.microsoft.com/office/drawing/2014/main" id="{00000000-0008-0000-0500-000051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4" name="Text Box 15">
          <a:extLst>
            <a:ext uri="{FF2B5EF4-FFF2-40B4-BE49-F238E27FC236}">
              <a16:creationId xmlns:a16="http://schemas.microsoft.com/office/drawing/2014/main" id="{00000000-0008-0000-0500-000052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5" name="Text Box 15">
          <a:extLst>
            <a:ext uri="{FF2B5EF4-FFF2-40B4-BE49-F238E27FC236}">
              <a16:creationId xmlns:a16="http://schemas.microsoft.com/office/drawing/2014/main" id="{00000000-0008-0000-0500-000053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6" name="Text Box 15">
          <a:extLst>
            <a:ext uri="{FF2B5EF4-FFF2-40B4-BE49-F238E27FC236}">
              <a16:creationId xmlns:a16="http://schemas.microsoft.com/office/drawing/2014/main" id="{00000000-0008-0000-0500-000054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7" name="Text Box 15">
          <a:extLst>
            <a:ext uri="{FF2B5EF4-FFF2-40B4-BE49-F238E27FC236}">
              <a16:creationId xmlns:a16="http://schemas.microsoft.com/office/drawing/2014/main" id="{00000000-0008-0000-0500-000055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8" name="Text Box 15">
          <a:extLst>
            <a:ext uri="{FF2B5EF4-FFF2-40B4-BE49-F238E27FC236}">
              <a16:creationId xmlns:a16="http://schemas.microsoft.com/office/drawing/2014/main" id="{00000000-0008-0000-0500-000056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39" name="Text Box 15">
          <a:extLst>
            <a:ext uri="{FF2B5EF4-FFF2-40B4-BE49-F238E27FC236}">
              <a16:creationId xmlns:a16="http://schemas.microsoft.com/office/drawing/2014/main" id="{00000000-0008-0000-0500-000057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40" name="Text Box 15">
          <a:extLst>
            <a:ext uri="{FF2B5EF4-FFF2-40B4-BE49-F238E27FC236}">
              <a16:creationId xmlns:a16="http://schemas.microsoft.com/office/drawing/2014/main" id="{00000000-0008-0000-0500-000058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41" name="Text Box 15">
          <a:extLst>
            <a:ext uri="{FF2B5EF4-FFF2-40B4-BE49-F238E27FC236}">
              <a16:creationId xmlns:a16="http://schemas.microsoft.com/office/drawing/2014/main" id="{00000000-0008-0000-0500-000059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42" name="Text Box 15">
          <a:extLst>
            <a:ext uri="{FF2B5EF4-FFF2-40B4-BE49-F238E27FC236}">
              <a16:creationId xmlns:a16="http://schemas.microsoft.com/office/drawing/2014/main" id="{00000000-0008-0000-0500-00005A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43" name="Text Box 15">
          <a:extLst>
            <a:ext uri="{FF2B5EF4-FFF2-40B4-BE49-F238E27FC236}">
              <a16:creationId xmlns:a16="http://schemas.microsoft.com/office/drawing/2014/main" id="{00000000-0008-0000-0500-00005B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44" name="Text Box 15">
          <a:extLst>
            <a:ext uri="{FF2B5EF4-FFF2-40B4-BE49-F238E27FC236}">
              <a16:creationId xmlns:a16="http://schemas.microsoft.com/office/drawing/2014/main" id="{00000000-0008-0000-0500-00005C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45" name="Text Box 15">
          <a:extLst>
            <a:ext uri="{FF2B5EF4-FFF2-40B4-BE49-F238E27FC236}">
              <a16:creationId xmlns:a16="http://schemas.microsoft.com/office/drawing/2014/main" id="{00000000-0008-0000-0500-00005D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446" name="Text Box 15">
          <a:extLst>
            <a:ext uri="{FF2B5EF4-FFF2-40B4-BE49-F238E27FC236}">
              <a16:creationId xmlns:a16="http://schemas.microsoft.com/office/drawing/2014/main" id="{00000000-0008-0000-0500-00005E110000}"/>
            </a:ext>
          </a:extLst>
        </xdr:cNvPr>
        <xdr:cNvSpPr txBox="1">
          <a:spLocks noChangeArrowheads="1"/>
        </xdr:cNvSpPr>
      </xdr:nvSpPr>
      <xdr:spPr bwMode="auto">
        <a:xfrm>
          <a:off x="4972050" y="33550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47" name="Text Box 15">
          <a:extLst>
            <a:ext uri="{FF2B5EF4-FFF2-40B4-BE49-F238E27FC236}">
              <a16:creationId xmlns:a16="http://schemas.microsoft.com/office/drawing/2014/main" id="{00000000-0008-0000-0500-00005F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48" name="Text Box 15">
          <a:extLst>
            <a:ext uri="{FF2B5EF4-FFF2-40B4-BE49-F238E27FC236}">
              <a16:creationId xmlns:a16="http://schemas.microsoft.com/office/drawing/2014/main" id="{00000000-0008-0000-0500-000060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49" name="Text Box 15">
          <a:extLst>
            <a:ext uri="{FF2B5EF4-FFF2-40B4-BE49-F238E27FC236}">
              <a16:creationId xmlns:a16="http://schemas.microsoft.com/office/drawing/2014/main" id="{00000000-0008-0000-0500-000061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0" name="Text Box 15">
          <a:extLst>
            <a:ext uri="{FF2B5EF4-FFF2-40B4-BE49-F238E27FC236}">
              <a16:creationId xmlns:a16="http://schemas.microsoft.com/office/drawing/2014/main" id="{00000000-0008-0000-0500-000062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1" name="Text Box 15">
          <a:extLst>
            <a:ext uri="{FF2B5EF4-FFF2-40B4-BE49-F238E27FC236}">
              <a16:creationId xmlns:a16="http://schemas.microsoft.com/office/drawing/2014/main" id="{00000000-0008-0000-0500-000063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2" name="Text Box 15">
          <a:extLst>
            <a:ext uri="{FF2B5EF4-FFF2-40B4-BE49-F238E27FC236}">
              <a16:creationId xmlns:a16="http://schemas.microsoft.com/office/drawing/2014/main" id="{00000000-0008-0000-0500-000064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3" name="Text Box 15">
          <a:extLst>
            <a:ext uri="{FF2B5EF4-FFF2-40B4-BE49-F238E27FC236}">
              <a16:creationId xmlns:a16="http://schemas.microsoft.com/office/drawing/2014/main" id="{00000000-0008-0000-0500-000065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4" name="Text Box 15">
          <a:extLst>
            <a:ext uri="{FF2B5EF4-FFF2-40B4-BE49-F238E27FC236}">
              <a16:creationId xmlns:a16="http://schemas.microsoft.com/office/drawing/2014/main" id="{00000000-0008-0000-0500-000066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5" name="Text Box 15">
          <a:extLst>
            <a:ext uri="{FF2B5EF4-FFF2-40B4-BE49-F238E27FC236}">
              <a16:creationId xmlns:a16="http://schemas.microsoft.com/office/drawing/2014/main" id="{00000000-0008-0000-0500-000067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6" name="Text Box 15">
          <a:extLst>
            <a:ext uri="{FF2B5EF4-FFF2-40B4-BE49-F238E27FC236}">
              <a16:creationId xmlns:a16="http://schemas.microsoft.com/office/drawing/2014/main" id="{00000000-0008-0000-0500-000068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7" name="Text Box 15">
          <a:extLst>
            <a:ext uri="{FF2B5EF4-FFF2-40B4-BE49-F238E27FC236}">
              <a16:creationId xmlns:a16="http://schemas.microsoft.com/office/drawing/2014/main" id="{00000000-0008-0000-0500-000069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8" name="Text Box 15">
          <a:extLst>
            <a:ext uri="{FF2B5EF4-FFF2-40B4-BE49-F238E27FC236}">
              <a16:creationId xmlns:a16="http://schemas.microsoft.com/office/drawing/2014/main" id="{00000000-0008-0000-0500-00006A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59" name="Text Box 15">
          <a:extLst>
            <a:ext uri="{FF2B5EF4-FFF2-40B4-BE49-F238E27FC236}">
              <a16:creationId xmlns:a16="http://schemas.microsoft.com/office/drawing/2014/main" id="{00000000-0008-0000-0500-00006B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0" name="Text Box 15">
          <a:extLst>
            <a:ext uri="{FF2B5EF4-FFF2-40B4-BE49-F238E27FC236}">
              <a16:creationId xmlns:a16="http://schemas.microsoft.com/office/drawing/2014/main" id="{00000000-0008-0000-0500-00006C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1" name="Text Box 15">
          <a:extLst>
            <a:ext uri="{FF2B5EF4-FFF2-40B4-BE49-F238E27FC236}">
              <a16:creationId xmlns:a16="http://schemas.microsoft.com/office/drawing/2014/main" id="{00000000-0008-0000-0500-00006D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2" name="Text Box 15">
          <a:extLst>
            <a:ext uri="{FF2B5EF4-FFF2-40B4-BE49-F238E27FC236}">
              <a16:creationId xmlns:a16="http://schemas.microsoft.com/office/drawing/2014/main" id="{00000000-0008-0000-0500-00006E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3" name="Text Box 15">
          <a:extLst>
            <a:ext uri="{FF2B5EF4-FFF2-40B4-BE49-F238E27FC236}">
              <a16:creationId xmlns:a16="http://schemas.microsoft.com/office/drawing/2014/main" id="{00000000-0008-0000-0500-00006F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4" name="Text Box 15">
          <a:extLst>
            <a:ext uri="{FF2B5EF4-FFF2-40B4-BE49-F238E27FC236}">
              <a16:creationId xmlns:a16="http://schemas.microsoft.com/office/drawing/2014/main" id="{00000000-0008-0000-0500-000070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5" name="Text Box 15">
          <a:extLst>
            <a:ext uri="{FF2B5EF4-FFF2-40B4-BE49-F238E27FC236}">
              <a16:creationId xmlns:a16="http://schemas.microsoft.com/office/drawing/2014/main" id="{00000000-0008-0000-0500-000071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6" name="Text Box 15">
          <a:extLst>
            <a:ext uri="{FF2B5EF4-FFF2-40B4-BE49-F238E27FC236}">
              <a16:creationId xmlns:a16="http://schemas.microsoft.com/office/drawing/2014/main" id="{00000000-0008-0000-0500-000072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7" name="Text Box 15">
          <a:extLst>
            <a:ext uri="{FF2B5EF4-FFF2-40B4-BE49-F238E27FC236}">
              <a16:creationId xmlns:a16="http://schemas.microsoft.com/office/drawing/2014/main" id="{00000000-0008-0000-0500-000073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8" name="Text Box 15">
          <a:extLst>
            <a:ext uri="{FF2B5EF4-FFF2-40B4-BE49-F238E27FC236}">
              <a16:creationId xmlns:a16="http://schemas.microsoft.com/office/drawing/2014/main" id="{00000000-0008-0000-0500-000074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69" name="Text Box 15">
          <a:extLst>
            <a:ext uri="{FF2B5EF4-FFF2-40B4-BE49-F238E27FC236}">
              <a16:creationId xmlns:a16="http://schemas.microsoft.com/office/drawing/2014/main" id="{00000000-0008-0000-0500-000075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470" name="Text Box 15">
          <a:extLst>
            <a:ext uri="{FF2B5EF4-FFF2-40B4-BE49-F238E27FC236}">
              <a16:creationId xmlns:a16="http://schemas.microsoft.com/office/drawing/2014/main" id="{00000000-0008-0000-0500-000076110000}"/>
            </a:ext>
          </a:extLst>
        </xdr:cNvPr>
        <xdr:cNvSpPr txBox="1">
          <a:spLocks noChangeArrowheads="1"/>
        </xdr:cNvSpPr>
      </xdr:nvSpPr>
      <xdr:spPr bwMode="auto">
        <a:xfrm>
          <a:off x="4972050" y="342995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8496"/>
    <xdr:sp macro="" textlink="">
      <xdr:nvSpPr>
        <xdr:cNvPr id="4471" name="Text Box 15">
          <a:extLst>
            <a:ext uri="{FF2B5EF4-FFF2-40B4-BE49-F238E27FC236}">
              <a16:creationId xmlns:a16="http://schemas.microsoft.com/office/drawing/2014/main" id="{00000000-0008-0000-0500-000077110000}"/>
            </a:ext>
          </a:extLst>
        </xdr:cNvPr>
        <xdr:cNvSpPr txBox="1">
          <a:spLocks noChangeArrowheads="1"/>
        </xdr:cNvSpPr>
      </xdr:nvSpPr>
      <xdr:spPr bwMode="auto">
        <a:xfrm>
          <a:off x="4972050" y="357981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72" name="Text Box 15">
          <a:extLst>
            <a:ext uri="{FF2B5EF4-FFF2-40B4-BE49-F238E27FC236}">
              <a16:creationId xmlns:a16="http://schemas.microsoft.com/office/drawing/2014/main" id="{00000000-0008-0000-0500-000078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331"/>
    <xdr:sp macro="" textlink="">
      <xdr:nvSpPr>
        <xdr:cNvPr id="4473" name="Text Box 15">
          <a:extLst>
            <a:ext uri="{FF2B5EF4-FFF2-40B4-BE49-F238E27FC236}">
              <a16:creationId xmlns:a16="http://schemas.microsoft.com/office/drawing/2014/main" id="{00000000-0008-0000-0500-000079110000}"/>
            </a:ext>
          </a:extLst>
        </xdr:cNvPr>
        <xdr:cNvSpPr txBox="1">
          <a:spLocks noChangeArrowheads="1"/>
        </xdr:cNvSpPr>
      </xdr:nvSpPr>
      <xdr:spPr bwMode="auto">
        <a:xfrm>
          <a:off x="4972050" y="357981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56743"/>
    <xdr:sp macro="" textlink="">
      <xdr:nvSpPr>
        <xdr:cNvPr id="4474" name="Text Box 15">
          <a:extLst>
            <a:ext uri="{FF2B5EF4-FFF2-40B4-BE49-F238E27FC236}">
              <a16:creationId xmlns:a16="http://schemas.microsoft.com/office/drawing/2014/main" id="{00000000-0008-0000-0500-00007A110000}"/>
            </a:ext>
          </a:extLst>
        </xdr:cNvPr>
        <xdr:cNvSpPr txBox="1">
          <a:spLocks noChangeArrowheads="1"/>
        </xdr:cNvSpPr>
      </xdr:nvSpPr>
      <xdr:spPr bwMode="auto">
        <a:xfrm>
          <a:off x="4972050" y="357981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75" name="Text Box 15">
          <a:extLst>
            <a:ext uri="{FF2B5EF4-FFF2-40B4-BE49-F238E27FC236}">
              <a16:creationId xmlns:a16="http://schemas.microsoft.com/office/drawing/2014/main" id="{00000000-0008-0000-0500-00007B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331"/>
    <xdr:sp macro="" textlink="">
      <xdr:nvSpPr>
        <xdr:cNvPr id="4476" name="Text Box 15">
          <a:extLst>
            <a:ext uri="{FF2B5EF4-FFF2-40B4-BE49-F238E27FC236}">
              <a16:creationId xmlns:a16="http://schemas.microsoft.com/office/drawing/2014/main" id="{00000000-0008-0000-0500-00007C110000}"/>
            </a:ext>
          </a:extLst>
        </xdr:cNvPr>
        <xdr:cNvSpPr txBox="1">
          <a:spLocks noChangeArrowheads="1"/>
        </xdr:cNvSpPr>
      </xdr:nvSpPr>
      <xdr:spPr bwMode="auto">
        <a:xfrm>
          <a:off x="4972050" y="357981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77" name="Text Box 15">
          <a:extLst>
            <a:ext uri="{FF2B5EF4-FFF2-40B4-BE49-F238E27FC236}">
              <a16:creationId xmlns:a16="http://schemas.microsoft.com/office/drawing/2014/main" id="{00000000-0008-0000-0500-00007D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78" name="Text Box 15">
          <a:extLst>
            <a:ext uri="{FF2B5EF4-FFF2-40B4-BE49-F238E27FC236}">
              <a16:creationId xmlns:a16="http://schemas.microsoft.com/office/drawing/2014/main" id="{00000000-0008-0000-0500-00007E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79" name="Text Box 15">
          <a:extLst>
            <a:ext uri="{FF2B5EF4-FFF2-40B4-BE49-F238E27FC236}">
              <a16:creationId xmlns:a16="http://schemas.microsoft.com/office/drawing/2014/main" id="{00000000-0008-0000-0500-00007F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0" name="Text Box 15">
          <a:extLst>
            <a:ext uri="{FF2B5EF4-FFF2-40B4-BE49-F238E27FC236}">
              <a16:creationId xmlns:a16="http://schemas.microsoft.com/office/drawing/2014/main" id="{00000000-0008-0000-0500-000080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1" name="Text Box 15">
          <a:extLst>
            <a:ext uri="{FF2B5EF4-FFF2-40B4-BE49-F238E27FC236}">
              <a16:creationId xmlns:a16="http://schemas.microsoft.com/office/drawing/2014/main" id="{00000000-0008-0000-0500-000081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2" name="Text Box 15">
          <a:extLst>
            <a:ext uri="{FF2B5EF4-FFF2-40B4-BE49-F238E27FC236}">
              <a16:creationId xmlns:a16="http://schemas.microsoft.com/office/drawing/2014/main" id="{00000000-0008-0000-0500-000082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3" name="Text Box 15">
          <a:extLst>
            <a:ext uri="{FF2B5EF4-FFF2-40B4-BE49-F238E27FC236}">
              <a16:creationId xmlns:a16="http://schemas.microsoft.com/office/drawing/2014/main" id="{00000000-0008-0000-0500-000083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4" name="Text Box 15">
          <a:extLst>
            <a:ext uri="{FF2B5EF4-FFF2-40B4-BE49-F238E27FC236}">
              <a16:creationId xmlns:a16="http://schemas.microsoft.com/office/drawing/2014/main" id="{00000000-0008-0000-0500-000084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5" name="Text Box 15">
          <a:extLst>
            <a:ext uri="{FF2B5EF4-FFF2-40B4-BE49-F238E27FC236}">
              <a16:creationId xmlns:a16="http://schemas.microsoft.com/office/drawing/2014/main" id="{00000000-0008-0000-0500-000085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6" name="Text Box 15">
          <a:extLst>
            <a:ext uri="{FF2B5EF4-FFF2-40B4-BE49-F238E27FC236}">
              <a16:creationId xmlns:a16="http://schemas.microsoft.com/office/drawing/2014/main" id="{00000000-0008-0000-0500-000086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7" name="Text Box 15">
          <a:extLst>
            <a:ext uri="{FF2B5EF4-FFF2-40B4-BE49-F238E27FC236}">
              <a16:creationId xmlns:a16="http://schemas.microsoft.com/office/drawing/2014/main" id="{00000000-0008-0000-0500-000087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8" name="Text Box 15">
          <a:extLst>
            <a:ext uri="{FF2B5EF4-FFF2-40B4-BE49-F238E27FC236}">
              <a16:creationId xmlns:a16="http://schemas.microsoft.com/office/drawing/2014/main" id="{00000000-0008-0000-0500-000088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89" name="Text Box 15">
          <a:extLst>
            <a:ext uri="{FF2B5EF4-FFF2-40B4-BE49-F238E27FC236}">
              <a16:creationId xmlns:a16="http://schemas.microsoft.com/office/drawing/2014/main" id="{00000000-0008-0000-0500-000089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0" name="Text Box 15">
          <a:extLst>
            <a:ext uri="{FF2B5EF4-FFF2-40B4-BE49-F238E27FC236}">
              <a16:creationId xmlns:a16="http://schemas.microsoft.com/office/drawing/2014/main" id="{00000000-0008-0000-0500-00008A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1" name="Text Box 15">
          <a:extLst>
            <a:ext uri="{FF2B5EF4-FFF2-40B4-BE49-F238E27FC236}">
              <a16:creationId xmlns:a16="http://schemas.microsoft.com/office/drawing/2014/main" id="{00000000-0008-0000-0500-00008B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2" name="Text Box 15">
          <a:extLst>
            <a:ext uri="{FF2B5EF4-FFF2-40B4-BE49-F238E27FC236}">
              <a16:creationId xmlns:a16="http://schemas.microsoft.com/office/drawing/2014/main" id="{00000000-0008-0000-0500-00008C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3" name="Text Box 15">
          <a:extLst>
            <a:ext uri="{FF2B5EF4-FFF2-40B4-BE49-F238E27FC236}">
              <a16:creationId xmlns:a16="http://schemas.microsoft.com/office/drawing/2014/main" id="{00000000-0008-0000-0500-00008D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4" name="Text Box 15">
          <a:extLst>
            <a:ext uri="{FF2B5EF4-FFF2-40B4-BE49-F238E27FC236}">
              <a16:creationId xmlns:a16="http://schemas.microsoft.com/office/drawing/2014/main" id="{00000000-0008-0000-0500-00008E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5" name="Text Box 15">
          <a:extLst>
            <a:ext uri="{FF2B5EF4-FFF2-40B4-BE49-F238E27FC236}">
              <a16:creationId xmlns:a16="http://schemas.microsoft.com/office/drawing/2014/main" id="{00000000-0008-0000-0500-00008F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6" name="Text Box 15">
          <a:extLst>
            <a:ext uri="{FF2B5EF4-FFF2-40B4-BE49-F238E27FC236}">
              <a16:creationId xmlns:a16="http://schemas.microsoft.com/office/drawing/2014/main" id="{00000000-0008-0000-0500-000090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7" name="Text Box 15">
          <a:extLst>
            <a:ext uri="{FF2B5EF4-FFF2-40B4-BE49-F238E27FC236}">
              <a16:creationId xmlns:a16="http://schemas.microsoft.com/office/drawing/2014/main" id="{00000000-0008-0000-0500-000091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8" name="Text Box 15">
          <a:extLst>
            <a:ext uri="{FF2B5EF4-FFF2-40B4-BE49-F238E27FC236}">
              <a16:creationId xmlns:a16="http://schemas.microsoft.com/office/drawing/2014/main" id="{00000000-0008-0000-0500-000092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499" name="Text Box 15">
          <a:extLst>
            <a:ext uri="{FF2B5EF4-FFF2-40B4-BE49-F238E27FC236}">
              <a16:creationId xmlns:a16="http://schemas.microsoft.com/office/drawing/2014/main" id="{00000000-0008-0000-0500-000093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500" name="Text Box 15">
          <a:extLst>
            <a:ext uri="{FF2B5EF4-FFF2-40B4-BE49-F238E27FC236}">
              <a16:creationId xmlns:a16="http://schemas.microsoft.com/office/drawing/2014/main" id="{00000000-0008-0000-0500-000094110000}"/>
            </a:ext>
          </a:extLst>
        </xdr:cNvPr>
        <xdr:cNvSpPr txBox="1">
          <a:spLocks noChangeArrowheads="1"/>
        </xdr:cNvSpPr>
      </xdr:nvSpPr>
      <xdr:spPr bwMode="auto">
        <a:xfrm>
          <a:off x="4972050" y="35798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8496"/>
    <xdr:sp macro="" textlink="">
      <xdr:nvSpPr>
        <xdr:cNvPr id="4501" name="Text Box 15">
          <a:extLst>
            <a:ext uri="{FF2B5EF4-FFF2-40B4-BE49-F238E27FC236}">
              <a16:creationId xmlns:a16="http://schemas.microsoft.com/office/drawing/2014/main" id="{00000000-0008-0000-0500-000095110000}"/>
            </a:ext>
          </a:extLst>
        </xdr:cNvPr>
        <xdr:cNvSpPr txBox="1">
          <a:spLocks noChangeArrowheads="1"/>
        </xdr:cNvSpPr>
      </xdr:nvSpPr>
      <xdr:spPr bwMode="auto">
        <a:xfrm>
          <a:off x="4972050" y="380460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213632"/>
    <xdr:sp macro="" textlink="">
      <xdr:nvSpPr>
        <xdr:cNvPr id="4502" name="Text Box 15">
          <a:extLst>
            <a:ext uri="{FF2B5EF4-FFF2-40B4-BE49-F238E27FC236}">
              <a16:creationId xmlns:a16="http://schemas.microsoft.com/office/drawing/2014/main" id="{00000000-0008-0000-0500-000096110000}"/>
            </a:ext>
          </a:extLst>
        </xdr:cNvPr>
        <xdr:cNvSpPr txBox="1">
          <a:spLocks noChangeArrowheads="1"/>
        </xdr:cNvSpPr>
      </xdr:nvSpPr>
      <xdr:spPr bwMode="auto">
        <a:xfrm>
          <a:off x="4972050" y="38046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4331"/>
    <xdr:sp macro="" textlink="">
      <xdr:nvSpPr>
        <xdr:cNvPr id="4503" name="Text Box 15">
          <a:extLst>
            <a:ext uri="{FF2B5EF4-FFF2-40B4-BE49-F238E27FC236}">
              <a16:creationId xmlns:a16="http://schemas.microsoft.com/office/drawing/2014/main" id="{00000000-0008-0000-0500-000097110000}"/>
            </a:ext>
          </a:extLst>
        </xdr:cNvPr>
        <xdr:cNvSpPr txBox="1">
          <a:spLocks noChangeArrowheads="1"/>
        </xdr:cNvSpPr>
      </xdr:nvSpPr>
      <xdr:spPr bwMode="auto">
        <a:xfrm>
          <a:off x="4972050" y="38046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8496"/>
    <xdr:sp macro="" textlink="">
      <xdr:nvSpPr>
        <xdr:cNvPr id="4504" name="Text Box 15">
          <a:extLst>
            <a:ext uri="{FF2B5EF4-FFF2-40B4-BE49-F238E27FC236}">
              <a16:creationId xmlns:a16="http://schemas.microsoft.com/office/drawing/2014/main" id="{00000000-0008-0000-0500-000098110000}"/>
            </a:ext>
          </a:extLst>
        </xdr:cNvPr>
        <xdr:cNvSpPr txBox="1">
          <a:spLocks noChangeArrowheads="1"/>
        </xdr:cNvSpPr>
      </xdr:nvSpPr>
      <xdr:spPr bwMode="auto">
        <a:xfrm>
          <a:off x="4972050" y="380460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213632"/>
    <xdr:sp macro="" textlink="">
      <xdr:nvSpPr>
        <xdr:cNvPr id="4505" name="Text Box 15">
          <a:extLst>
            <a:ext uri="{FF2B5EF4-FFF2-40B4-BE49-F238E27FC236}">
              <a16:creationId xmlns:a16="http://schemas.microsoft.com/office/drawing/2014/main" id="{00000000-0008-0000-0500-000099110000}"/>
            </a:ext>
          </a:extLst>
        </xdr:cNvPr>
        <xdr:cNvSpPr txBox="1">
          <a:spLocks noChangeArrowheads="1"/>
        </xdr:cNvSpPr>
      </xdr:nvSpPr>
      <xdr:spPr bwMode="auto">
        <a:xfrm>
          <a:off x="4972050" y="38046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4331"/>
    <xdr:sp macro="" textlink="">
      <xdr:nvSpPr>
        <xdr:cNvPr id="4506" name="Text Box 15">
          <a:extLst>
            <a:ext uri="{FF2B5EF4-FFF2-40B4-BE49-F238E27FC236}">
              <a16:creationId xmlns:a16="http://schemas.microsoft.com/office/drawing/2014/main" id="{00000000-0008-0000-0500-00009A110000}"/>
            </a:ext>
          </a:extLst>
        </xdr:cNvPr>
        <xdr:cNvSpPr txBox="1">
          <a:spLocks noChangeArrowheads="1"/>
        </xdr:cNvSpPr>
      </xdr:nvSpPr>
      <xdr:spPr bwMode="auto">
        <a:xfrm>
          <a:off x="4972050" y="38046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56743"/>
    <xdr:sp macro="" textlink="">
      <xdr:nvSpPr>
        <xdr:cNvPr id="4507" name="Text Box 15">
          <a:extLst>
            <a:ext uri="{FF2B5EF4-FFF2-40B4-BE49-F238E27FC236}">
              <a16:creationId xmlns:a16="http://schemas.microsoft.com/office/drawing/2014/main" id="{00000000-0008-0000-0500-00009B110000}"/>
            </a:ext>
          </a:extLst>
        </xdr:cNvPr>
        <xdr:cNvSpPr txBox="1">
          <a:spLocks noChangeArrowheads="1"/>
        </xdr:cNvSpPr>
      </xdr:nvSpPr>
      <xdr:spPr bwMode="auto">
        <a:xfrm>
          <a:off x="4972050" y="380460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213632"/>
    <xdr:sp macro="" textlink="">
      <xdr:nvSpPr>
        <xdr:cNvPr id="4508" name="Text Box 15">
          <a:extLst>
            <a:ext uri="{FF2B5EF4-FFF2-40B4-BE49-F238E27FC236}">
              <a16:creationId xmlns:a16="http://schemas.microsoft.com/office/drawing/2014/main" id="{00000000-0008-0000-0500-00009C110000}"/>
            </a:ext>
          </a:extLst>
        </xdr:cNvPr>
        <xdr:cNvSpPr txBox="1">
          <a:spLocks noChangeArrowheads="1"/>
        </xdr:cNvSpPr>
      </xdr:nvSpPr>
      <xdr:spPr bwMode="auto">
        <a:xfrm>
          <a:off x="4972050" y="38046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4331"/>
    <xdr:sp macro="" textlink="">
      <xdr:nvSpPr>
        <xdr:cNvPr id="4509" name="Text Box 15">
          <a:extLst>
            <a:ext uri="{FF2B5EF4-FFF2-40B4-BE49-F238E27FC236}">
              <a16:creationId xmlns:a16="http://schemas.microsoft.com/office/drawing/2014/main" id="{00000000-0008-0000-0500-00009D110000}"/>
            </a:ext>
          </a:extLst>
        </xdr:cNvPr>
        <xdr:cNvSpPr txBox="1">
          <a:spLocks noChangeArrowheads="1"/>
        </xdr:cNvSpPr>
      </xdr:nvSpPr>
      <xdr:spPr bwMode="auto">
        <a:xfrm>
          <a:off x="4972050" y="38046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8496"/>
    <xdr:sp macro="" textlink="">
      <xdr:nvSpPr>
        <xdr:cNvPr id="4510" name="Text Box 15">
          <a:extLst>
            <a:ext uri="{FF2B5EF4-FFF2-40B4-BE49-F238E27FC236}">
              <a16:creationId xmlns:a16="http://schemas.microsoft.com/office/drawing/2014/main" id="{00000000-0008-0000-0500-00009E110000}"/>
            </a:ext>
          </a:extLst>
        </xdr:cNvPr>
        <xdr:cNvSpPr txBox="1">
          <a:spLocks noChangeArrowheads="1"/>
        </xdr:cNvSpPr>
      </xdr:nvSpPr>
      <xdr:spPr bwMode="auto">
        <a:xfrm>
          <a:off x="4972050" y="380460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213632"/>
    <xdr:sp macro="" textlink="">
      <xdr:nvSpPr>
        <xdr:cNvPr id="4511" name="Text Box 15">
          <a:extLst>
            <a:ext uri="{FF2B5EF4-FFF2-40B4-BE49-F238E27FC236}">
              <a16:creationId xmlns:a16="http://schemas.microsoft.com/office/drawing/2014/main" id="{00000000-0008-0000-0500-00009F110000}"/>
            </a:ext>
          </a:extLst>
        </xdr:cNvPr>
        <xdr:cNvSpPr txBox="1">
          <a:spLocks noChangeArrowheads="1"/>
        </xdr:cNvSpPr>
      </xdr:nvSpPr>
      <xdr:spPr bwMode="auto">
        <a:xfrm>
          <a:off x="4972050" y="38046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331"/>
    <xdr:sp macro="" textlink="">
      <xdr:nvSpPr>
        <xdr:cNvPr id="4512" name="Text Box 15">
          <a:extLst>
            <a:ext uri="{FF2B5EF4-FFF2-40B4-BE49-F238E27FC236}">
              <a16:creationId xmlns:a16="http://schemas.microsoft.com/office/drawing/2014/main" id="{00000000-0008-0000-0500-0000A0110000}"/>
            </a:ext>
          </a:extLst>
        </xdr:cNvPr>
        <xdr:cNvSpPr txBox="1">
          <a:spLocks noChangeArrowheads="1"/>
        </xdr:cNvSpPr>
      </xdr:nvSpPr>
      <xdr:spPr bwMode="auto">
        <a:xfrm>
          <a:off x="4972050" y="38046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8496"/>
    <xdr:sp macro="" textlink="">
      <xdr:nvSpPr>
        <xdr:cNvPr id="4513" name="Text Box 15">
          <a:extLst>
            <a:ext uri="{FF2B5EF4-FFF2-40B4-BE49-F238E27FC236}">
              <a16:creationId xmlns:a16="http://schemas.microsoft.com/office/drawing/2014/main" id="{00000000-0008-0000-0500-0000A1110000}"/>
            </a:ext>
          </a:extLst>
        </xdr:cNvPr>
        <xdr:cNvSpPr txBox="1">
          <a:spLocks noChangeArrowheads="1"/>
        </xdr:cNvSpPr>
      </xdr:nvSpPr>
      <xdr:spPr bwMode="auto">
        <a:xfrm>
          <a:off x="4972050" y="380460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213632"/>
    <xdr:sp macro="" textlink="">
      <xdr:nvSpPr>
        <xdr:cNvPr id="4514" name="Text Box 15">
          <a:extLst>
            <a:ext uri="{FF2B5EF4-FFF2-40B4-BE49-F238E27FC236}">
              <a16:creationId xmlns:a16="http://schemas.microsoft.com/office/drawing/2014/main" id="{00000000-0008-0000-0500-0000A2110000}"/>
            </a:ext>
          </a:extLst>
        </xdr:cNvPr>
        <xdr:cNvSpPr txBox="1">
          <a:spLocks noChangeArrowheads="1"/>
        </xdr:cNvSpPr>
      </xdr:nvSpPr>
      <xdr:spPr bwMode="auto">
        <a:xfrm>
          <a:off x="4972050" y="38046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331"/>
    <xdr:sp macro="" textlink="">
      <xdr:nvSpPr>
        <xdr:cNvPr id="4515" name="Text Box 15">
          <a:extLst>
            <a:ext uri="{FF2B5EF4-FFF2-40B4-BE49-F238E27FC236}">
              <a16:creationId xmlns:a16="http://schemas.microsoft.com/office/drawing/2014/main" id="{00000000-0008-0000-0500-0000A3110000}"/>
            </a:ext>
          </a:extLst>
        </xdr:cNvPr>
        <xdr:cNvSpPr txBox="1">
          <a:spLocks noChangeArrowheads="1"/>
        </xdr:cNvSpPr>
      </xdr:nvSpPr>
      <xdr:spPr bwMode="auto">
        <a:xfrm>
          <a:off x="4972050" y="38046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56743"/>
    <xdr:sp macro="" textlink="">
      <xdr:nvSpPr>
        <xdr:cNvPr id="4516" name="Text Box 15">
          <a:extLst>
            <a:ext uri="{FF2B5EF4-FFF2-40B4-BE49-F238E27FC236}">
              <a16:creationId xmlns:a16="http://schemas.microsoft.com/office/drawing/2014/main" id="{00000000-0008-0000-0500-0000A4110000}"/>
            </a:ext>
          </a:extLst>
        </xdr:cNvPr>
        <xdr:cNvSpPr txBox="1">
          <a:spLocks noChangeArrowheads="1"/>
        </xdr:cNvSpPr>
      </xdr:nvSpPr>
      <xdr:spPr bwMode="auto">
        <a:xfrm>
          <a:off x="4972050" y="380460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213632"/>
    <xdr:sp macro="" textlink="">
      <xdr:nvSpPr>
        <xdr:cNvPr id="4517" name="Text Box 15">
          <a:extLst>
            <a:ext uri="{FF2B5EF4-FFF2-40B4-BE49-F238E27FC236}">
              <a16:creationId xmlns:a16="http://schemas.microsoft.com/office/drawing/2014/main" id="{00000000-0008-0000-0500-0000A5110000}"/>
            </a:ext>
          </a:extLst>
        </xdr:cNvPr>
        <xdr:cNvSpPr txBox="1">
          <a:spLocks noChangeArrowheads="1"/>
        </xdr:cNvSpPr>
      </xdr:nvSpPr>
      <xdr:spPr bwMode="auto">
        <a:xfrm>
          <a:off x="4972050" y="38046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331"/>
    <xdr:sp macro="" textlink="">
      <xdr:nvSpPr>
        <xdr:cNvPr id="4518" name="Text Box 15">
          <a:extLst>
            <a:ext uri="{FF2B5EF4-FFF2-40B4-BE49-F238E27FC236}">
              <a16:creationId xmlns:a16="http://schemas.microsoft.com/office/drawing/2014/main" id="{00000000-0008-0000-0500-0000A6110000}"/>
            </a:ext>
          </a:extLst>
        </xdr:cNvPr>
        <xdr:cNvSpPr txBox="1">
          <a:spLocks noChangeArrowheads="1"/>
        </xdr:cNvSpPr>
      </xdr:nvSpPr>
      <xdr:spPr bwMode="auto">
        <a:xfrm>
          <a:off x="4972050" y="380460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4519" name="Text Box 15">
          <a:extLst>
            <a:ext uri="{FF2B5EF4-FFF2-40B4-BE49-F238E27FC236}">
              <a16:creationId xmlns:a16="http://schemas.microsoft.com/office/drawing/2014/main" id="{00000000-0008-0000-0500-0000A7110000}"/>
            </a:ext>
          </a:extLst>
        </xdr:cNvPr>
        <xdr:cNvSpPr txBox="1">
          <a:spLocks noChangeArrowheads="1"/>
        </xdr:cNvSpPr>
      </xdr:nvSpPr>
      <xdr:spPr bwMode="auto">
        <a:xfrm>
          <a:off x="4972050" y="38795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4520" name="Text Box 15">
          <a:extLst>
            <a:ext uri="{FF2B5EF4-FFF2-40B4-BE49-F238E27FC236}">
              <a16:creationId xmlns:a16="http://schemas.microsoft.com/office/drawing/2014/main" id="{00000000-0008-0000-0500-0000A8110000}"/>
            </a:ext>
          </a:extLst>
        </xdr:cNvPr>
        <xdr:cNvSpPr txBox="1">
          <a:spLocks noChangeArrowheads="1"/>
        </xdr:cNvSpPr>
      </xdr:nvSpPr>
      <xdr:spPr bwMode="auto">
        <a:xfrm>
          <a:off x="4972050" y="38795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4521" name="Text Box 15">
          <a:extLst>
            <a:ext uri="{FF2B5EF4-FFF2-40B4-BE49-F238E27FC236}">
              <a16:creationId xmlns:a16="http://schemas.microsoft.com/office/drawing/2014/main" id="{00000000-0008-0000-0500-0000A9110000}"/>
            </a:ext>
          </a:extLst>
        </xdr:cNvPr>
        <xdr:cNvSpPr txBox="1">
          <a:spLocks noChangeArrowheads="1"/>
        </xdr:cNvSpPr>
      </xdr:nvSpPr>
      <xdr:spPr bwMode="auto">
        <a:xfrm>
          <a:off x="4972050" y="387953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8496"/>
    <xdr:sp macro="" textlink="">
      <xdr:nvSpPr>
        <xdr:cNvPr id="4522" name="Text Box 15">
          <a:extLst>
            <a:ext uri="{FF2B5EF4-FFF2-40B4-BE49-F238E27FC236}">
              <a16:creationId xmlns:a16="http://schemas.microsoft.com/office/drawing/2014/main" id="{00000000-0008-0000-0500-0000AA110000}"/>
            </a:ext>
          </a:extLst>
        </xdr:cNvPr>
        <xdr:cNvSpPr txBox="1">
          <a:spLocks noChangeArrowheads="1"/>
        </xdr:cNvSpPr>
      </xdr:nvSpPr>
      <xdr:spPr bwMode="auto">
        <a:xfrm>
          <a:off x="4972050" y="402939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523" name="Text Box 15">
          <a:extLst>
            <a:ext uri="{FF2B5EF4-FFF2-40B4-BE49-F238E27FC236}">
              <a16:creationId xmlns:a16="http://schemas.microsoft.com/office/drawing/2014/main" id="{00000000-0008-0000-0500-0000AB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4331"/>
    <xdr:sp macro="" textlink="">
      <xdr:nvSpPr>
        <xdr:cNvPr id="4524" name="Text Box 15">
          <a:extLst>
            <a:ext uri="{FF2B5EF4-FFF2-40B4-BE49-F238E27FC236}">
              <a16:creationId xmlns:a16="http://schemas.microsoft.com/office/drawing/2014/main" id="{00000000-0008-0000-0500-0000AC110000}"/>
            </a:ext>
          </a:extLst>
        </xdr:cNvPr>
        <xdr:cNvSpPr txBox="1">
          <a:spLocks noChangeArrowheads="1"/>
        </xdr:cNvSpPr>
      </xdr:nvSpPr>
      <xdr:spPr bwMode="auto">
        <a:xfrm>
          <a:off x="4972050" y="40293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8496"/>
    <xdr:sp macro="" textlink="">
      <xdr:nvSpPr>
        <xdr:cNvPr id="4525" name="Text Box 15">
          <a:extLst>
            <a:ext uri="{FF2B5EF4-FFF2-40B4-BE49-F238E27FC236}">
              <a16:creationId xmlns:a16="http://schemas.microsoft.com/office/drawing/2014/main" id="{00000000-0008-0000-0500-0000AD110000}"/>
            </a:ext>
          </a:extLst>
        </xdr:cNvPr>
        <xdr:cNvSpPr txBox="1">
          <a:spLocks noChangeArrowheads="1"/>
        </xdr:cNvSpPr>
      </xdr:nvSpPr>
      <xdr:spPr bwMode="auto">
        <a:xfrm>
          <a:off x="4972050" y="402939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526" name="Text Box 15">
          <a:extLst>
            <a:ext uri="{FF2B5EF4-FFF2-40B4-BE49-F238E27FC236}">
              <a16:creationId xmlns:a16="http://schemas.microsoft.com/office/drawing/2014/main" id="{00000000-0008-0000-0500-0000AE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4331"/>
    <xdr:sp macro="" textlink="">
      <xdr:nvSpPr>
        <xdr:cNvPr id="4527" name="Text Box 15">
          <a:extLst>
            <a:ext uri="{FF2B5EF4-FFF2-40B4-BE49-F238E27FC236}">
              <a16:creationId xmlns:a16="http://schemas.microsoft.com/office/drawing/2014/main" id="{00000000-0008-0000-0500-0000AF110000}"/>
            </a:ext>
          </a:extLst>
        </xdr:cNvPr>
        <xdr:cNvSpPr txBox="1">
          <a:spLocks noChangeArrowheads="1"/>
        </xdr:cNvSpPr>
      </xdr:nvSpPr>
      <xdr:spPr bwMode="auto">
        <a:xfrm>
          <a:off x="4972050" y="40293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56743"/>
    <xdr:sp macro="" textlink="">
      <xdr:nvSpPr>
        <xdr:cNvPr id="4528" name="Text Box 15">
          <a:extLst>
            <a:ext uri="{FF2B5EF4-FFF2-40B4-BE49-F238E27FC236}">
              <a16:creationId xmlns:a16="http://schemas.microsoft.com/office/drawing/2014/main" id="{00000000-0008-0000-0500-0000B0110000}"/>
            </a:ext>
          </a:extLst>
        </xdr:cNvPr>
        <xdr:cNvSpPr txBox="1">
          <a:spLocks noChangeArrowheads="1"/>
        </xdr:cNvSpPr>
      </xdr:nvSpPr>
      <xdr:spPr bwMode="auto">
        <a:xfrm>
          <a:off x="4972050" y="402939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529" name="Text Box 15">
          <a:extLst>
            <a:ext uri="{FF2B5EF4-FFF2-40B4-BE49-F238E27FC236}">
              <a16:creationId xmlns:a16="http://schemas.microsoft.com/office/drawing/2014/main" id="{00000000-0008-0000-0500-0000B1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4331"/>
    <xdr:sp macro="" textlink="">
      <xdr:nvSpPr>
        <xdr:cNvPr id="4530" name="Text Box 15">
          <a:extLst>
            <a:ext uri="{FF2B5EF4-FFF2-40B4-BE49-F238E27FC236}">
              <a16:creationId xmlns:a16="http://schemas.microsoft.com/office/drawing/2014/main" id="{00000000-0008-0000-0500-0000B2110000}"/>
            </a:ext>
          </a:extLst>
        </xdr:cNvPr>
        <xdr:cNvSpPr txBox="1">
          <a:spLocks noChangeArrowheads="1"/>
        </xdr:cNvSpPr>
      </xdr:nvSpPr>
      <xdr:spPr bwMode="auto">
        <a:xfrm>
          <a:off x="4972050" y="40293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531" name="Text Box 15">
          <a:extLst>
            <a:ext uri="{FF2B5EF4-FFF2-40B4-BE49-F238E27FC236}">
              <a16:creationId xmlns:a16="http://schemas.microsoft.com/office/drawing/2014/main" id="{00000000-0008-0000-0500-0000B3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532" name="Text Box 15">
          <a:extLst>
            <a:ext uri="{FF2B5EF4-FFF2-40B4-BE49-F238E27FC236}">
              <a16:creationId xmlns:a16="http://schemas.microsoft.com/office/drawing/2014/main" id="{00000000-0008-0000-0500-0000B4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533" name="Text Box 15">
          <a:extLst>
            <a:ext uri="{FF2B5EF4-FFF2-40B4-BE49-F238E27FC236}">
              <a16:creationId xmlns:a16="http://schemas.microsoft.com/office/drawing/2014/main" id="{00000000-0008-0000-0500-0000B5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8496"/>
    <xdr:sp macro="" textlink="">
      <xdr:nvSpPr>
        <xdr:cNvPr id="4534" name="Text Box 15">
          <a:extLst>
            <a:ext uri="{FF2B5EF4-FFF2-40B4-BE49-F238E27FC236}">
              <a16:creationId xmlns:a16="http://schemas.microsoft.com/office/drawing/2014/main" id="{00000000-0008-0000-0500-0000B6110000}"/>
            </a:ext>
          </a:extLst>
        </xdr:cNvPr>
        <xdr:cNvSpPr txBox="1">
          <a:spLocks noChangeArrowheads="1"/>
        </xdr:cNvSpPr>
      </xdr:nvSpPr>
      <xdr:spPr bwMode="auto">
        <a:xfrm>
          <a:off x="4972050" y="402939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535" name="Text Box 15">
          <a:extLst>
            <a:ext uri="{FF2B5EF4-FFF2-40B4-BE49-F238E27FC236}">
              <a16:creationId xmlns:a16="http://schemas.microsoft.com/office/drawing/2014/main" id="{00000000-0008-0000-0500-0000B7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331"/>
    <xdr:sp macro="" textlink="">
      <xdr:nvSpPr>
        <xdr:cNvPr id="4536" name="Text Box 15">
          <a:extLst>
            <a:ext uri="{FF2B5EF4-FFF2-40B4-BE49-F238E27FC236}">
              <a16:creationId xmlns:a16="http://schemas.microsoft.com/office/drawing/2014/main" id="{00000000-0008-0000-0500-0000B8110000}"/>
            </a:ext>
          </a:extLst>
        </xdr:cNvPr>
        <xdr:cNvSpPr txBox="1">
          <a:spLocks noChangeArrowheads="1"/>
        </xdr:cNvSpPr>
      </xdr:nvSpPr>
      <xdr:spPr bwMode="auto">
        <a:xfrm>
          <a:off x="4972050" y="40293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8496"/>
    <xdr:sp macro="" textlink="">
      <xdr:nvSpPr>
        <xdr:cNvPr id="4537" name="Text Box 15">
          <a:extLst>
            <a:ext uri="{FF2B5EF4-FFF2-40B4-BE49-F238E27FC236}">
              <a16:creationId xmlns:a16="http://schemas.microsoft.com/office/drawing/2014/main" id="{00000000-0008-0000-0500-0000B9110000}"/>
            </a:ext>
          </a:extLst>
        </xdr:cNvPr>
        <xdr:cNvSpPr txBox="1">
          <a:spLocks noChangeArrowheads="1"/>
        </xdr:cNvSpPr>
      </xdr:nvSpPr>
      <xdr:spPr bwMode="auto">
        <a:xfrm>
          <a:off x="4972050" y="402939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538" name="Text Box 15">
          <a:extLst>
            <a:ext uri="{FF2B5EF4-FFF2-40B4-BE49-F238E27FC236}">
              <a16:creationId xmlns:a16="http://schemas.microsoft.com/office/drawing/2014/main" id="{00000000-0008-0000-0500-0000BA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331"/>
    <xdr:sp macro="" textlink="">
      <xdr:nvSpPr>
        <xdr:cNvPr id="4539" name="Text Box 15">
          <a:extLst>
            <a:ext uri="{FF2B5EF4-FFF2-40B4-BE49-F238E27FC236}">
              <a16:creationId xmlns:a16="http://schemas.microsoft.com/office/drawing/2014/main" id="{00000000-0008-0000-0500-0000BB110000}"/>
            </a:ext>
          </a:extLst>
        </xdr:cNvPr>
        <xdr:cNvSpPr txBox="1">
          <a:spLocks noChangeArrowheads="1"/>
        </xdr:cNvSpPr>
      </xdr:nvSpPr>
      <xdr:spPr bwMode="auto">
        <a:xfrm>
          <a:off x="4972050" y="40293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56743"/>
    <xdr:sp macro="" textlink="">
      <xdr:nvSpPr>
        <xdr:cNvPr id="4540" name="Text Box 15">
          <a:extLst>
            <a:ext uri="{FF2B5EF4-FFF2-40B4-BE49-F238E27FC236}">
              <a16:creationId xmlns:a16="http://schemas.microsoft.com/office/drawing/2014/main" id="{00000000-0008-0000-0500-0000BC110000}"/>
            </a:ext>
          </a:extLst>
        </xdr:cNvPr>
        <xdr:cNvSpPr txBox="1">
          <a:spLocks noChangeArrowheads="1"/>
        </xdr:cNvSpPr>
      </xdr:nvSpPr>
      <xdr:spPr bwMode="auto">
        <a:xfrm>
          <a:off x="4972050" y="402939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541" name="Text Box 15">
          <a:extLst>
            <a:ext uri="{FF2B5EF4-FFF2-40B4-BE49-F238E27FC236}">
              <a16:creationId xmlns:a16="http://schemas.microsoft.com/office/drawing/2014/main" id="{00000000-0008-0000-0500-0000BD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331"/>
    <xdr:sp macro="" textlink="">
      <xdr:nvSpPr>
        <xdr:cNvPr id="4542" name="Text Box 15">
          <a:extLst>
            <a:ext uri="{FF2B5EF4-FFF2-40B4-BE49-F238E27FC236}">
              <a16:creationId xmlns:a16="http://schemas.microsoft.com/office/drawing/2014/main" id="{00000000-0008-0000-0500-0000BE110000}"/>
            </a:ext>
          </a:extLst>
        </xdr:cNvPr>
        <xdr:cNvSpPr txBox="1">
          <a:spLocks noChangeArrowheads="1"/>
        </xdr:cNvSpPr>
      </xdr:nvSpPr>
      <xdr:spPr bwMode="auto">
        <a:xfrm>
          <a:off x="4972050" y="40293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543" name="Text Box 15">
          <a:extLst>
            <a:ext uri="{FF2B5EF4-FFF2-40B4-BE49-F238E27FC236}">
              <a16:creationId xmlns:a16="http://schemas.microsoft.com/office/drawing/2014/main" id="{00000000-0008-0000-0500-0000BF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544" name="Text Box 15">
          <a:extLst>
            <a:ext uri="{FF2B5EF4-FFF2-40B4-BE49-F238E27FC236}">
              <a16:creationId xmlns:a16="http://schemas.microsoft.com/office/drawing/2014/main" id="{00000000-0008-0000-0500-0000C0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545" name="Text Box 15">
          <a:extLst>
            <a:ext uri="{FF2B5EF4-FFF2-40B4-BE49-F238E27FC236}">
              <a16:creationId xmlns:a16="http://schemas.microsoft.com/office/drawing/2014/main" id="{00000000-0008-0000-0500-0000C1110000}"/>
            </a:ext>
          </a:extLst>
        </xdr:cNvPr>
        <xdr:cNvSpPr txBox="1">
          <a:spLocks noChangeArrowheads="1"/>
        </xdr:cNvSpPr>
      </xdr:nvSpPr>
      <xdr:spPr bwMode="auto">
        <a:xfrm>
          <a:off x="4972050" y="40293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546" name="Text Box 15">
          <a:extLst>
            <a:ext uri="{FF2B5EF4-FFF2-40B4-BE49-F238E27FC236}">
              <a16:creationId xmlns:a16="http://schemas.microsoft.com/office/drawing/2014/main" id="{00000000-0008-0000-0500-0000C2110000}"/>
            </a:ext>
          </a:extLst>
        </xdr:cNvPr>
        <xdr:cNvSpPr txBox="1">
          <a:spLocks noChangeArrowheads="1"/>
        </xdr:cNvSpPr>
      </xdr:nvSpPr>
      <xdr:spPr bwMode="auto">
        <a:xfrm>
          <a:off x="4972050" y="41043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547" name="Text Box 15">
          <a:extLst>
            <a:ext uri="{FF2B5EF4-FFF2-40B4-BE49-F238E27FC236}">
              <a16:creationId xmlns:a16="http://schemas.microsoft.com/office/drawing/2014/main" id="{00000000-0008-0000-0500-0000C3110000}"/>
            </a:ext>
          </a:extLst>
        </xdr:cNvPr>
        <xdr:cNvSpPr txBox="1">
          <a:spLocks noChangeArrowheads="1"/>
        </xdr:cNvSpPr>
      </xdr:nvSpPr>
      <xdr:spPr bwMode="auto">
        <a:xfrm>
          <a:off x="4972050" y="41043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548" name="Text Box 15">
          <a:extLst>
            <a:ext uri="{FF2B5EF4-FFF2-40B4-BE49-F238E27FC236}">
              <a16:creationId xmlns:a16="http://schemas.microsoft.com/office/drawing/2014/main" id="{00000000-0008-0000-0500-0000C4110000}"/>
            </a:ext>
          </a:extLst>
        </xdr:cNvPr>
        <xdr:cNvSpPr txBox="1">
          <a:spLocks noChangeArrowheads="1"/>
        </xdr:cNvSpPr>
      </xdr:nvSpPr>
      <xdr:spPr bwMode="auto">
        <a:xfrm>
          <a:off x="4972050" y="41043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549" name="Text Box 15">
          <a:extLst>
            <a:ext uri="{FF2B5EF4-FFF2-40B4-BE49-F238E27FC236}">
              <a16:creationId xmlns:a16="http://schemas.microsoft.com/office/drawing/2014/main" id="{00000000-0008-0000-0500-0000C5110000}"/>
            </a:ext>
          </a:extLst>
        </xdr:cNvPr>
        <xdr:cNvSpPr txBox="1">
          <a:spLocks noChangeArrowheads="1"/>
        </xdr:cNvSpPr>
      </xdr:nvSpPr>
      <xdr:spPr bwMode="auto">
        <a:xfrm>
          <a:off x="4972050" y="41043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550" name="Text Box 15">
          <a:extLst>
            <a:ext uri="{FF2B5EF4-FFF2-40B4-BE49-F238E27FC236}">
              <a16:creationId xmlns:a16="http://schemas.microsoft.com/office/drawing/2014/main" id="{00000000-0008-0000-0500-0000C6110000}"/>
            </a:ext>
          </a:extLst>
        </xdr:cNvPr>
        <xdr:cNvSpPr txBox="1">
          <a:spLocks noChangeArrowheads="1"/>
        </xdr:cNvSpPr>
      </xdr:nvSpPr>
      <xdr:spPr bwMode="auto">
        <a:xfrm>
          <a:off x="4972050" y="41043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551" name="Text Box 15">
          <a:extLst>
            <a:ext uri="{FF2B5EF4-FFF2-40B4-BE49-F238E27FC236}">
              <a16:creationId xmlns:a16="http://schemas.microsoft.com/office/drawing/2014/main" id="{00000000-0008-0000-0500-0000C7110000}"/>
            </a:ext>
          </a:extLst>
        </xdr:cNvPr>
        <xdr:cNvSpPr txBox="1">
          <a:spLocks noChangeArrowheads="1"/>
        </xdr:cNvSpPr>
      </xdr:nvSpPr>
      <xdr:spPr bwMode="auto">
        <a:xfrm>
          <a:off x="4972050" y="410432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48496"/>
    <xdr:sp macro="" textlink="">
      <xdr:nvSpPr>
        <xdr:cNvPr id="4552" name="Text Box 15">
          <a:extLst>
            <a:ext uri="{FF2B5EF4-FFF2-40B4-BE49-F238E27FC236}">
              <a16:creationId xmlns:a16="http://schemas.microsoft.com/office/drawing/2014/main" id="{00000000-0008-0000-0500-0000C8110000}"/>
            </a:ext>
          </a:extLst>
        </xdr:cNvPr>
        <xdr:cNvSpPr txBox="1">
          <a:spLocks noChangeArrowheads="1"/>
        </xdr:cNvSpPr>
      </xdr:nvSpPr>
      <xdr:spPr bwMode="auto">
        <a:xfrm>
          <a:off x="4972050" y="425418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53" name="Text Box 15">
          <a:extLst>
            <a:ext uri="{FF2B5EF4-FFF2-40B4-BE49-F238E27FC236}">
              <a16:creationId xmlns:a16="http://schemas.microsoft.com/office/drawing/2014/main" id="{00000000-0008-0000-0500-0000C9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44331"/>
    <xdr:sp macro="" textlink="">
      <xdr:nvSpPr>
        <xdr:cNvPr id="4554" name="Text Box 15">
          <a:extLst>
            <a:ext uri="{FF2B5EF4-FFF2-40B4-BE49-F238E27FC236}">
              <a16:creationId xmlns:a16="http://schemas.microsoft.com/office/drawing/2014/main" id="{00000000-0008-0000-0500-0000CA110000}"/>
            </a:ext>
          </a:extLst>
        </xdr:cNvPr>
        <xdr:cNvSpPr txBox="1">
          <a:spLocks noChangeArrowheads="1"/>
        </xdr:cNvSpPr>
      </xdr:nvSpPr>
      <xdr:spPr bwMode="auto">
        <a:xfrm>
          <a:off x="4972050" y="42541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56743"/>
    <xdr:sp macro="" textlink="">
      <xdr:nvSpPr>
        <xdr:cNvPr id="4555" name="Text Box 15">
          <a:extLst>
            <a:ext uri="{FF2B5EF4-FFF2-40B4-BE49-F238E27FC236}">
              <a16:creationId xmlns:a16="http://schemas.microsoft.com/office/drawing/2014/main" id="{00000000-0008-0000-0500-0000CB110000}"/>
            </a:ext>
          </a:extLst>
        </xdr:cNvPr>
        <xdr:cNvSpPr txBox="1">
          <a:spLocks noChangeArrowheads="1"/>
        </xdr:cNvSpPr>
      </xdr:nvSpPr>
      <xdr:spPr bwMode="auto">
        <a:xfrm>
          <a:off x="4972050" y="425418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56" name="Text Box 15">
          <a:extLst>
            <a:ext uri="{FF2B5EF4-FFF2-40B4-BE49-F238E27FC236}">
              <a16:creationId xmlns:a16="http://schemas.microsoft.com/office/drawing/2014/main" id="{00000000-0008-0000-0500-0000CC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44331"/>
    <xdr:sp macro="" textlink="">
      <xdr:nvSpPr>
        <xdr:cNvPr id="4557" name="Text Box 15">
          <a:extLst>
            <a:ext uri="{FF2B5EF4-FFF2-40B4-BE49-F238E27FC236}">
              <a16:creationId xmlns:a16="http://schemas.microsoft.com/office/drawing/2014/main" id="{00000000-0008-0000-0500-0000CD110000}"/>
            </a:ext>
          </a:extLst>
        </xdr:cNvPr>
        <xdr:cNvSpPr txBox="1">
          <a:spLocks noChangeArrowheads="1"/>
        </xdr:cNvSpPr>
      </xdr:nvSpPr>
      <xdr:spPr bwMode="auto">
        <a:xfrm>
          <a:off x="4972050" y="42541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58" name="Text Box 15">
          <a:extLst>
            <a:ext uri="{FF2B5EF4-FFF2-40B4-BE49-F238E27FC236}">
              <a16:creationId xmlns:a16="http://schemas.microsoft.com/office/drawing/2014/main" id="{00000000-0008-0000-0500-0000CE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59" name="Text Box 15">
          <a:extLst>
            <a:ext uri="{FF2B5EF4-FFF2-40B4-BE49-F238E27FC236}">
              <a16:creationId xmlns:a16="http://schemas.microsoft.com/office/drawing/2014/main" id="{00000000-0008-0000-0500-0000CF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60" name="Text Box 15">
          <a:extLst>
            <a:ext uri="{FF2B5EF4-FFF2-40B4-BE49-F238E27FC236}">
              <a16:creationId xmlns:a16="http://schemas.microsoft.com/office/drawing/2014/main" id="{00000000-0008-0000-0500-0000D0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61" name="Text Box 15">
          <a:extLst>
            <a:ext uri="{FF2B5EF4-FFF2-40B4-BE49-F238E27FC236}">
              <a16:creationId xmlns:a16="http://schemas.microsoft.com/office/drawing/2014/main" id="{00000000-0008-0000-0500-0000D1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62" name="Text Box 15">
          <a:extLst>
            <a:ext uri="{FF2B5EF4-FFF2-40B4-BE49-F238E27FC236}">
              <a16:creationId xmlns:a16="http://schemas.microsoft.com/office/drawing/2014/main" id="{00000000-0008-0000-0500-0000D2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563" name="Text Box 15">
          <a:extLst>
            <a:ext uri="{FF2B5EF4-FFF2-40B4-BE49-F238E27FC236}">
              <a16:creationId xmlns:a16="http://schemas.microsoft.com/office/drawing/2014/main" id="{00000000-0008-0000-0500-0000D3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8496"/>
    <xdr:sp macro="" textlink="">
      <xdr:nvSpPr>
        <xdr:cNvPr id="4564" name="Text Box 15">
          <a:extLst>
            <a:ext uri="{FF2B5EF4-FFF2-40B4-BE49-F238E27FC236}">
              <a16:creationId xmlns:a16="http://schemas.microsoft.com/office/drawing/2014/main" id="{00000000-0008-0000-0500-0000D4110000}"/>
            </a:ext>
          </a:extLst>
        </xdr:cNvPr>
        <xdr:cNvSpPr txBox="1">
          <a:spLocks noChangeArrowheads="1"/>
        </xdr:cNvSpPr>
      </xdr:nvSpPr>
      <xdr:spPr bwMode="auto">
        <a:xfrm>
          <a:off x="4972050" y="425418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65" name="Text Box 15">
          <a:extLst>
            <a:ext uri="{FF2B5EF4-FFF2-40B4-BE49-F238E27FC236}">
              <a16:creationId xmlns:a16="http://schemas.microsoft.com/office/drawing/2014/main" id="{00000000-0008-0000-0500-0000D5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331"/>
    <xdr:sp macro="" textlink="">
      <xdr:nvSpPr>
        <xdr:cNvPr id="4566" name="Text Box 15">
          <a:extLst>
            <a:ext uri="{FF2B5EF4-FFF2-40B4-BE49-F238E27FC236}">
              <a16:creationId xmlns:a16="http://schemas.microsoft.com/office/drawing/2014/main" id="{00000000-0008-0000-0500-0000D6110000}"/>
            </a:ext>
          </a:extLst>
        </xdr:cNvPr>
        <xdr:cNvSpPr txBox="1">
          <a:spLocks noChangeArrowheads="1"/>
        </xdr:cNvSpPr>
      </xdr:nvSpPr>
      <xdr:spPr bwMode="auto">
        <a:xfrm>
          <a:off x="4972050" y="42541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56743"/>
    <xdr:sp macro="" textlink="">
      <xdr:nvSpPr>
        <xdr:cNvPr id="4567" name="Text Box 15">
          <a:extLst>
            <a:ext uri="{FF2B5EF4-FFF2-40B4-BE49-F238E27FC236}">
              <a16:creationId xmlns:a16="http://schemas.microsoft.com/office/drawing/2014/main" id="{00000000-0008-0000-0500-0000D7110000}"/>
            </a:ext>
          </a:extLst>
        </xdr:cNvPr>
        <xdr:cNvSpPr txBox="1">
          <a:spLocks noChangeArrowheads="1"/>
        </xdr:cNvSpPr>
      </xdr:nvSpPr>
      <xdr:spPr bwMode="auto">
        <a:xfrm>
          <a:off x="4972050" y="425418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68" name="Text Box 15">
          <a:extLst>
            <a:ext uri="{FF2B5EF4-FFF2-40B4-BE49-F238E27FC236}">
              <a16:creationId xmlns:a16="http://schemas.microsoft.com/office/drawing/2014/main" id="{00000000-0008-0000-0500-0000D8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331"/>
    <xdr:sp macro="" textlink="">
      <xdr:nvSpPr>
        <xdr:cNvPr id="4569" name="Text Box 15">
          <a:extLst>
            <a:ext uri="{FF2B5EF4-FFF2-40B4-BE49-F238E27FC236}">
              <a16:creationId xmlns:a16="http://schemas.microsoft.com/office/drawing/2014/main" id="{00000000-0008-0000-0500-0000D9110000}"/>
            </a:ext>
          </a:extLst>
        </xdr:cNvPr>
        <xdr:cNvSpPr txBox="1">
          <a:spLocks noChangeArrowheads="1"/>
        </xdr:cNvSpPr>
      </xdr:nvSpPr>
      <xdr:spPr bwMode="auto">
        <a:xfrm>
          <a:off x="4972050" y="425418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70" name="Text Box 15">
          <a:extLst>
            <a:ext uri="{FF2B5EF4-FFF2-40B4-BE49-F238E27FC236}">
              <a16:creationId xmlns:a16="http://schemas.microsoft.com/office/drawing/2014/main" id="{00000000-0008-0000-0500-0000DA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71" name="Text Box 15">
          <a:extLst>
            <a:ext uri="{FF2B5EF4-FFF2-40B4-BE49-F238E27FC236}">
              <a16:creationId xmlns:a16="http://schemas.microsoft.com/office/drawing/2014/main" id="{00000000-0008-0000-0500-0000DB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72" name="Text Box 15">
          <a:extLst>
            <a:ext uri="{FF2B5EF4-FFF2-40B4-BE49-F238E27FC236}">
              <a16:creationId xmlns:a16="http://schemas.microsoft.com/office/drawing/2014/main" id="{00000000-0008-0000-0500-0000DC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73" name="Text Box 15">
          <a:extLst>
            <a:ext uri="{FF2B5EF4-FFF2-40B4-BE49-F238E27FC236}">
              <a16:creationId xmlns:a16="http://schemas.microsoft.com/office/drawing/2014/main" id="{00000000-0008-0000-0500-0000DD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74" name="Text Box 15">
          <a:extLst>
            <a:ext uri="{FF2B5EF4-FFF2-40B4-BE49-F238E27FC236}">
              <a16:creationId xmlns:a16="http://schemas.microsoft.com/office/drawing/2014/main" id="{00000000-0008-0000-0500-0000DE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575" name="Text Box 15">
          <a:extLst>
            <a:ext uri="{FF2B5EF4-FFF2-40B4-BE49-F238E27FC236}">
              <a16:creationId xmlns:a16="http://schemas.microsoft.com/office/drawing/2014/main" id="{00000000-0008-0000-0500-0000DF110000}"/>
            </a:ext>
          </a:extLst>
        </xdr:cNvPr>
        <xdr:cNvSpPr txBox="1">
          <a:spLocks noChangeArrowheads="1"/>
        </xdr:cNvSpPr>
      </xdr:nvSpPr>
      <xdr:spPr bwMode="auto">
        <a:xfrm>
          <a:off x="4972050" y="425418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76" name="Text Box 15">
          <a:extLst>
            <a:ext uri="{FF2B5EF4-FFF2-40B4-BE49-F238E27FC236}">
              <a16:creationId xmlns:a16="http://schemas.microsoft.com/office/drawing/2014/main" id="{00000000-0008-0000-0500-0000E0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77" name="Text Box 15">
          <a:extLst>
            <a:ext uri="{FF2B5EF4-FFF2-40B4-BE49-F238E27FC236}">
              <a16:creationId xmlns:a16="http://schemas.microsoft.com/office/drawing/2014/main" id="{00000000-0008-0000-0500-0000E1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78" name="Text Box 15">
          <a:extLst>
            <a:ext uri="{FF2B5EF4-FFF2-40B4-BE49-F238E27FC236}">
              <a16:creationId xmlns:a16="http://schemas.microsoft.com/office/drawing/2014/main" id="{00000000-0008-0000-0500-0000E2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79" name="Text Box 15">
          <a:extLst>
            <a:ext uri="{FF2B5EF4-FFF2-40B4-BE49-F238E27FC236}">
              <a16:creationId xmlns:a16="http://schemas.microsoft.com/office/drawing/2014/main" id="{00000000-0008-0000-0500-0000E3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80" name="Text Box 15">
          <a:extLst>
            <a:ext uri="{FF2B5EF4-FFF2-40B4-BE49-F238E27FC236}">
              <a16:creationId xmlns:a16="http://schemas.microsoft.com/office/drawing/2014/main" id="{00000000-0008-0000-0500-0000E4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81" name="Text Box 15">
          <a:extLst>
            <a:ext uri="{FF2B5EF4-FFF2-40B4-BE49-F238E27FC236}">
              <a16:creationId xmlns:a16="http://schemas.microsoft.com/office/drawing/2014/main" id="{00000000-0008-0000-0500-0000E5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82" name="Text Box 15">
          <a:extLst>
            <a:ext uri="{FF2B5EF4-FFF2-40B4-BE49-F238E27FC236}">
              <a16:creationId xmlns:a16="http://schemas.microsoft.com/office/drawing/2014/main" id="{00000000-0008-0000-0500-0000E6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583" name="Text Box 15">
          <a:extLst>
            <a:ext uri="{FF2B5EF4-FFF2-40B4-BE49-F238E27FC236}">
              <a16:creationId xmlns:a16="http://schemas.microsoft.com/office/drawing/2014/main" id="{00000000-0008-0000-0500-0000E7110000}"/>
            </a:ext>
          </a:extLst>
        </xdr:cNvPr>
        <xdr:cNvSpPr txBox="1">
          <a:spLocks noChangeArrowheads="1"/>
        </xdr:cNvSpPr>
      </xdr:nvSpPr>
      <xdr:spPr bwMode="auto">
        <a:xfrm>
          <a:off x="4972050" y="432911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61691"/>
    <xdr:sp macro="" textlink="">
      <xdr:nvSpPr>
        <xdr:cNvPr id="4584" name="Text Box 15">
          <a:extLst>
            <a:ext uri="{FF2B5EF4-FFF2-40B4-BE49-F238E27FC236}">
              <a16:creationId xmlns:a16="http://schemas.microsoft.com/office/drawing/2014/main" id="{00000000-0008-0000-0500-0000E8110000}"/>
            </a:ext>
          </a:extLst>
        </xdr:cNvPr>
        <xdr:cNvSpPr txBox="1">
          <a:spLocks noChangeArrowheads="1"/>
        </xdr:cNvSpPr>
      </xdr:nvSpPr>
      <xdr:spPr bwMode="auto">
        <a:xfrm>
          <a:off x="4972050" y="4478972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85" name="Text Box 15">
          <a:extLst>
            <a:ext uri="{FF2B5EF4-FFF2-40B4-BE49-F238E27FC236}">
              <a16:creationId xmlns:a16="http://schemas.microsoft.com/office/drawing/2014/main" id="{00000000-0008-0000-0500-0000E9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44331"/>
    <xdr:sp macro="" textlink="">
      <xdr:nvSpPr>
        <xdr:cNvPr id="4586" name="Text Box 15">
          <a:extLst>
            <a:ext uri="{FF2B5EF4-FFF2-40B4-BE49-F238E27FC236}">
              <a16:creationId xmlns:a16="http://schemas.microsoft.com/office/drawing/2014/main" id="{00000000-0008-0000-0500-0000EA110000}"/>
            </a:ext>
          </a:extLst>
        </xdr:cNvPr>
        <xdr:cNvSpPr txBox="1">
          <a:spLocks noChangeArrowheads="1"/>
        </xdr:cNvSpPr>
      </xdr:nvSpPr>
      <xdr:spPr bwMode="auto">
        <a:xfrm>
          <a:off x="4972050" y="44789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48496"/>
    <xdr:sp macro="" textlink="">
      <xdr:nvSpPr>
        <xdr:cNvPr id="4587" name="Text Box 15">
          <a:extLst>
            <a:ext uri="{FF2B5EF4-FFF2-40B4-BE49-F238E27FC236}">
              <a16:creationId xmlns:a16="http://schemas.microsoft.com/office/drawing/2014/main" id="{00000000-0008-0000-0500-0000EB110000}"/>
            </a:ext>
          </a:extLst>
        </xdr:cNvPr>
        <xdr:cNvSpPr txBox="1">
          <a:spLocks noChangeArrowheads="1"/>
        </xdr:cNvSpPr>
      </xdr:nvSpPr>
      <xdr:spPr bwMode="auto">
        <a:xfrm>
          <a:off x="4972050" y="44789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88" name="Text Box 15">
          <a:extLst>
            <a:ext uri="{FF2B5EF4-FFF2-40B4-BE49-F238E27FC236}">
              <a16:creationId xmlns:a16="http://schemas.microsoft.com/office/drawing/2014/main" id="{00000000-0008-0000-0500-0000EC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44331"/>
    <xdr:sp macro="" textlink="">
      <xdr:nvSpPr>
        <xdr:cNvPr id="4589" name="Text Box 15">
          <a:extLst>
            <a:ext uri="{FF2B5EF4-FFF2-40B4-BE49-F238E27FC236}">
              <a16:creationId xmlns:a16="http://schemas.microsoft.com/office/drawing/2014/main" id="{00000000-0008-0000-0500-0000ED110000}"/>
            </a:ext>
          </a:extLst>
        </xdr:cNvPr>
        <xdr:cNvSpPr txBox="1">
          <a:spLocks noChangeArrowheads="1"/>
        </xdr:cNvSpPr>
      </xdr:nvSpPr>
      <xdr:spPr bwMode="auto">
        <a:xfrm>
          <a:off x="4972050" y="44789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56743"/>
    <xdr:sp macro="" textlink="">
      <xdr:nvSpPr>
        <xdr:cNvPr id="4590" name="Text Box 15">
          <a:extLst>
            <a:ext uri="{FF2B5EF4-FFF2-40B4-BE49-F238E27FC236}">
              <a16:creationId xmlns:a16="http://schemas.microsoft.com/office/drawing/2014/main" id="{00000000-0008-0000-0500-0000EE110000}"/>
            </a:ext>
          </a:extLst>
        </xdr:cNvPr>
        <xdr:cNvSpPr txBox="1">
          <a:spLocks noChangeArrowheads="1"/>
        </xdr:cNvSpPr>
      </xdr:nvSpPr>
      <xdr:spPr bwMode="auto">
        <a:xfrm>
          <a:off x="4972050" y="44789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1" name="Text Box 15">
          <a:extLst>
            <a:ext uri="{FF2B5EF4-FFF2-40B4-BE49-F238E27FC236}">
              <a16:creationId xmlns:a16="http://schemas.microsoft.com/office/drawing/2014/main" id="{00000000-0008-0000-0500-0000EF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3" name="Text Box 15">
          <a:extLst>
            <a:ext uri="{FF2B5EF4-FFF2-40B4-BE49-F238E27FC236}">
              <a16:creationId xmlns:a16="http://schemas.microsoft.com/office/drawing/2014/main" id="{00000000-0008-0000-0500-0000F1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4" name="Text Box 15">
          <a:extLst>
            <a:ext uri="{FF2B5EF4-FFF2-40B4-BE49-F238E27FC236}">
              <a16:creationId xmlns:a16="http://schemas.microsoft.com/office/drawing/2014/main" id="{00000000-0008-0000-0500-0000F2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5" name="Text Box 15">
          <a:extLst>
            <a:ext uri="{FF2B5EF4-FFF2-40B4-BE49-F238E27FC236}">
              <a16:creationId xmlns:a16="http://schemas.microsoft.com/office/drawing/2014/main" id="{00000000-0008-0000-0500-0000F3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6" name="Text Box 15">
          <a:extLst>
            <a:ext uri="{FF2B5EF4-FFF2-40B4-BE49-F238E27FC236}">
              <a16:creationId xmlns:a16="http://schemas.microsoft.com/office/drawing/2014/main" id="{00000000-0008-0000-0500-0000F4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7" name="Text Box 15">
          <a:extLst>
            <a:ext uri="{FF2B5EF4-FFF2-40B4-BE49-F238E27FC236}">
              <a16:creationId xmlns:a16="http://schemas.microsoft.com/office/drawing/2014/main" id="{00000000-0008-0000-0500-0000F5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8" name="Text Box 15">
          <a:extLst>
            <a:ext uri="{FF2B5EF4-FFF2-40B4-BE49-F238E27FC236}">
              <a16:creationId xmlns:a16="http://schemas.microsoft.com/office/drawing/2014/main" id="{00000000-0008-0000-0500-0000F6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599" name="Text Box 15">
          <a:extLst>
            <a:ext uri="{FF2B5EF4-FFF2-40B4-BE49-F238E27FC236}">
              <a16:creationId xmlns:a16="http://schemas.microsoft.com/office/drawing/2014/main" id="{00000000-0008-0000-0500-0000F7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600" name="Text Box 15">
          <a:extLst>
            <a:ext uri="{FF2B5EF4-FFF2-40B4-BE49-F238E27FC236}">
              <a16:creationId xmlns:a16="http://schemas.microsoft.com/office/drawing/2014/main" id="{00000000-0008-0000-0500-0000F8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61691"/>
    <xdr:sp macro="" textlink="">
      <xdr:nvSpPr>
        <xdr:cNvPr id="4601" name="Text Box 15">
          <a:extLst>
            <a:ext uri="{FF2B5EF4-FFF2-40B4-BE49-F238E27FC236}">
              <a16:creationId xmlns:a16="http://schemas.microsoft.com/office/drawing/2014/main" id="{00000000-0008-0000-0500-0000F9110000}"/>
            </a:ext>
          </a:extLst>
        </xdr:cNvPr>
        <xdr:cNvSpPr txBox="1">
          <a:spLocks noChangeArrowheads="1"/>
        </xdr:cNvSpPr>
      </xdr:nvSpPr>
      <xdr:spPr bwMode="auto">
        <a:xfrm>
          <a:off x="4972050" y="44789725"/>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02" name="Text Box 15">
          <a:extLst>
            <a:ext uri="{FF2B5EF4-FFF2-40B4-BE49-F238E27FC236}">
              <a16:creationId xmlns:a16="http://schemas.microsoft.com/office/drawing/2014/main" id="{00000000-0008-0000-0500-0000FA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331"/>
    <xdr:sp macro="" textlink="">
      <xdr:nvSpPr>
        <xdr:cNvPr id="4603" name="Text Box 15">
          <a:extLst>
            <a:ext uri="{FF2B5EF4-FFF2-40B4-BE49-F238E27FC236}">
              <a16:creationId xmlns:a16="http://schemas.microsoft.com/office/drawing/2014/main" id="{00000000-0008-0000-0500-0000FB110000}"/>
            </a:ext>
          </a:extLst>
        </xdr:cNvPr>
        <xdr:cNvSpPr txBox="1">
          <a:spLocks noChangeArrowheads="1"/>
        </xdr:cNvSpPr>
      </xdr:nvSpPr>
      <xdr:spPr bwMode="auto">
        <a:xfrm>
          <a:off x="4972050" y="44789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8496"/>
    <xdr:sp macro="" textlink="">
      <xdr:nvSpPr>
        <xdr:cNvPr id="4604" name="Text Box 15">
          <a:extLst>
            <a:ext uri="{FF2B5EF4-FFF2-40B4-BE49-F238E27FC236}">
              <a16:creationId xmlns:a16="http://schemas.microsoft.com/office/drawing/2014/main" id="{00000000-0008-0000-0500-0000FC110000}"/>
            </a:ext>
          </a:extLst>
        </xdr:cNvPr>
        <xdr:cNvSpPr txBox="1">
          <a:spLocks noChangeArrowheads="1"/>
        </xdr:cNvSpPr>
      </xdr:nvSpPr>
      <xdr:spPr bwMode="auto">
        <a:xfrm>
          <a:off x="4972050" y="44789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05" name="Text Box 15">
          <a:extLst>
            <a:ext uri="{FF2B5EF4-FFF2-40B4-BE49-F238E27FC236}">
              <a16:creationId xmlns:a16="http://schemas.microsoft.com/office/drawing/2014/main" id="{00000000-0008-0000-0500-0000FD11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331"/>
    <xdr:sp macro="" textlink="">
      <xdr:nvSpPr>
        <xdr:cNvPr id="4606" name="Text Box 15">
          <a:extLst>
            <a:ext uri="{FF2B5EF4-FFF2-40B4-BE49-F238E27FC236}">
              <a16:creationId xmlns:a16="http://schemas.microsoft.com/office/drawing/2014/main" id="{00000000-0008-0000-0500-0000FE110000}"/>
            </a:ext>
          </a:extLst>
        </xdr:cNvPr>
        <xdr:cNvSpPr txBox="1">
          <a:spLocks noChangeArrowheads="1"/>
        </xdr:cNvSpPr>
      </xdr:nvSpPr>
      <xdr:spPr bwMode="auto">
        <a:xfrm>
          <a:off x="4972050" y="44789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56743"/>
    <xdr:sp macro="" textlink="">
      <xdr:nvSpPr>
        <xdr:cNvPr id="4607" name="Text Box 15">
          <a:extLst>
            <a:ext uri="{FF2B5EF4-FFF2-40B4-BE49-F238E27FC236}">
              <a16:creationId xmlns:a16="http://schemas.microsoft.com/office/drawing/2014/main" id="{00000000-0008-0000-0500-0000FF110000}"/>
            </a:ext>
          </a:extLst>
        </xdr:cNvPr>
        <xdr:cNvSpPr txBox="1">
          <a:spLocks noChangeArrowheads="1"/>
        </xdr:cNvSpPr>
      </xdr:nvSpPr>
      <xdr:spPr bwMode="auto">
        <a:xfrm>
          <a:off x="4972050" y="44789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08" name="Text Box 15">
          <a:extLst>
            <a:ext uri="{FF2B5EF4-FFF2-40B4-BE49-F238E27FC236}">
              <a16:creationId xmlns:a16="http://schemas.microsoft.com/office/drawing/2014/main" id="{00000000-0008-0000-0500-000000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331"/>
    <xdr:sp macro="" textlink="">
      <xdr:nvSpPr>
        <xdr:cNvPr id="4609" name="Text Box 15">
          <a:extLst>
            <a:ext uri="{FF2B5EF4-FFF2-40B4-BE49-F238E27FC236}">
              <a16:creationId xmlns:a16="http://schemas.microsoft.com/office/drawing/2014/main" id="{00000000-0008-0000-0500-000001120000}"/>
            </a:ext>
          </a:extLst>
        </xdr:cNvPr>
        <xdr:cNvSpPr txBox="1">
          <a:spLocks noChangeArrowheads="1"/>
        </xdr:cNvSpPr>
      </xdr:nvSpPr>
      <xdr:spPr bwMode="auto">
        <a:xfrm>
          <a:off x="4972050" y="44789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0" name="Text Box 15">
          <a:extLst>
            <a:ext uri="{FF2B5EF4-FFF2-40B4-BE49-F238E27FC236}">
              <a16:creationId xmlns:a16="http://schemas.microsoft.com/office/drawing/2014/main" id="{00000000-0008-0000-0500-000002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1" name="Text Box 15">
          <a:extLst>
            <a:ext uri="{FF2B5EF4-FFF2-40B4-BE49-F238E27FC236}">
              <a16:creationId xmlns:a16="http://schemas.microsoft.com/office/drawing/2014/main" id="{00000000-0008-0000-0500-000003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2" name="Text Box 15">
          <a:extLst>
            <a:ext uri="{FF2B5EF4-FFF2-40B4-BE49-F238E27FC236}">
              <a16:creationId xmlns:a16="http://schemas.microsoft.com/office/drawing/2014/main" id="{00000000-0008-0000-0500-000004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3" name="Text Box 15">
          <a:extLst>
            <a:ext uri="{FF2B5EF4-FFF2-40B4-BE49-F238E27FC236}">
              <a16:creationId xmlns:a16="http://schemas.microsoft.com/office/drawing/2014/main" id="{00000000-0008-0000-0500-000005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4" name="Text Box 15">
          <a:extLst>
            <a:ext uri="{FF2B5EF4-FFF2-40B4-BE49-F238E27FC236}">
              <a16:creationId xmlns:a16="http://schemas.microsoft.com/office/drawing/2014/main" id="{00000000-0008-0000-0500-000006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5" name="Text Box 15">
          <a:extLst>
            <a:ext uri="{FF2B5EF4-FFF2-40B4-BE49-F238E27FC236}">
              <a16:creationId xmlns:a16="http://schemas.microsoft.com/office/drawing/2014/main" id="{00000000-0008-0000-0500-000007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6" name="Text Box 15">
          <a:extLst>
            <a:ext uri="{FF2B5EF4-FFF2-40B4-BE49-F238E27FC236}">
              <a16:creationId xmlns:a16="http://schemas.microsoft.com/office/drawing/2014/main" id="{00000000-0008-0000-0500-000008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617" name="Text Box 15">
          <a:extLst>
            <a:ext uri="{FF2B5EF4-FFF2-40B4-BE49-F238E27FC236}">
              <a16:creationId xmlns:a16="http://schemas.microsoft.com/office/drawing/2014/main" id="{00000000-0008-0000-0500-000009120000}"/>
            </a:ext>
          </a:extLst>
        </xdr:cNvPr>
        <xdr:cNvSpPr txBox="1">
          <a:spLocks noChangeArrowheads="1"/>
        </xdr:cNvSpPr>
      </xdr:nvSpPr>
      <xdr:spPr bwMode="auto">
        <a:xfrm>
          <a:off x="4972050" y="44789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18" name="Text Box 15">
          <a:extLst>
            <a:ext uri="{FF2B5EF4-FFF2-40B4-BE49-F238E27FC236}">
              <a16:creationId xmlns:a16="http://schemas.microsoft.com/office/drawing/2014/main" id="{00000000-0008-0000-0500-00000A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19" name="Text Box 15">
          <a:extLst>
            <a:ext uri="{FF2B5EF4-FFF2-40B4-BE49-F238E27FC236}">
              <a16:creationId xmlns:a16="http://schemas.microsoft.com/office/drawing/2014/main" id="{00000000-0008-0000-0500-00000B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0" name="Text Box 15">
          <a:extLst>
            <a:ext uri="{FF2B5EF4-FFF2-40B4-BE49-F238E27FC236}">
              <a16:creationId xmlns:a16="http://schemas.microsoft.com/office/drawing/2014/main" id="{00000000-0008-0000-0500-00000C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1" name="Text Box 15">
          <a:extLst>
            <a:ext uri="{FF2B5EF4-FFF2-40B4-BE49-F238E27FC236}">
              <a16:creationId xmlns:a16="http://schemas.microsoft.com/office/drawing/2014/main" id="{00000000-0008-0000-0500-00000D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2" name="Text Box 15">
          <a:extLst>
            <a:ext uri="{FF2B5EF4-FFF2-40B4-BE49-F238E27FC236}">
              <a16:creationId xmlns:a16="http://schemas.microsoft.com/office/drawing/2014/main" id="{00000000-0008-0000-0500-00000E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3" name="Text Box 15">
          <a:extLst>
            <a:ext uri="{FF2B5EF4-FFF2-40B4-BE49-F238E27FC236}">
              <a16:creationId xmlns:a16="http://schemas.microsoft.com/office/drawing/2014/main" id="{00000000-0008-0000-0500-00000F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4" name="Text Box 15">
          <a:extLst>
            <a:ext uri="{FF2B5EF4-FFF2-40B4-BE49-F238E27FC236}">
              <a16:creationId xmlns:a16="http://schemas.microsoft.com/office/drawing/2014/main" id="{00000000-0008-0000-0500-000010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5" name="Text Box 15">
          <a:extLst>
            <a:ext uri="{FF2B5EF4-FFF2-40B4-BE49-F238E27FC236}">
              <a16:creationId xmlns:a16="http://schemas.microsoft.com/office/drawing/2014/main" id="{00000000-0008-0000-0500-000011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6" name="Text Box 15">
          <a:extLst>
            <a:ext uri="{FF2B5EF4-FFF2-40B4-BE49-F238E27FC236}">
              <a16:creationId xmlns:a16="http://schemas.microsoft.com/office/drawing/2014/main" id="{00000000-0008-0000-0500-000012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7" name="Text Box 15">
          <a:extLst>
            <a:ext uri="{FF2B5EF4-FFF2-40B4-BE49-F238E27FC236}">
              <a16:creationId xmlns:a16="http://schemas.microsoft.com/office/drawing/2014/main" id="{00000000-0008-0000-0500-000013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628" name="Text Box 15">
          <a:extLst>
            <a:ext uri="{FF2B5EF4-FFF2-40B4-BE49-F238E27FC236}">
              <a16:creationId xmlns:a16="http://schemas.microsoft.com/office/drawing/2014/main" id="{00000000-0008-0000-0500-000014120000}"/>
            </a:ext>
          </a:extLst>
        </xdr:cNvPr>
        <xdr:cNvSpPr txBox="1">
          <a:spLocks noChangeArrowheads="1"/>
        </xdr:cNvSpPr>
      </xdr:nvSpPr>
      <xdr:spPr bwMode="auto">
        <a:xfrm>
          <a:off x="4972050" y="455390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8496"/>
    <xdr:sp macro="" textlink="">
      <xdr:nvSpPr>
        <xdr:cNvPr id="4629" name="Text Box 15">
          <a:extLst>
            <a:ext uri="{FF2B5EF4-FFF2-40B4-BE49-F238E27FC236}">
              <a16:creationId xmlns:a16="http://schemas.microsoft.com/office/drawing/2014/main" id="{00000000-0008-0000-0500-000015120000}"/>
            </a:ext>
          </a:extLst>
        </xdr:cNvPr>
        <xdr:cNvSpPr txBox="1">
          <a:spLocks noChangeArrowheads="1"/>
        </xdr:cNvSpPr>
      </xdr:nvSpPr>
      <xdr:spPr bwMode="auto">
        <a:xfrm>
          <a:off x="4972050" y="140684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30" name="Text Box 15">
          <a:extLst>
            <a:ext uri="{FF2B5EF4-FFF2-40B4-BE49-F238E27FC236}">
              <a16:creationId xmlns:a16="http://schemas.microsoft.com/office/drawing/2014/main" id="{00000000-0008-0000-0500-000016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4331"/>
    <xdr:sp macro="" textlink="">
      <xdr:nvSpPr>
        <xdr:cNvPr id="4631" name="Text Box 15">
          <a:extLst>
            <a:ext uri="{FF2B5EF4-FFF2-40B4-BE49-F238E27FC236}">
              <a16:creationId xmlns:a16="http://schemas.microsoft.com/office/drawing/2014/main" id="{00000000-0008-0000-0500-000017120000}"/>
            </a:ext>
          </a:extLst>
        </xdr:cNvPr>
        <xdr:cNvSpPr txBox="1">
          <a:spLocks noChangeArrowheads="1"/>
        </xdr:cNvSpPr>
      </xdr:nvSpPr>
      <xdr:spPr bwMode="auto">
        <a:xfrm>
          <a:off x="4972050" y="14068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8496"/>
    <xdr:sp macro="" textlink="">
      <xdr:nvSpPr>
        <xdr:cNvPr id="4632" name="Text Box 15">
          <a:extLst>
            <a:ext uri="{FF2B5EF4-FFF2-40B4-BE49-F238E27FC236}">
              <a16:creationId xmlns:a16="http://schemas.microsoft.com/office/drawing/2014/main" id="{00000000-0008-0000-0500-000018120000}"/>
            </a:ext>
          </a:extLst>
        </xdr:cNvPr>
        <xdr:cNvSpPr txBox="1">
          <a:spLocks noChangeArrowheads="1"/>
        </xdr:cNvSpPr>
      </xdr:nvSpPr>
      <xdr:spPr bwMode="auto">
        <a:xfrm>
          <a:off x="4972050" y="140684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33" name="Text Box 15">
          <a:extLst>
            <a:ext uri="{FF2B5EF4-FFF2-40B4-BE49-F238E27FC236}">
              <a16:creationId xmlns:a16="http://schemas.microsoft.com/office/drawing/2014/main" id="{00000000-0008-0000-0500-000019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4331"/>
    <xdr:sp macro="" textlink="">
      <xdr:nvSpPr>
        <xdr:cNvPr id="4634" name="Text Box 15">
          <a:extLst>
            <a:ext uri="{FF2B5EF4-FFF2-40B4-BE49-F238E27FC236}">
              <a16:creationId xmlns:a16="http://schemas.microsoft.com/office/drawing/2014/main" id="{00000000-0008-0000-0500-00001A120000}"/>
            </a:ext>
          </a:extLst>
        </xdr:cNvPr>
        <xdr:cNvSpPr txBox="1">
          <a:spLocks noChangeArrowheads="1"/>
        </xdr:cNvSpPr>
      </xdr:nvSpPr>
      <xdr:spPr bwMode="auto">
        <a:xfrm>
          <a:off x="4972050" y="14068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56743"/>
    <xdr:sp macro="" textlink="">
      <xdr:nvSpPr>
        <xdr:cNvPr id="4635" name="Text Box 15">
          <a:extLst>
            <a:ext uri="{FF2B5EF4-FFF2-40B4-BE49-F238E27FC236}">
              <a16:creationId xmlns:a16="http://schemas.microsoft.com/office/drawing/2014/main" id="{00000000-0008-0000-0500-00001B120000}"/>
            </a:ext>
          </a:extLst>
        </xdr:cNvPr>
        <xdr:cNvSpPr txBox="1">
          <a:spLocks noChangeArrowheads="1"/>
        </xdr:cNvSpPr>
      </xdr:nvSpPr>
      <xdr:spPr bwMode="auto">
        <a:xfrm>
          <a:off x="4972050" y="140684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36" name="Text Box 15">
          <a:extLst>
            <a:ext uri="{FF2B5EF4-FFF2-40B4-BE49-F238E27FC236}">
              <a16:creationId xmlns:a16="http://schemas.microsoft.com/office/drawing/2014/main" id="{00000000-0008-0000-0500-00001C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4331"/>
    <xdr:sp macro="" textlink="">
      <xdr:nvSpPr>
        <xdr:cNvPr id="4637" name="Text Box 15">
          <a:extLst>
            <a:ext uri="{FF2B5EF4-FFF2-40B4-BE49-F238E27FC236}">
              <a16:creationId xmlns:a16="http://schemas.microsoft.com/office/drawing/2014/main" id="{00000000-0008-0000-0500-00001D120000}"/>
            </a:ext>
          </a:extLst>
        </xdr:cNvPr>
        <xdr:cNvSpPr txBox="1">
          <a:spLocks noChangeArrowheads="1"/>
        </xdr:cNvSpPr>
      </xdr:nvSpPr>
      <xdr:spPr bwMode="auto">
        <a:xfrm>
          <a:off x="4972050" y="14068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38" name="Text Box 15">
          <a:extLst>
            <a:ext uri="{FF2B5EF4-FFF2-40B4-BE49-F238E27FC236}">
              <a16:creationId xmlns:a16="http://schemas.microsoft.com/office/drawing/2014/main" id="{00000000-0008-0000-0500-00001E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39" name="Text Box 15">
          <a:extLst>
            <a:ext uri="{FF2B5EF4-FFF2-40B4-BE49-F238E27FC236}">
              <a16:creationId xmlns:a16="http://schemas.microsoft.com/office/drawing/2014/main" id="{00000000-0008-0000-0500-00001F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0" name="Text Box 15">
          <a:extLst>
            <a:ext uri="{FF2B5EF4-FFF2-40B4-BE49-F238E27FC236}">
              <a16:creationId xmlns:a16="http://schemas.microsoft.com/office/drawing/2014/main" id="{00000000-0008-0000-0500-000020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1" name="Text Box 15">
          <a:extLst>
            <a:ext uri="{FF2B5EF4-FFF2-40B4-BE49-F238E27FC236}">
              <a16:creationId xmlns:a16="http://schemas.microsoft.com/office/drawing/2014/main" id="{00000000-0008-0000-0500-000021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2" name="Text Box 15">
          <a:extLst>
            <a:ext uri="{FF2B5EF4-FFF2-40B4-BE49-F238E27FC236}">
              <a16:creationId xmlns:a16="http://schemas.microsoft.com/office/drawing/2014/main" id="{00000000-0008-0000-0500-000022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3" name="Text Box 15">
          <a:extLst>
            <a:ext uri="{FF2B5EF4-FFF2-40B4-BE49-F238E27FC236}">
              <a16:creationId xmlns:a16="http://schemas.microsoft.com/office/drawing/2014/main" id="{00000000-0008-0000-0500-000023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4" name="Text Box 15">
          <a:extLst>
            <a:ext uri="{FF2B5EF4-FFF2-40B4-BE49-F238E27FC236}">
              <a16:creationId xmlns:a16="http://schemas.microsoft.com/office/drawing/2014/main" id="{00000000-0008-0000-0500-000024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5" name="Text Box 15">
          <a:extLst>
            <a:ext uri="{FF2B5EF4-FFF2-40B4-BE49-F238E27FC236}">
              <a16:creationId xmlns:a16="http://schemas.microsoft.com/office/drawing/2014/main" id="{00000000-0008-0000-0500-000025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6" name="Text Box 15">
          <a:extLst>
            <a:ext uri="{FF2B5EF4-FFF2-40B4-BE49-F238E27FC236}">
              <a16:creationId xmlns:a16="http://schemas.microsoft.com/office/drawing/2014/main" id="{00000000-0008-0000-0500-000026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7" name="Text Box 15">
          <a:extLst>
            <a:ext uri="{FF2B5EF4-FFF2-40B4-BE49-F238E27FC236}">
              <a16:creationId xmlns:a16="http://schemas.microsoft.com/office/drawing/2014/main" id="{00000000-0008-0000-0500-000027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8" name="Text Box 15">
          <a:extLst>
            <a:ext uri="{FF2B5EF4-FFF2-40B4-BE49-F238E27FC236}">
              <a16:creationId xmlns:a16="http://schemas.microsoft.com/office/drawing/2014/main" id="{00000000-0008-0000-0500-000028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49" name="Text Box 15">
          <a:extLst>
            <a:ext uri="{FF2B5EF4-FFF2-40B4-BE49-F238E27FC236}">
              <a16:creationId xmlns:a16="http://schemas.microsoft.com/office/drawing/2014/main" id="{00000000-0008-0000-0500-000029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0" name="Text Box 15">
          <a:extLst>
            <a:ext uri="{FF2B5EF4-FFF2-40B4-BE49-F238E27FC236}">
              <a16:creationId xmlns:a16="http://schemas.microsoft.com/office/drawing/2014/main" id="{00000000-0008-0000-0500-00002A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1" name="Text Box 15">
          <a:extLst>
            <a:ext uri="{FF2B5EF4-FFF2-40B4-BE49-F238E27FC236}">
              <a16:creationId xmlns:a16="http://schemas.microsoft.com/office/drawing/2014/main" id="{00000000-0008-0000-0500-00002B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2" name="Text Box 15">
          <a:extLst>
            <a:ext uri="{FF2B5EF4-FFF2-40B4-BE49-F238E27FC236}">
              <a16:creationId xmlns:a16="http://schemas.microsoft.com/office/drawing/2014/main" id="{00000000-0008-0000-0500-00002C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3" name="Text Box 15">
          <a:extLst>
            <a:ext uri="{FF2B5EF4-FFF2-40B4-BE49-F238E27FC236}">
              <a16:creationId xmlns:a16="http://schemas.microsoft.com/office/drawing/2014/main" id="{00000000-0008-0000-0500-00002D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4" name="Text Box 15">
          <a:extLst>
            <a:ext uri="{FF2B5EF4-FFF2-40B4-BE49-F238E27FC236}">
              <a16:creationId xmlns:a16="http://schemas.microsoft.com/office/drawing/2014/main" id="{00000000-0008-0000-0500-00002E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5" name="Text Box 15">
          <a:extLst>
            <a:ext uri="{FF2B5EF4-FFF2-40B4-BE49-F238E27FC236}">
              <a16:creationId xmlns:a16="http://schemas.microsoft.com/office/drawing/2014/main" id="{00000000-0008-0000-0500-00002F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6" name="Text Box 15">
          <a:extLst>
            <a:ext uri="{FF2B5EF4-FFF2-40B4-BE49-F238E27FC236}">
              <a16:creationId xmlns:a16="http://schemas.microsoft.com/office/drawing/2014/main" id="{00000000-0008-0000-0500-000030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7" name="Text Box 15">
          <a:extLst>
            <a:ext uri="{FF2B5EF4-FFF2-40B4-BE49-F238E27FC236}">
              <a16:creationId xmlns:a16="http://schemas.microsoft.com/office/drawing/2014/main" id="{00000000-0008-0000-0500-000031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658" name="Text Box 15">
          <a:extLst>
            <a:ext uri="{FF2B5EF4-FFF2-40B4-BE49-F238E27FC236}">
              <a16:creationId xmlns:a16="http://schemas.microsoft.com/office/drawing/2014/main" id="{00000000-0008-0000-0500-000032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8496"/>
    <xdr:sp macro="" textlink="">
      <xdr:nvSpPr>
        <xdr:cNvPr id="4659" name="Text Box 15">
          <a:extLst>
            <a:ext uri="{FF2B5EF4-FFF2-40B4-BE49-F238E27FC236}">
              <a16:creationId xmlns:a16="http://schemas.microsoft.com/office/drawing/2014/main" id="{00000000-0008-0000-0500-000033120000}"/>
            </a:ext>
          </a:extLst>
        </xdr:cNvPr>
        <xdr:cNvSpPr txBox="1">
          <a:spLocks noChangeArrowheads="1"/>
        </xdr:cNvSpPr>
      </xdr:nvSpPr>
      <xdr:spPr bwMode="auto">
        <a:xfrm>
          <a:off x="4972050" y="140684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60" name="Text Box 15">
          <a:extLst>
            <a:ext uri="{FF2B5EF4-FFF2-40B4-BE49-F238E27FC236}">
              <a16:creationId xmlns:a16="http://schemas.microsoft.com/office/drawing/2014/main" id="{00000000-0008-0000-0500-000034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331"/>
    <xdr:sp macro="" textlink="">
      <xdr:nvSpPr>
        <xdr:cNvPr id="4661" name="Text Box 15">
          <a:extLst>
            <a:ext uri="{FF2B5EF4-FFF2-40B4-BE49-F238E27FC236}">
              <a16:creationId xmlns:a16="http://schemas.microsoft.com/office/drawing/2014/main" id="{00000000-0008-0000-0500-000035120000}"/>
            </a:ext>
          </a:extLst>
        </xdr:cNvPr>
        <xdr:cNvSpPr txBox="1">
          <a:spLocks noChangeArrowheads="1"/>
        </xdr:cNvSpPr>
      </xdr:nvSpPr>
      <xdr:spPr bwMode="auto">
        <a:xfrm>
          <a:off x="4972050" y="14068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8496"/>
    <xdr:sp macro="" textlink="">
      <xdr:nvSpPr>
        <xdr:cNvPr id="4662" name="Text Box 15">
          <a:extLst>
            <a:ext uri="{FF2B5EF4-FFF2-40B4-BE49-F238E27FC236}">
              <a16:creationId xmlns:a16="http://schemas.microsoft.com/office/drawing/2014/main" id="{00000000-0008-0000-0500-000036120000}"/>
            </a:ext>
          </a:extLst>
        </xdr:cNvPr>
        <xdr:cNvSpPr txBox="1">
          <a:spLocks noChangeArrowheads="1"/>
        </xdr:cNvSpPr>
      </xdr:nvSpPr>
      <xdr:spPr bwMode="auto">
        <a:xfrm>
          <a:off x="4972050" y="140684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63" name="Text Box 15">
          <a:extLst>
            <a:ext uri="{FF2B5EF4-FFF2-40B4-BE49-F238E27FC236}">
              <a16:creationId xmlns:a16="http://schemas.microsoft.com/office/drawing/2014/main" id="{00000000-0008-0000-0500-000037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331"/>
    <xdr:sp macro="" textlink="">
      <xdr:nvSpPr>
        <xdr:cNvPr id="4664" name="Text Box 15">
          <a:extLst>
            <a:ext uri="{FF2B5EF4-FFF2-40B4-BE49-F238E27FC236}">
              <a16:creationId xmlns:a16="http://schemas.microsoft.com/office/drawing/2014/main" id="{00000000-0008-0000-0500-000038120000}"/>
            </a:ext>
          </a:extLst>
        </xdr:cNvPr>
        <xdr:cNvSpPr txBox="1">
          <a:spLocks noChangeArrowheads="1"/>
        </xdr:cNvSpPr>
      </xdr:nvSpPr>
      <xdr:spPr bwMode="auto">
        <a:xfrm>
          <a:off x="4972050" y="14068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56743"/>
    <xdr:sp macro="" textlink="">
      <xdr:nvSpPr>
        <xdr:cNvPr id="4665" name="Text Box 15">
          <a:extLst>
            <a:ext uri="{FF2B5EF4-FFF2-40B4-BE49-F238E27FC236}">
              <a16:creationId xmlns:a16="http://schemas.microsoft.com/office/drawing/2014/main" id="{00000000-0008-0000-0500-000039120000}"/>
            </a:ext>
          </a:extLst>
        </xdr:cNvPr>
        <xdr:cNvSpPr txBox="1">
          <a:spLocks noChangeArrowheads="1"/>
        </xdr:cNvSpPr>
      </xdr:nvSpPr>
      <xdr:spPr bwMode="auto">
        <a:xfrm>
          <a:off x="4972050" y="140684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66" name="Text Box 15">
          <a:extLst>
            <a:ext uri="{FF2B5EF4-FFF2-40B4-BE49-F238E27FC236}">
              <a16:creationId xmlns:a16="http://schemas.microsoft.com/office/drawing/2014/main" id="{00000000-0008-0000-0500-00003A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331"/>
    <xdr:sp macro="" textlink="">
      <xdr:nvSpPr>
        <xdr:cNvPr id="4667" name="Text Box 15">
          <a:extLst>
            <a:ext uri="{FF2B5EF4-FFF2-40B4-BE49-F238E27FC236}">
              <a16:creationId xmlns:a16="http://schemas.microsoft.com/office/drawing/2014/main" id="{00000000-0008-0000-0500-00003B120000}"/>
            </a:ext>
          </a:extLst>
        </xdr:cNvPr>
        <xdr:cNvSpPr txBox="1">
          <a:spLocks noChangeArrowheads="1"/>
        </xdr:cNvSpPr>
      </xdr:nvSpPr>
      <xdr:spPr bwMode="auto">
        <a:xfrm>
          <a:off x="4972050" y="140684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68" name="Text Box 15">
          <a:extLst>
            <a:ext uri="{FF2B5EF4-FFF2-40B4-BE49-F238E27FC236}">
              <a16:creationId xmlns:a16="http://schemas.microsoft.com/office/drawing/2014/main" id="{00000000-0008-0000-0500-00003C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69" name="Text Box 15">
          <a:extLst>
            <a:ext uri="{FF2B5EF4-FFF2-40B4-BE49-F238E27FC236}">
              <a16:creationId xmlns:a16="http://schemas.microsoft.com/office/drawing/2014/main" id="{00000000-0008-0000-0500-00003D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0" name="Text Box 15">
          <a:extLst>
            <a:ext uri="{FF2B5EF4-FFF2-40B4-BE49-F238E27FC236}">
              <a16:creationId xmlns:a16="http://schemas.microsoft.com/office/drawing/2014/main" id="{00000000-0008-0000-0500-00003E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1" name="Text Box 15">
          <a:extLst>
            <a:ext uri="{FF2B5EF4-FFF2-40B4-BE49-F238E27FC236}">
              <a16:creationId xmlns:a16="http://schemas.microsoft.com/office/drawing/2014/main" id="{00000000-0008-0000-0500-00003F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2" name="Text Box 15">
          <a:extLst>
            <a:ext uri="{FF2B5EF4-FFF2-40B4-BE49-F238E27FC236}">
              <a16:creationId xmlns:a16="http://schemas.microsoft.com/office/drawing/2014/main" id="{00000000-0008-0000-0500-000040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3" name="Text Box 15">
          <a:extLst>
            <a:ext uri="{FF2B5EF4-FFF2-40B4-BE49-F238E27FC236}">
              <a16:creationId xmlns:a16="http://schemas.microsoft.com/office/drawing/2014/main" id="{00000000-0008-0000-0500-000041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4" name="Text Box 15">
          <a:extLst>
            <a:ext uri="{FF2B5EF4-FFF2-40B4-BE49-F238E27FC236}">
              <a16:creationId xmlns:a16="http://schemas.microsoft.com/office/drawing/2014/main" id="{00000000-0008-0000-0500-000042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5" name="Text Box 15">
          <a:extLst>
            <a:ext uri="{FF2B5EF4-FFF2-40B4-BE49-F238E27FC236}">
              <a16:creationId xmlns:a16="http://schemas.microsoft.com/office/drawing/2014/main" id="{00000000-0008-0000-0500-000043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6" name="Text Box 15">
          <a:extLst>
            <a:ext uri="{FF2B5EF4-FFF2-40B4-BE49-F238E27FC236}">
              <a16:creationId xmlns:a16="http://schemas.microsoft.com/office/drawing/2014/main" id="{00000000-0008-0000-0500-000044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7" name="Text Box 15">
          <a:extLst>
            <a:ext uri="{FF2B5EF4-FFF2-40B4-BE49-F238E27FC236}">
              <a16:creationId xmlns:a16="http://schemas.microsoft.com/office/drawing/2014/main" id="{00000000-0008-0000-0500-000045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8" name="Text Box 15">
          <a:extLst>
            <a:ext uri="{FF2B5EF4-FFF2-40B4-BE49-F238E27FC236}">
              <a16:creationId xmlns:a16="http://schemas.microsoft.com/office/drawing/2014/main" id="{00000000-0008-0000-0500-000046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79" name="Text Box 15">
          <a:extLst>
            <a:ext uri="{FF2B5EF4-FFF2-40B4-BE49-F238E27FC236}">
              <a16:creationId xmlns:a16="http://schemas.microsoft.com/office/drawing/2014/main" id="{00000000-0008-0000-0500-000047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0" name="Text Box 15">
          <a:extLst>
            <a:ext uri="{FF2B5EF4-FFF2-40B4-BE49-F238E27FC236}">
              <a16:creationId xmlns:a16="http://schemas.microsoft.com/office/drawing/2014/main" id="{00000000-0008-0000-0500-000048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1" name="Text Box 15">
          <a:extLst>
            <a:ext uri="{FF2B5EF4-FFF2-40B4-BE49-F238E27FC236}">
              <a16:creationId xmlns:a16="http://schemas.microsoft.com/office/drawing/2014/main" id="{00000000-0008-0000-0500-000049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2" name="Text Box 15">
          <a:extLst>
            <a:ext uri="{FF2B5EF4-FFF2-40B4-BE49-F238E27FC236}">
              <a16:creationId xmlns:a16="http://schemas.microsoft.com/office/drawing/2014/main" id="{00000000-0008-0000-0500-00004A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3" name="Text Box 15">
          <a:extLst>
            <a:ext uri="{FF2B5EF4-FFF2-40B4-BE49-F238E27FC236}">
              <a16:creationId xmlns:a16="http://schemas.microsoft.com/office/drawing/2014/main" id="{00000000-0008-0000-0500-00004B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4" name="Text Box 15">
          <a:extLst>
            <a:ext uri="{FF2B5EF4-FFF2-40B4-BE49-F238E27FC236}">
              <a16:creationId xmlns:a16="http://schemas.microsoft.com/office/drawing/2014/main" id="{00000000-0008-0000-0500-00004C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5" name="Text Box 15">
          <a:extLst>
            <a:ext uri="{FF2B5EF4-FFF2-40B4-BE49-F238E27FC236}">
              <a16:creationId xmlns:a16="http://schemas.microsoft.com/office/drawing/2014/main" id="{00000000-0008-0000-0500-00004D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6" name="Text Box 15">
          <a:extLst>
            <a:ext uri="{FF2B5EF4-FFF2-40B4-BE49-F238E27FC236}">
              <a16:creationId xmlns:a16="http://schemas.microsoft.com/office/drawing/2014/main" id="{00000000-0008-0000-0500-00004E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7" name="Text Box 15">
          <a:extLst>
            <a:ext uri="{FF2B5EF4-FFF2-40B4-BE49-F238E27FC236}">
              <a16:creationId xmlns:a16="http://schemas.microsoft.com/office/drawing/2014/main" id="{00000000-0008-0000-0500-00004F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688" name="Text Box 15">
          <a:extLst>
            <a:ext uri="{FF2B5EF4-FFF2-40B4-BE49-F238E27FC236}">
              <a16:creationId xmlns:a16="http://schemas.microsoft.com/office/drawing/2014/main" id="{00000000-0008-0000-0500-000050120000}"/>
            </a:ext>
          </a:extLst>
        </xdr:cNvPr>
        <xdr:cNvSpPr txBox="1">
          <a:spLocks noChangeArrowheads="1"/>
        </xdr:cNvSpPr>
      </xdr:nvSpPr>
      <xdr:spPr bwMode="auto">
        <a:xfrm>
          <a:off x="4972050" y="140684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89" name="Text Box 15">
          <a:extLst>
            <a:ext uri="{FF2B5EF4-FFF2-40B4-BE49-F238E27FC236}">
              <a16:creationId xmlns:a16="http://schemas.microsoft.com/office/drawing/2014/main" id="{00000000-0008-0000-0500-000051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0" name="Text Box 15">
          <a:extLst>
            <a:ext uri="{FF2B5EF4-FFF2-40B4-BE49-F238E27FC236}">
              <a16:creationId xmlns:a16="http://schemas.microsoft.com/office/drawing/2014/main" id="{00000000-0008-0000-0500-000052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1" name="Text Box 15">
          <a:extLst>
            <a:ext uri="{FF2B5EF4-FFF2-40B4-BE49-F238E27FC236}">
              <a16:creationId xmlns:a16="http://schemas.microsoft.com/office/drawing/2014/main" id="{00000000-0008-0000-0500-000053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2" name="Text Box 15">
          <a:extLst>
            <a:ext uri="{FF2B5EF4-FFF2-40B4-BE49-F238E27FC236}">
              <a16:creationId xmlns:a16="http://schemas.microsoft.com/office/drawing/2014/main" id="{00000000-0008-0000-0500-000054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3" name="Text Box 15">
          <a:extLst>
            <a:ext uri="{FF2B5EF4-FFF2-40B4-BE49-F238E27FC236}">
              <a16:creationId xmlns:a16="http://schemas.microsoft.com/office/drawing/2014/main" id="{00000000-0008-0000-0500-000055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4" name="Text Box 15">
          <a:extLst>
            <a:ext uri="{FF2B5EF4-FFF2-40B4-BE49-F238E27FC236}">
              <a16:creationId xmlns:a16="http://schemas.microsoft.com/office/drawing/2014/main" id="{00000000-0008-0000-0500-000056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5" name="Text Box 15">
          <a:extLst>
            <a:ext uri="{FF2B5EF4-FFF2-40B4-BE49-F238E27FC236}">
              <a16:creationId xmlns:a16="http://schemas.microsoft.com/office/drawing/2014/main" id="{00000000-0008-0000-0500-000057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6" name="Text Box 15">
          <a:extLst>
            <a:ext uri="{FF2B5EF4-FFF2-40B4-BE49-F238E27FC236}">
              <a16:creationId xmlns:a16="http://schemas.microsoft.com/office/drawing/2014/main" id="{00000000-0008-0000-0500-000058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7" name="Text Box 15">
          <a:extLst>
            <a:ext uri="{FF2B5EF4-FFF2-40B4-BE49-F238E27FC236}">
              <a16:creationId xmlns:a16="http://schemas.microsoft.com/office/drawing/2014/main" id="{00000000-0008-0000-0500-000059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8" name="Text Box 15">
          <a:extLst>
            <a:ext uri="{FF2B5EF4-FFF2-40B4-BE49-F238E27FC236}">
              <a16:creationId xmlns:a16="http://schemas.microsoft.com/office/drawing/2014/main" id="{00000000-0008-0000-0500-00005A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699" name="Text Box 15">
          <a:extLst>
            <a:ext uri="{FF2B5EF4-FFF2-40B4-BE49-F238E27FC236}">
              <a16:creationId xmlns:a16="http://schemas.microsoft.com/office/drawing/2014/main" id="{00000000-0008-0000-0500-00005B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0" name="Text Box 15">
          <a:extLst>
            <a:ext uri="{FF2B5EF4-FFF2-40B4-BE49-F238E27FC236}">
              <a16:creationId xmlns:a16="http://schemas.microsoft.com/office/drawing/2014/main" id="{00000000-0008-0000-0500-00005C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1" name="Text Box 15">
          <a:extLst>
            <a:ext uri="{FF2B5EF4-FFF2-40B4-BE49-F238E27FC236}">
              <a16:creationId xmlns:a16="http://schemas.microsoft.com/office/drawing/2014/main" id="{00000000-0008-0000-0500-00005D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2" name="Text Box 15">
          <a:extLst>
            <a:ext uri="{FF2B5EF4-FFF2-40B4-BE49-F238E27FC236}">
              <a16:creationId xmlns:a16="http://schemas.microsoft.com/office/drawing/2014/main" id="{00000000-0008-0000-0500-00005E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3" name="Text Box 15">
          <a:extLst>
            <a:ext uri="{FF2B5EF4-FFF2-40B4-BE49-F238E27FC236}">
              <a16:creationId xmlns:a16="http://schemas.microsoft.com/office/drawing/2014/main" id="{00000000-0008-0000-0500-00005F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4" name="Text Box 15">
          <a:extLst>
            <a:ext uri="{FF2B5EF4-FFF2-40B4-BE49-F238E27FC236}">
              <a16:creationId xmlns:a16="http://schemas.microsoft.com/office/drawing/2014/main" id="{00000000-0008-0000-0500-000060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5" name="Text Box 15">
          <a:extLst>
            <a:ext uri="{FF2B5EF4-FFF2-40B4-BE49-F238E27FC236}">
              <a16:creationId xmlns:a16="http://schemas.microsoft.com/office/drawing/2014/main" id="{00000000-0008-0000-0500-000061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6" name="Text Box 15">
          <a:extLst>
            <a:ext uri="{FF2B5EF4-FFF2-40B4-BE49-F238E27FC236}">
              <a16:creationId xmlns:a16="http://schemas.microsoft.com/office/drawing/2014/main" id="{00000000-0008-0000-0500-000062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7" name="Text Box 15">
          <a:extLst>
            <a:ext uri="{FF2B5EF4-FFF2-40B4-BE49-F238E27FC236}">
              <a16:creationId xmlns:a16="http://schemas.microsoft.com/office/drawing/2014/main" id="{00000000-0008-0000-0500-000063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8" name="Text Box 15">
          <a:extLst>
            <a:ext uri="{FF2B5EF4-FFF2-40B4-BE49-F238E27FC236}">
              <a16:creationId xmlns:a16="http://schemas.microsoft.com/office/drawing/2014/main" id="{00000000-0008-0000-0500-000064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09" name="Text Box 15">
          <a:extLst>
            <a:ext uri="{FF2B5EF4-FFF2-40B4-BE49-F238E27FC236}">
              <a16:creationId xmlns:a16="http://schemas.microsoft.com/office/drawing/2014/main" id="{00000000-0008-0000-0500-000065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10" name="Text Box 15">
          <a:extLst>
            <a:ext uri="{FF2B5EF4-FFF2-40B4-BE49-F238E27FC236}">
              <a16:creationId xmlns:a16="http://schemas.microsoft.com/office/drawing/2014/main" id="{00000000-0008-0000-0500-000066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11" name="Text Box 15">
          <a:extLst>
            <a:ext uri="{FF2B5EF4-FFF2-40B4-BE49-F238E27FC236}">
              <a16:creationId xmlns:a16="http://schemas.microsoft.com/office/drawing/2014/main" id="{00000000-0008-0000-0500-000067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712" name="Text Box 15">
          <a:extLst>
            <a:ext uri="{FF2B5EF4-FFF2-40B4-BE49-F238E27FC236}">
              <a16:creationId xmlns:a16="http://schemas.microsoft.com/office/drawing/2014/main" id="{00000000-0008-0000-0500-000068120000}"/>
            </a:ext>
          </a:extLst>
        </xdr:cNvPr>
        <xdr:cNvSpPr txBox="1">
          <a:spLocks noChangeArrowheads="1"/>
        </xdr:cNvSpPr>
      </xdr:nvSpPr>
      <xdr:spPr bwMode="auto">
        <a:xfrm>
          <a:off x="4972050" y="14817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4</xdr:col>
      <xdr:colOff>0</xdr:colOff>
      <xdr:row>9</xdr:row>
      <xdr:rowOff>0</xdr:rowOff>
    </xdr:from>
    <xdr:to>
      <xdr:col>4</xdr:col>
      <xdr:colOff>95250</xdr:colOff>
      <xdr:row>9</xdr:row>
      <xdr:rowOff>171450</xdr:rowOff>
    </xdr:to>
    <xdr:sp macro="" textlink="">
      <xdr:nvSpPr>
        <xdr:cNvPr id="2" name="Text Box 16">
          <a:extLst>
            <a:ext uri="{FF2B5EF4-FFF2-40B4-BE49-F238E27FC236}">
              <a16:creationId xmlns:a16="http://schemas.microsoft.com/office/drawing/2014/main" id="{AD184DB2-6661-4C8E-B293-13831DC25552}"/>
            </a:ext>
          </a:extLst>
        </xdr:cNvPr>
        <xdr:cNvSpPr txBox="1">
          <a:spLocks noChangeArrowheads="1"/>
        </xdr:cNvSpPr>
      </xdr:nvSpPr>
      <xdr:spPr bwMode="auto">
        <a:xfrm>
          <a:off x="5334000" y="7010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9</xdr:row>
      <xdr:rowOff>0</xdr:rowOff>
    </xdr:from>
    <xdr:to>
      <xdr:col>4</xdr:col>
      <xdr:colOff>95250</xdr:colOff>
      <xdr:row>9</xdr:row>
      <xdr:rowOff>171450</xdr:rowOff>
    </xdr:to>
    <xdr:sp macro="" textlink="">
      <xdr:nvSpPr>
        <xdr:cNvPr id="3" name="Text Box 17">
          <a:extLst>
            <a:ext uri="{FF2B5EF4-FFF2-40B4-BE49-F238E27FC236}">
              <a16:creationId xmlns:a16="http://schemas.microsoft.com/office/drawing/2014/main" id="{8973EDC0-A607-4374-B704-58F10F500646}"/>
            </a:ext>
          </a:extLst>
        </xdr:cNvPr>
        <xdr:cNvSpPr txBox="1">
          <a:spLocks noChangeArrowheads="1"/>
        </xdr:cNvSpPr>
      </xdr:nvSpPr>
      <xdr:spPr bwMode="auto">
        <a:xfrm>
          <a:off x="5334000" y="7010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9</xdr:row>
      <xdr:rowOff>0</xdr:rowOff>
    </xdr:from>
    <xdr:to>
      <xdr:col>4</xdr:col>
      <xdr:colOff>95250</xdr:colOff>
      <xdr:row>9</xdr:row>
      <xdr:rowOff>171450</xdr:rowOff>
    </xdr:to>
    <xdr:sp macro="" textlink="">
      <xdr:nvSpPr>
        <xdr:cNvPr id="4" name="Text Box 18">
          <a:extLst>
            <a:ext uri="{FF2B5EF4-FFF2-40B4-BE49-F238E27FC236}">
              <a16:creationId xmlns:a16="http://schemas.microsoft.com/office/drawing/2014/main" id="{98DCF408-3B31-45B1-AE8A-A3A92271219E}"/>
            </a:ext>
          </a:extLst>
        </xdr:cNvPr>
        <xdr:cNvSpPr txBox="1">
          <a:spLocks noChangeArrowheads="1"/>
        </xdr:cNvSpPr>
      </xdr:nvSpPr>
      <xdr:spPr bwMode="auto">
        <a:xfrm>
          <a:off x="5334000" y="7010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9</xdr:row>
      <xdr:rowOff>0</xdr:rowOff>
    </xdr:from>
    <xdr:to>
      <xdr:col>4</xdr:col>
      <xdr:colOff>95250</xdr:colOff>
      <xdr:row>9</xdr:row>
      <xdr:rowOff>171450</xdr:rowOff>
    </xdr:to>
    <xdr:sp macro="" textlink="">
      <xdr:nvSpPr>
        <xdr:cNvPr id="5" name="Text Box 19">
          <a:extLst>
            <a:ext uri="{FF2B5EF4-FFF2-40B4-BE49-F238E27FC236}">
              <a16:creationId xmlns:a16="http://schemas.microsoft.com/office/drawing/2014/main" id="{EF86C76C-7CCC-45C0-9CE4-A5DDEEF82946}"/>
            </a:ext>
          </a:extLst>
        </xdr:cNvPr>
        <xdr:cNvSpPr txBox="1">
          <a:spLocks noChangeArrowheads="1"/>
        </xdr:cNvSpPr>
      </xdr:nvSpPr>
      <xdr:spPr bwMode="auto">
        <a:xfrm>
          <a:off x="5334000" y="7010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9</xdr:row>
      <xdr:rowOff>0</xdr:rowOff>
    </xdr:from>
    <xdr:to>
      <xdr:col>4</xdr:col>
      <xdr:colOff>95250</xdr:colOff>
      <xdr:row>9</xdr:row>
      <xdr:rowOff>441735</xdr:rowOff>
    </xdr:to>
    <xdr:sp macro="" textlink="">
      <xdr:nvSpPr>
        <xdr:cNvPr id="6" name="Text Box 15">
          <a:extLst>
            <a:ext uri="{FF2B5EF4-FFF2-40B4-BE49-F238E27FC236}">
              <a16:creationId xmlns:a16="http://schemas.microsoft.com/office/drawing/2014/main" id="{A0202473-5A93-4513-BD9D-C0296F1CDC94}"/>
            </a:ext>
          </a:extLst>
        </xdr:cNvPr>
        <xdr:cNvSpPr txBox="1">
          <a:spLocks noChangeArrowheads="1"/>
        </xdr:cNvSpPr>
      </xdr:nvSpPr>
      <xdr:spPr bwMode="auto">
        <a:xfrm>
          <a:off x="5334000" y="7010400"/>
          <a:ext cx="95250" cy="448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9</xdr:col>
      <xdr:colOff>1152525</xdr:colOff>
      <xdr:row>9</xdr:row>
      <xdr:rowOff>0</xdr:rowOff>
    </xdr:from>
    <xdr:ext cx="95250" cy="171450"/>
    <xdr:sp macro="" textlink="">
      <xdr:nvSpPr>
        <xdr:cNvPr id="7" name="Text Box 16">
          <a:extLst>
            <a:ext uri="{FF2B5EF4-FFF2-40B4-BE49-F238E27FC236}">
              <a16:creationId xmlns:a16="http://schemas.microsoft.com/office/drawing/2014/main" id="{B54387B4-1DF2-412A-8B97-D3FAB9C52715}"/>
            </a:ext>
          </a:extLst>
        </xdr:cNvPr>
        <xdr:cNvSpPr txBox="1">
          <a:spLocks noChangeArrowheads="1"/>
        </xdr:cNvSpPr>
      </xdr:nvSpPr>
      <xdr:spPr bwMode="auto">
        <a:xfrm>
          <a:off x="19516725" y="7010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xdr:row>
      <xdr:rowOff>0</xdr:rowOff>
    </xdr:from>
    <xdr:ext cx="95250" cy="171450"/>
    <xdr:sp macro="" textlink="">
      <xdr:nvSpPr>
        <xdr:cNvPr id="8" name="Text Box 17">
          <a:extLst>
            <a:ext uri="{FF2B5EF4-FFF2-40B4-BE49-F238E27FC236}">
              <a16:creationId xmlns:a16="http://schemas.microsoft.com/office/drawing/2014/main" id="{62C66D6D-404B-4825-85F7-81B436122AB2}"/>
            </a:ext>
          </a:extLst>
        </xdr:cNvPr>
        <xdr:cNvSpPr txBox="1">
          <a:spLocks noChangeArrowheads="1"/>
        </xdr:cNvSpPr>
      </xdr:nvSpPr>
      <xdr:spPr bwMode="auto">
        <a:xfrm>
          <a:off x="19516725" y="7010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xdr:row>
      <xdr:rowOff>0</xdr:rowOff>
    </xdr:from>
    <xdr:ext cx="95250" cy="171450"/>
    <xdr:sp macro="" textlink="">
      <xdr:nvSpPr>
        <xdr:cNvPr id="10" name="Text Box 18">
          <a:extLst>
            <a:ext uri="{FF2B5EF4-FFF2-40B4-BE49-F238E27FC236}">
              <a16:creationId xmlns:a16="http://schemas.microsoft.com/office/drawing/2014/main" id="{ECC6BEB1-9D16-4082-B876-887A5DF39D92}"/>
            </a:ext>
          </a:extLst>
        </xdr:cNvPr>
        <xdr:cNvSpPr txBox="1">
          <a:spLocks noChangeArrowheads="1"/>
        </xdr:cNvSpPr>
      </xdr:nvSpPr>
      <xdr:spPr bwMode="auto">
        <a:xfrm>
          <a:off x="19516725" y="7010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xdr:row>
      <xdr:rowOff>0</xdr:rowOff>
    </xdr:from>
    <xdr:ext cx="95250" cy="171450"/>
    <xdr:sp macro="" textlink="">
      <xdr:nvSpPr>
        <xdr:cNvPr id="25" name="Text Box 19">
          <a:extLst>
            <a:ext uri="{FF2B5EF4-FFF2-40B4-BE49-F238E27FC236}">
              <a16:creationId xmlns:a16="http://schemas.microsoft.com/office/drawing/2014/main" id="{355F6C55-7655-44B0-8888-4B4B8AB4D318}"/>
            </a:ext>
          </a:extLst>
        </xdr:cNvPr>
        <xdr:cNvSpPr txBox="1">
          <a:spLocks noChangeArrowheads="1"/>
        </xdr:cNvSpPr>
      </xdr:nvSpPr>
      <xdr:spPr bwMode="auto">
        <a:xfrm>
          <a:off x="19516725" y="7010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xdr:row>
      <xdr:rowOff>0</xdr:rowOff>
    </xdr:from>
    <xdr:ext cx="95250" cy="442269"/>
    <xdr:sp macro="" textlink="">
      <xdr:nvSpPr>
        <xdr:cNvPr id="36" name="Text Box 15">
          <a:extLst>
            <a:ext uri="{FF2B5EF4-FFF2-40B4-BE49-F238E27FC236}">
              <a16:creationId xmlns:a16="http://schemas.microsoft.com/office/drawing/2014/main" id="{EA7F5074-70E5-44E6-AF8A-0FD8D0E19E6B}"/>
            </a:ext>
          </a:extLst>
        </xdr:cNvPr>
        <xdr:cNvSpPr txBox="1">
          <a:spLocks noChangeArrowheads="1"/>
        </xdr:cNvSpPr>
      </xdr:nvSpPr>
      <xdr:spPr bwMode="auto">
        <a:xfrm>
          <a:off x="19516725" y="70104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37" name="Text Box 16">
          <a:extLst>
            <a:ext uri="{FF2B5EF4-FFF2-40B4-BE49-F238E27FC236}">
              <a16:creationId xmlns:a16="http://schemas.microsoft.com/office/drawing/2014/main" id="{0A348606-1F16-43DC-A2DF-010ABE0B388A}"/>
            </a:ext>
          </a:extLst>
        </xdr:cNvPr>
        <xdr:cNvSpPr txBox="1">
          <a:spLocks noChangeArrowheads="1"/>
        </xdr:cNvSpPr>
      </xdr:nvSpPr>
      <xdr:spPr bwMode="auto">
        <a:xfrm>
          <a:off x="30622875" y="16573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38" name="Text Box 17">
          <a:extLst>
            <a:ext uri="{FF2B5EF4-FFF2-40B4-BE49-F238E27FC236}">
              <a16:creationId xmlns:a16="http://schemas.microsoft.com/office/drawing/2014/main" id="{096E2580-1C60-4C4A-887C-CE0B56F58ADC}"/>
            </a:ext>
          </a:extLst>
        </xdr:cNvPr>
        <xdr:cNvSpPr txBox="1">
          <a:spLocks noChangeArrowheads="1"/>
        </xdr:cNvSpPr>
      </xdr:nvSpPr>
      <xdr:spPr bwMode="auto">
        <a:xfrm>
          <a:off x="30622875" y="16573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39" name="Text Box 18">
          <a:extLst>
            <a:ext uri="{FF2B5EF4-FFF2-40B4-BE49-F238E27FC236}">
              <a16:creationId xmlns:a16="http://schemas.microsoft.com/office/drawing/2014/main" id="{24A1DFAA-91A2-4B71-BD78-A9536F3B9843}"/>
            </a:ext>
          </a:extLst>
        </xdr:cNvPr>
        <xdr:cNvSpPr txBox="1">
          <a:spLocks noChangeArrowheads="1"/>
        </xdr:cNvSpPr>
      </xdr:nvSpPr>
      <xdr:spPr bwMode="auto">
        <a:xfrm>
          <a:off x="30622875" y="16573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40" name="Text Box 19">
          <a:extLst>
            <a:ext uri="{FF2B5EF4-FFF2-40B4-BE49-F238E27FC236}">
              <a16:creationId xmlns:a16="http://schemas.microsoft.com/office/drawing/2014/main" id="{93CB5691-F02B-4D10-A92F-F9398EF1DF9C}"/>
            </a:ext>
          </a:extLst>
        </xdr:cNvPr>
        <xdr:cNvSpPr txBox="1">
          <a:spLocks noChangeArrowheads="1"/>
        </xdr:cNvSpPr>
      </xdr:nvSpPr>
      <xdr:spPr bwMode="auto">
        <a:xfrm>
          <a:off x="30622875" y="16573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xdr:row>
      <xdr:rowOff>504825</xdr:rowOff>
    </xdr:from>
    <xdr:ext cx="95250" cy="444014"/>
    <xdr:sp macro="" textlink="">
      <xdr:nvSpPr>
        <xdr:cNvPr id="4592" name="Text Box 15">
          <a:extLst>
            <a:ext uri="{FF2B5EF4-FFF2-40B4-BE49-F238E27FC236}">
              <a16:creationId xmlns:a16="http://schemas.microsoft.com/office/drawing/2014/main" id="{4C5572F6-CE98-4BF3-A5ED-179242FFBF6C}"/>
            </a:ext>
          </a:extLst>
        </xdr:cNvPr>
        <xdr:cNvSpPr txBox="1">
          <a:spLocks noChangeArrowheads="1"/>
        </xdr:cNvSpPr>
      </xdr:nvSpPr>
      <xdr:spPr bwMode="auto">
        <a:xfrm>
          <a:off x="5334000" y="46958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xdr:row>
      <xdr:rowOff>0</xdr:rowOff>
    </xdr:from>
    <xdr:ext cx="95250" cy="171450"/>
    <xdr:sp macro="" textlink="">
      <xdr:nvSpPr>
        <xdr:cNvPr id="74" name="Text Box 16">
          <a:extLst>
            <a:ext uri="{FF2B5EF4-FFF2-40B4-BE49-F238E27FC236}">
              <a16:creationId xmlns:a16="http://schemas.microsoft.com/office/drawing/2014/main" id="{82663A90-2614-4317-AB54-87A7CE1A62A1}"/>
            </a:ext>
          </a:extLst>
        </xdr:cNvPr>
        <xdr:cNvSpPr txBox="1">
          <a:spLocks noChangeArrowheads="1"/>
        </xdr:cNvSpPr>
      </xdr:nvSpPr>
      <xdr:spPr bwMode="auto">
        <a:xfrm>
          <a:off x="5334000" y="7010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xdr:row>
      <xdr:rowOff>0</xdr:rowOff>
    </xdr:from>
    <xdr:ext cx="95250" cy="171450"/>
    <xdr:sp macro="" textlink="">
      <xdr:nvSpPr>
        <xdr:cNvPr id="4713" name="Text Box 17">
          <a:extLst>
            <a:ext uri="{FF2B5EF4-FFF2-40B4-BE49-F238E27FC236}">
              <a16:creationId xmlns:a16="http://schemas.microsoft.com/office/drawing/2014/main" id="{D4781E21-5A41-4A47-8635-C38266C3783B}"/>
            </a:ext>
          </a:extLst>
        </xdr:cNvPr>
        <xdr:cNvSpPr txBox="1">
          <a:spLocks noChangeArrowheads="1"/>
        </xdr:cNvSpPr>
      </xdr:nvSpPr>
      <xdr:spPr bwMode="auto">
        <a:xfrm>
          <a:off x="5334000" y="7010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xdr:row>
      <xdr:rowOff>0</xdr:rowOff>
    </xdr:from>
    <xdr:ext cx="95250" cy="171450"/>
    <xdr:sp macro="" textlink="">
      <xdr:nvSpPr>
        <xdr:cNvPr id="4714" name="Text Box 18">
          <a:extLst>
            <a:ext uri="{FF2B5EF4-FFF2-40B4-BE49-F238E27FC236}">
              <a16:creationId xmlns:a16="http://schemas.microsoft.com/office/drawing/2014/main" id="{4A5BA80E-1B99-4A91-908B-ECD8C47883AD}"/>
            </a:ext>
          </a:extLst>
        </xdr:cNvPr>
        <xdr:cNvSpPr txBox="1">
          <a:spLocks noChangeArrowheads="1"/>
        </xdr:cNvSpPr>
      </xdr:nvSpPr>
      <xdr:spPr bwMode="auto">
        <a:xfrm>
          <a:off x="5334000" y="7010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xdr:row>
      <xdr:rowOff>0</xdr:rowOff>
    </xdr:from>
    <xdr:ext cx="95250" cy="171450"/>
    <xdr:sp macro="" textlink="">
      <xdr:nvSpPr>
        <xdr:cNvPr id="4715" name="Text Box 19">
          <a:extLst>
            <a:ext uri="{FF2B5EF4-FFF2-40B4-BE49-F238E27FC236}">
              <a16:creationId xmlns:a16="http://schemas.microsoft.com/office/drawing/2014/main" id="{51B782D5-1C9E-4395-A9CF-BF3EDDC5CE6D}"/>
            </a:ext>
          </a:extLst>
        </xdr:cNvPr>
        <xdr:cNvSpPr txBox="1">
          <a:spLocks noChangeArrowheads="1"/>
        </xdr:cNvSpPr>
      </xdr:nvSpPr>
      <xdr:spPr bwMode="auto">
        <a:xfrm>
          <a:off x="5334000" y="7010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xdr:row>
      <xdr:rowOff>0</xdr:rowOff>
    </xdr:from>
    <xdr:ext cx="95250" cy="213632"/>
    <xdr:sp macro="" textlink="">
      <xdr:nvSpPr>
        <xdr:cNvPr id="4716" name="Text Box 15">
          <a:extLst>
            <a:ext uri="{FF2B5EF4-FFF2-40B4-BE49-F238E27FC236}">
              <a16:creationId xmlns:a16="http://schemas.microsoft.com/office/drawing/2014/main" id="{5E835A5A-871D-4052-840F-4EFB2A17D082}"/>
            </a:ext>
          </a:extLst>
        </xdr:cNvPr>
        <xdr:cNvSpPr txBox="1">
          <a:spLocks noChangeArrowheads="1"/>
        </xdr:cNvSpPr>
      </xdr:nvSpPr>
      <xdr:spPr bwMode="auto">
        <a:xfrm>
          <a:off x="5334000" y="7010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xdr:row>
      <xdr:rowOff>0</xdr:rowOff>
    </xdr:from>
    <xdr:ext cx="95250" cy="444331"/>
    <xdr:sp macro="" textlink="">
      <xdr:nvSpPr>
        <xdr:cNvPr id="4717" name="Text Box 15">
          <a:extLst>
            <a:ext uri="{FF2B5EF4-FFF2-40B4-BE49-F238E27FC236}">
              <a16:creationId xmlns:a16="http://schemas.microsoft.com/office/drawing/2014/main" id="{97DB0465-B10E-4610-937C-061FEB47251D}"/>
            </a:ext>
          </a:extLst>
        </xdr:cNvPr>
        <xdr:cNvSpPr txBox="1">
          <a:spLocks noChangeArrowheads="1"/>
        </xdr:cNvSpPr>
      </xdr:nvSpPr>
      <xdr:spPr bwMode="auto">
        <a:xfrm>
          <a:off x="5334000" y="7010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xdr:row>
      <xdr:rowOff>0</xdr:rowOff>
    </xdr:from>
    <xdr:ext cx="95250" cy="171450"/>
    <xdr:sp macro="" textlink="">
      <xdr:nvSpPr>
        <xdr:cNvPr id="4718" name="Text Box 16">
          <a:extLst>
            <a:ext uri="{FF2B5EF4-FFF2-40B4-BE49-F238E27FC236}">
              <a16:creationId xmlns:a16="http://schemas.microsoft.com/office/drawing/2014/main" id="{BF37EF1C-D9A7-499A-A119-EC23797C7843}"/>
            </a:ext>
          </a:extLst>
        </xdr:cNvPr>
        <xdr:cNvSpPr txBox="1">
          <a:spLocks noChangeArrowheads="1"/>
        </xdr:cNvSpPr>
      </xdr:nvSpPr>
      <xdr:spPr bwMode="auto">
        <a:xfrm>
          <a:off x="19516725" y="7010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xdr:row>
      <xdr:rowOff>0</xdr:rowOff>
    </xdr:from>
    <xdr:ext cx="95250" cy="171450"/>
    <xdr:sp macro="" textlink="">
      <xdr:nvSpPr>
        <xdr:cNvPr id="4719" name="Text Box 17">
          <a:extLst>
            <a:ext uri="{FF2B5EF4-FFF2-40B4-BE49-F238E27FC236}">
              <a16:creationId xmlns:a16="http://schemas.microsoft.com/office/drawing/2014/main" id="{3FE548B5-47EF-424C-B59E-0CEF58667005}"/>
            </a:ext>
          </a:extLst>
        </xdr:cNvPr>
        <xdr:cNvSpPr txBox="1">
          <a:spLocks noChangeArrowheads="1"/>
        </xdr:cNvSpPr>
      </xdr:nvSpPr>
      <xdr:spPr bwMode="auto">
        <a:xfrm>
          <a:off x="19516725" y="7010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1046162</xdr:colOff>
      <xdr:row>9</xdr:row>
      <xdr:rowOff>0</xdr:rowOff>
    </xdr:from>
    <xdr:ext cx="95250" cy="171450"/>
    <xdr:sp macro="" textlink="">
      <xdr:nvSpPr>
        <xdr:cNvPr id="4720" name="Text Box 18">
          <a:extLst>
            <a:ext uri="{FF2B5EF4-FFF2-40B4-BE49-F238E27FC236}">
              <a16:creationId xmlns:a16="http://schemas.microsoft.com/office/drawing/2014/main" id="{CD269BBA-1735-47DA-B9D6-54F531F7D03D}"/>
            </a:ext>
          </a:extLst>
        </xdr:cNvPr>
        <xdr:cNvSpPr txBox="1">
          <a:spLocks noChangeArrowheads="1"/>
        </xdr:cNvSpPr>
      </xdr:nvSpPr>
      <xdr:spPr bwMode="auto">
        <a:xfrm>
          <a:off x="19410362" y="7010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9</xdr:row>
      <xdr:rowOff>0</xdr:rowOff>
    </xdr:from>
    <xdr:ext cx="95250" cy="213632"/>
    <xdr:sp macro="" textlink="">
      <xdr:nvSpPr>
        <xdr:cNvPr id="4721" name="Text Box 15">
          <a:extLst>
            <a:ext uri="{FF2B5EF4-FFF2-40B4-BE49-F238E27FC236}">
              <a16:creationId xmlns:a16="http://schemas.microsoft.com/office/drawing/2014/main" id="{3089944D-EADA-4177-AE8E-39F8AE9EFD5A}"/>
            </a:ext>
          </a:extLst>
        </xdr:cNvPr>
        <xdr:cNvSpPr txBox="1">
          <a:spLocks noChangeArrowheads="1"/>
        </xdr:cNvSpPr>
      </xdr:nvSpPr>
      <xdr:spPr bwMode="auto">
        <a:xfrm>
          <a:off x="19516725" y="7010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xdr:row>
      <xdr:rowOff>0</xdr:rowOff>
    </xdr:from>
    <xdr:ext cx="95250" cy="171450"/>
    <xdr:sp macro="" textlink="">
      <xdr:nvSpPr>
        <xdr:cNvPr id="4722" name="Text Box 16">
          <a:extLst>
            <a:ext uri="{FF2B5EF4-FFF2-40B4-BE49-F238E27FC236}">
              <a16:creationId xmlns:a16="http://schemas.microsoft.com/office/drawing/2014/main" id="{60205A35-CA8C-4C9B-B110-E308C9B1863B}"/>
            </a:ext>
          </a:extLst>
        </xdr:cNvPr>
        <xdr:cNvSpPr txBox="1">
          <a:spLocks noChangeArrowheads="1"/>
        </xdr:cNvSpPr>
      </xdr:nvSpPr>
      <xdr:spPr bwMode="auto">
        <a:xfrm>
          <a:off x="22021800" y="7010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xdr:row>
      <xdr:rowOff>0</xdr:rowOff>
    </xdr:from>
    <xdr:ext cx="95250" cy="171450"/>
    <xdr:sp macro="" textlink="">
      <xdr:nvSpPr>
        <xdr:cNvPr id="4723" name="Text Box 17">
          <a:extLst>
            <a:ext uri="{FF2B5EF4-FFF2-40B4-BE49-F238E27FC236}">
              <a16:creationId xmlns:a16="http://schemas.microsoft.com/office/drawing/2014/main" id="{5F390BA0-9C5D-4AE3-9939-02BCFF22CA7B}"/>
            </a:ext>
          </a:extLst>
        </xdr:cNvPr>
        <xdr:cNvSpPr txBox="1">
          <a:spLocks noChangeArrowheads="1"/>
        </xdr:cNvSpPr>
      </xdr:nvSpPr>
      <xdr:spPr bwMode="auto">
        <a:xfrm>
          <a:off x="22021800" y="7010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xdr:row>
      <xdr:rowOff>0</xdr:rowOff>
    </xdr:from>
    <xdr:ext cx="95250" cy="171450"/>
    <xdr:sp macro="" textlink="">
      <xdr:nvSpPr>
        <xdr:cNvPr id="4724" name="Text Box 18">
          <a:extLst>
            <a:ext uri="{FF2B5EF4-FFF2-40B4-BE49-F238E27FC236}">
              <a16:creationId xmlns:a16="http://schemas.microsoft.com/office/drawing/2014/main" id="{694F9948-A7E2-4489-A297-AE4D57C89D47}"/>
            </a:ext>
          </a:extLst>
        </xdr:cNvPr>
        <xdr:cNvSpPr txBox="1">
          <a:spLocks noChangeArrowheads="1"/>
        </xdr:cNvSpPr>
      </xdr:nvSpPr>
      <xdr:spPr bwMode="auto">
        <a:xfrm>
          <a:off x="22021800" y="7010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xdr:row>
      <xdr:rowOff>0</xdr:rowOff>
    </xdr:from>
    <xdr:ext cx="95250" cy="171450"/>
    <xdr:sp macro="" textlink="">
      <xdr:nvSpPr>
        <xdr:cNvPr id="4725" name="Text Box 19">
          <a:extLst>
            <a:ext uri="{FF2B5EF4-FFF2-40B4-BE49-F238E27FC236}">
              <a16:creationId xmlns:a16="http://schemas.microsoft.com/office/drawing/2014/main" id="{A5255488-FBAA-4496-AF99-A435AAFBD506}"/>
            </a:ext>
          </a:extLst>
        </xdr:cNvPr>
        <xdr:cNvSpPr txBox="1">
          <a:spLocks noChangeArrowheads="1"/>
        </xdr:cNvSpPr>
      </xdr:nvSpPr>
      <xdr:spPr bwMode="auto">
        <a:xfrm>
          <a:off x="22021800" y="7010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xdr:row>
      <xdr:rowOff>0</xdr:rowOff>
    </xdr:from>
    <xdr:ext cx="95250" cy="171450"/>
    <xdr:sp macro="" textlink="">
      <xdr:nvSpPr>
        <xdr:cNvPr id="4726" name="Text Box 16">
          <a:extLst>
            <a:ext uri="{FF2B5EF4-FFF2-40B4-BE49-F238E27FC236}">
              <a16:creationId xmlns:a16="http://schemas.microsoft.com/office/drawing/2014/main" id="{629799C3-FD37-4D7A-8282-974E66B2F27B}"/>
            </a:ext>
          </a:extLst>
        </xdr:cNvPr>
        <xdr:cNvSpPr txBox="1">
          <a:spLocks noChangeArrowheads="1"/>
        </xdr:cNvSpPr>
      </xdr:nvSpPr>
      <xdr:spPr bwMode="auto">
        <a:xfrm>
          <a:off x="22021800" y="7010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171450"/>
    <xdr:sp macro="" textlink="">
      <xdr:nvSpPr>
        <xdr:cNvPr id="4727" name="Text Box 16">
          <a:extLst>
            <a:ext uri="{FF2B5EF4-FFF2-40B4-BE49-F238E27FC236}">
              <a16:creationId xmlns:a16="http://schemas.microsoft.com/office/drawing/2014/main" id="{50E2D5E4-3770-4591-B0BA-900C7F4AD60F}"/>
            </a:ext>
          </a:extLst>
        </xdr:cNvPr>
        <xdr:cNvSpPr txBox="1">
          <a:spLocks noChangeArrowheads="1"/>
        </xdr:cNvSpPr>
      </xdr:nvSpPr>
      <xdr:spPr bwMode="auto">
        <a:xfrm>
          <a:off x="53340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171450"/>
    <xdr:sp macro="" textlink="">
      <xdr:nvSpPr>
        <xdr:cNvPr id="4728" name="Text Box 17">
          <a:extLst>
            <a:ext uri="{FF2B5EF4-FFF2-40B4-BE49-F238E27FC236}">
              <a16:creationId xmlns:a16="http://schemas.microsoft.com/office/drawing/2014/main" id="{DF68DD15-CD8C-4192-A21E-366DE8FE3587}"/>
            </a:ext>
          </a:extLst>
        </xdr:cNvPr>
        <xdr:cNvSpPr txBox="1">
          <a:spLocks noChangeArrowheads="1"/>
        </xdr:cNvSpPr>
      </xdr:nvSpPr>
      <xdr:spPr bwMode="auto">
        <a:xfrm>
          <a:off x="53340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171450"/>
    <xdr:sp macro="" textlink="">
      <xdr:nvSpPr>
        <xdr:cNvPr id="4729" name="Text Box 18">
          <a:extLst>
            <a:ext uri="{FF2B5EF4-FFF2-40B4-BE49-F238E27FC236}">
              <a16:creationId xmlns:a16="http://schemas.microsoft.com/office/drawing/2014/main" id="{ACD05577-9427-4FA5-B6A5-5EE329DE581C}"/>
            </a:ext>
          </a:extLst>
        </xdr:cNvPr>
        <xdr:cNvSpPr txBox="1">
          <a:spLocks noChangeArrowheads="1"/>
        </xdr:cNvSpPr>
      </xdr:nvSpPr>
      <xdr:spPr bwMode="auto">
        <a:xfrm>
          <a:off x="53340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171450"/>
    <xdr:sp macro="" textlink="">
      <xdr:nvSpPr>
        <xdr:cNvPr id="4730" name="Text Box 19">
          <a:extLst>
            <a:ext uri="{FF2B5EF4-FFF2-40B4-BE49-F238E27FC236}">
              <a16:creationId xmlns:a16="http://schemas.microsoft.com/office/drawing/2014/main" id="{78432F84-7E9A-484B-9A4A-A4362028B748}"/>
            </a:ext>
          </a:extLst>
        </xdr:cNvPr>
        <xdr:cNvSpPr txBox="1">
          <a:spLocks noChangeArrowheads="1"/>
        </xdr:cNvSpPr>
      </xdr:nvSpPr>
      <xdr:spPr bwMode="auto">
        <a:xfrm>
          <a:off x="53340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171450"/>
    <xdr:sp macro="" textlink="">
      <xdr:nvSpPr>
        <xdr:cNvPr id="4731" name="Text Box 16">
          <a:extLst>
            <a:ext uri="{FF2B5EF4-FFF2-40B4-BE49-F238E27FC236}">
              <a16:creationId xmlns:a16="http://schemas.microsoft.com/office/drawing/2014/main" id="{2304E887-478F-4785-9D0E-BCE874778973}"/>
            </a:ext>
          </a:extLst>
        </xdr:cNvPr>
        <xdr:cNvSpPr txBox="1">
          <a:spLocks noChangeArrowheads="1"/>
        </xdr:cNvSpPr>
      </xdr:nvSpPr>
      <xdr:spPr bwMode="auto">
        <a:xfrm>
          <a:off x="1951672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171450"/>
    <xdr:sp macro="" textlink="">
      <xdr:nvSpPr>
        <xdr:cNvPr id="4732" name="Text Box 17">
          <a:extLst>
            <a:ext uri="{FF2B5EF4-FFF2-40B4-BE49-F238E27FC236}">
              <a16:creationId xmlns:a16="http://schemas.microsoft.com/office/drawing/2014/main" id="{F66FC927-4ACB-4633-9273-2CBE1CD2C8F1}"/>
            </a:ext>
          </a:extLst>
        </xdr:cNvPr>
        <xdr:cNvSpPr txBox="1">
          <a:spLocks noChangeArrowheads="1"/>
        </xdr:cNvSpPr>
      </xdr:nvSpPr>
      <xdr:spPr bwMode="auto">
        <a:xfrm>
          <a:off x="1951672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171450"/>
    <xdr:sp macro="" textlink="">
      <xdr:nvSpPr>
        <xdr:cNvPr id="4733" name="Text Box 18">
          <a:extLst>
            <a:ext uri="{FF2B5EF4-FFF2-40B4-BE49-F238E27FC236}">
              <a16:creationId xmlns:a16="http://schemas.microsoft.com/office/drawing/2014/main" id="{39D3854E-7443-48B9-BE25-6DF8B1F0C188}"/>
            </a:ext>
          </a:extLst>
        </xdr:cNvPr>
        <xdr:cNvSpPr txBox="1">
          <a:spLocks noChangeArrowheads="1"/>
        </xdr:cNvSpPr>
      </xdr:nvSpPr>
      <xdr:spPr bwMode="auto">
        <a:xfrm>
          <a:off x="1951672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171450"/>
    <xdr:sp macro="" textlink="">
      <xdr:nvSpPr>
        <xdr:cNvPr id="4734" name="Text Box 19">
          <a:extLst>
            <a:ext uri="{FF2B5EF4-FFF2-40B4-BE49-F238E27FC236}">
              <a16:creationId xmlns:a16="http://schemas.microsoft.com/office/drawing/2014/main" id="{39D54A56-E1DA-464D-BE32-33CCBD8ED49E}"/>
            </a:ext>
          </a:extLst>
        </xdr:cNvPr>
        <xdr:cNvSpPr txBox="1">
          <a:spLocks noChangeArrowheads="1"/>
        </xdr:cNvSpPr>
      </xdr:nvSpPr>
      <xdr:spPr bwMode="auto">
        <a:xfrm>
          <a:off x="1951672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xdr:row>
      <xdr:rowOff>0</xdr:rowOff>
    </xdr:from>
    <xdr:ext cx="95250" cy="171450"/>
    <xdr:sp macro="" textlink="">
      <xdr:nvSpPr>
        <xdr:cNvPr id="4735" name="Text Box 16">
          <a:extLst>
            <a:ext uri="{FF2B5EF4-FFF2-40B4-BE49-F238E27FC236}">
              <a16:creationId xmlns:a16="http://schemas.microsoft.com/office/drawing/2014/main" id="{7456F171-47EB-4CE4-8DD4-99552EECF077}"/>
            </a:ext>
          </a:extLst>
        </xdr:cNvPr>
        <xdr:cNvSpPr txBox="1">
          <a:spLocks noChangeArrowheads="1"/>
        </xdr:cNvSpPr>
      </xdr:nvSpPr>
      <xdr:spPr bwMode="auto">
        <a:xfrm>
          <a:off x="3062287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xdr:row>
      <xdr:rowOff>0</xdr:rowOff>
    </xdr:from>
    <xdr:ext cx="95250" cy="171450"/>
    <xdr:sp macro="" textlink="">
      <xdr:nvSpPr>
        <xdr:cNvPr id="763" name="Text Box 17">
          <a:extLst>
            <a:ext uri="{FF2B5EF4-FFF2-40B4-BE49-F238E27FC236}">
              <a16:creationId xmlns:a16="http://schemas.microsoft.com/office/drawing/2014/main" id="{8B26EA52-8144-4B46-9159-E8651BAC6020}"/>
            </a:ext>
          </a:extLst>
        </xdr:cNvPr>
        <xdr:cNvSpPr txBox="1">
          <a:spLocks noChangeArrowheads="1"/>
        </xdr:cNvSpPr>
      </xdr:nvSpPr>
      <xdr:spPr bwMode="auto">
        <a:xfrm>
          <a:off x="3062287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xdr:row>
      <xdr:rowOff>0</xdr:rowOff>
    </xdr:from>
    <xdr:ext cx="95250" cy="171450"/>
    <xdr:sp macro="" textlink="">
      <xdr:nvSpPr>
        <xdr:cNvPr id="781" name="Text Box 18">
          <a:extLst>
            <a:ext uri="{FF2B5EF4-FFF2-40B4-BE49-F238E27FC236}">
              <a16:creationId xmlns:a16="http://schemas.microsoft.com/office/drawing/2014/main" id="{8822C932-E81F-403A-9580-4FA50E971891}"/>
            </a:ext>
          </a:extLst>
        </xdr:cNvPr>
        <xdr:cNvSpPr txBox="1">
          <a:spLocks noChangeArrowheads="1"/>
        </xdr:cNvSpPr>
      </xdr:nvSpPr>
      <xdr:spPr bwMode="auto">
        <a:xfrm>
          <a:off x="3062287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xdr:row>
      <xdr:rowOff>0</xdr:rowOff>
    </xdr:from>
    <xdr:ext cx="95250" cy="171450"/>
    <xdr:sp macro="" textlink="">
      <xdr:nvSpPr>
        <xdr:cNvPr id="790" name="Text Box 19">
          <a:extLst>
            <a:ext uri="{FF2B5EF4-FFF2-40B4-BE49-F238E27FC236}">
              <a16:creationId xmlns:a16="http://schemas.microsoft.com/office/drawing/2014/main" id="{8687E27E-FB2A-4926-90A4-8ECAFF0F7FAB}"/>
            </a:ext>
          </a:extLst>
        </xdr:cNvPr>
        <xdr:cNvSpPr txBox="1">
          <a:spLocks noChangeArrowheads="1"/>
        </xdr:cNvSpPr>
      </xdr:nvSpPr>
      <xdr:spPr bwMode="auto">
        <a:xfrm>
          <a:off x="3062287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444014"/>
    <xdr:sp macro="" textlink="">
      <xdr:nvSpPr>
        <xdr:cNvPr id="791" name="Text Box 15">
          <a:extLst>
            <a:ext uri="{FF2B5EF4-FFF2-40B4-BE49-F238E27FC236}">
              <a16:creationId xmlns:a16="http://schemas.microsoft.com/office/drawing/2014/main" id="{8CEA9627-EC86-4C07-BD8E-D0FCF6579092}"/>
            </a:ext>
          </a:extLst>
        </xdr:cNvPr>
        <xdr:cNvSpPr txBox="1">
          <a:spLocks noChangeArrowheads="1"/>
        </xdr:cNvSpPr>
      </xdr:nvSpPr>
      <xdr:spPr bwMode="auto">
        <a:xfrm>
          <a:off x="5334000" y="101155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171450"/>
    <xdr:sp macro="" textlink="">
      <xdr:nvSpPr>
        <xdr:cNvPr id="835" name="Text Box 16">
          <a:extLst>
            <a:ext uri="{FF2B5EF4-FFF2-40B4-BE49-F238E27FC236}">
              <a16:creationId xmlns:a16="http://schemas.microsoft.com/office/drawing/2014/main" id="{C73C5C27-248F-4075-B237-6CD94F384B2C}"/>
            </a:ext>
          </a:extLst>
        </xdr:cNvPr>
        <xdr:cNvSpPr txBox="1">
          <a:spLocks noChangeArrowheads="1"/>
        </xdr:cNvSpPr>
      </xdr:nvSpPr>
      <xdr:spPr bwMode="auto">
        <a:xfrm>
          <a:off x="53340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171450"/>
    <xdr:sp macro="" textlink="">
      <xdr:nvSpPr>
        <xdr:cNvPr id="840" name="Text Box 17">
          <a:extLst>
            <a:ext uri="{FF2B5EF4-FFF2-40B4-BE49-F238E27FC236}">
              <a16:creationId xmlns:a16="http://schemas.microsoft.com/office/drawing/2014/main" id="{49D20A62-3BD7-4AE3-96A4-52610E07C459}"/>
            </a:ext>
          </a:extLst>
        </xdr:cNvPr>
        <xdr:cNvSpPr txBox="1">
          <a:spLocks noChangeArrowheads="1"/>
        </xdr:cNvSpPr>
      </xdr:nvSpPr>
      <xdr:spPr bwMode="auto">
        <a:xfrm>
          <a:off x="53340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171450"/>
    <xdr:sp macro="" textlink="">
      <xdr:nvSpPr>
        <xdr:cNvPr id="1164" name="Text Box 18">
          <a:extLst>
            <a:ext uri="{FF2B5EF4-FFF2-40B4-BE49-F238E27FC236}">
              <a16:creationId xmlns:a16="http://schemas.microsoft.com/office/drawing/2014/main" id="{3EB9F5DD-AA17-4893-BFDB-684A2526FE4B}"/>
            </a:ext>
          </a:extLst>
        </xdr:cNvPr>
        <xdr:cNvSpPr txBox="1">
          <a:spLocks noChangeArrowheads="1"/>
        </xdr:cNvSpPr>
      </xdr:nvSpPr>
      <xdr:spPr bwMode="auto">
        <a:xfrm>
          <a:off x="53340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171450"/>
    <xdr:sp macro="" textlink="">
      <xdr:nvSpPr>
        <xdr:cNvPr id="1180" name="Text Box 19">
          <a:extLst>
            <a:ext uri="{FF2B5EF4-FFF2-40B4-BE49-F238E27FC236}">
              <a16:creationId xmlns:a16="http://schemas.microsoft.com/office/drawing/2014/main" id="{35C7D754-8688-426F-91FE-F1E999AF6F2C}"/>
            </a:ext>
          </a:extLst>
        </xdr:cNvPr>
        <xdr:cNvSpPr txBox="1">
          <a:spLocks noChangeArrowheads="1"/>
        </xdr:cNvSpPr>
      </xdr:nvSpPr>
      <xdr:spPr bwMode="auto">
        <a:xfrm>
          <a:off x="53340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442269"/>
    <xdr:sp macro="" textlink="">
      <xdr:nvSpPr>
        <xdr:cNvPr id="1181" name="Text Box 15">
          <a:extLst>
            <a:ext uri="{FF2B5EF4-FFF2-40B4-BE49-F238E27FC236}">
              <a16:creationId xmlns:a16="http://schemas.microsoft.com/office/drawing/2014/main" id="{2E1260FE-017D-4BA0-BC43-9923182A834F}"/>
            </a:ext>
          </a:extLst>
        </xdr:cNvPr>
        <xdr:cNvSpPr txBox="1">
          <a:spLocks noChangeArrowheads="1"/>
        </xdr:cNvSpPr>
      </xdr:nvSpPr>
      <xdr:spPr bwMode="auto">
        <a:xfrm>
          <a:off x="19516725" y="10115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171450"/>
    <xdr:sp macro="" textlink="">
      <xdr:nvSpPr>
        <xdr:cNvPr id="1182" name="Text Box 16">
          <a:extLst>
            <a:ext uri="{FF2B5EF4-FFF2-40B4-BE49-F238E27FC236}">
              <a16:creationId xmlns:a16="http://schemas.microsoft.com/office/drawing/2014/main" id="{150172FA-57FA-45EE-8AED-B611A7A06443}"/>
            </a:ext>
          </a:extLst>
        </xdr:cNvPr>
        <xdr:cNvSpPr txBox="1">
          <a:spLocks noChangeArrowheads="1"/>
        </xdr:cNvSpPr>
      </xdr:nvSpPr>
      <xdr:spPr bwMode="auto">
        <a:xfrm>
          <a:off x="1951672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171450"/>
    <xdr:sp macro="" textlink="">
      <xdr:nvSpPr>
        <xdr:cNvPr id="1183" name="Text Box 17">
          <a:extLst>
            <a:ext uri="{FF2B5EF4-FFF2-40B4-BE49-F238E27FC236}">
              <a16:creationId xmlns:a16="http://schemas.microsoft.com/office/drawing/2014/main" id="{4F9F4E44-F464-40CB-88F2-E9D9FC14049D}"/>
            </a:ext>
          </a:extLst>
        </xdr:cNvPr>
        <xdr:cNvSpPr txBox="1">
          <a:spLocks noChangeArrowheads="1"/>
        </xdr:cNvSpPr>
      </xdr:nvSpPr>
      <xdr:spPr bwMode="auto">
        <a:xfrm>
          <a:off x="1951672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171450"/>
    <xdr:sp macro="" textlink="">
      <xdr:nvSpPr>
        <xdr:cNvPr id="1190" name="Text Box 18">
          <a:extLst>
            <a:ext uri="{FF2B5EF4-FFF2-40B4-BE49-F238E27FC236}">
              <a16:creationId xmlns:a16="http://schemas.microsoft.com/office/drawing/2014/main" id="{27412F4A-5850-4A77-905D-ED2E991BF7A0}"/>
            </a:ext>
          </a:extLst>
        </xdr:cNvPr>
        <xdr:cNvSpPr txBox="1">
          <a:spLocks noChangeArrowheads="1"/>
        </xdr:cNvSpPr>
      </xdr:nvSpPr>
      <xdr:spPr bwMode="auto">
        <a:xfrm>
          <a:off x="1951672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xdr:row>
      <xdr:rowOff>0</xdr:rowOff>
    </xdr:from>
    <xdr:ext cx="95250" cy="171450"/>
    <xdr:sp macro="" textlink="">
      <xdr:nvSpPr>
        <xdr:cNvPr id="1473" name="Text Box 16">
          <a:extLst>
            <a:ext uri="{FF2B5EF4-FFF2-40B4-BE49-F238E27FC236}">
              <a16:creationId xmlns:a16="http://schemas.microsoft.com/office/drawing/2014/main" id="{49410E3F-A5C7-46E6-8351-19A9CA4E0A81}"/>
            </a:ext>
          </a:extLst>
        </xdr:cNvPr>
        <xdr:cNvSpPr txBox="1">
          <a:spLocks noChangeArrowheads="1"/>
        </xdr:cNvSpPr>
      </xdr:nvSpPr>
      <xdr:spPr bwMode="auto">
        <a:xfrm>
          <a:off x="220218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xdr:row>
      <xdr:rowOff>0</xdr:rowOff>
    </xdr:from>
    <xdr:ext cx="95250" cy="171450"/>
    <xdr:sp macro="" textlink="">
      <xdr:nvSpPr>
        <xdr:cNvPr id="1476" name="Text Box 17">
          <a:extLst>
            <a:ext uri="{FF2B5EF4-FFF2-40B4-BE49-F238E27FC236}">
              <a16:creationId xmlns:a16="http://schemas.microsoft.com/office/drawing/2014/main" id="{4EA00F14-EFC2-4487-A7B3-C4D09A8BCEC2}"/>
            </a:ext>
          </a:extLst>
        </xdr:cNvPr>
        <xdr:cNvSpPr txBox="1">
          <a:spLocks noChangeArrowheads="1"/>
        </xdr:cNvSpPr>
      </xdr:nvSpPr>
      <xdr:spPr bwMode="auto">
        <a:xfrm>
          <a:off x="220218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xdr:row>
      <xdr:rowOff>0</xdr:rowOff>
    </xdr:from>
    <xdr:ext cx="95250" cy="171450"/>
    <xdr:sp macro="" textlink="">
      <xdr:nvSpPr>
        <xdr:cNvPr id="1497" name="Text Box 18">
          <a:extLst>
            <a:ext uri="{FF2B5EF4-FFF2-40B4-BE49-F238E27FC236}">
              <a16:creationId xmlns:a16="http://schemas.microsoft.com/office/drawing/2014/main" id="{06F9BFB9-0337-4CD2-B76A-268C941C1F32}"/>
            </a:ext>
          </a:extLst>
        </xdr:cNvPr>
        <xdr:cNvSpPr txBox="1">
          <a:spLocks noChangeArrowheads="1"/>
        </xdr:cNvSpPr>
      </xdr:nvSpPr>
      <xdr:spPr bwMode="auto">
        <a:xfrm>
          <a:off x="220218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xdr:row>
      <xdr:rowOff>0</xdr:rowOff>
    </xdr:from>
    <xdr:ext cx="95250" cy="171450"/>
    <xdr:sp macro="" textlink="">
      <xdr:nvSpPr>
        <xdr:cNvPr id="1523" name="Text Box 19">
          <a:extLst>
            <a:ext uri="{FF2B5EF4-FFF2-40B4-BE49-F238E27FC236}">
              <a16:creationId xmlns:a16="http://schemas.microsoft.com/office/drawing/2014/main" id="{3BCB73B1-B1EC-4AE7-ABBA-281A754AB907}"/>
            </a:ext>
          </a:extLst>
        </xdr:cNvPr>
        <xdr:cNvSpPr txBox="1">
          <a:spLocks noChangeArrowheads="1"/>
        </xdr:cNvSpPr>
      </xdr:nvSpPr>
      <xdr:spPr bwMode="auto">
        <a:xfrm>
          <a:off x="220218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xdr:row>
      <xdr:rowOff>0</xdr:rowOff>
    </xdr:from>
    <xdr:ext cx="95250" cy="171450"/>
    <xdr:sp macro="" textlink="">
      <xdr:nvSpPr>
        <xdr:cNvPr id="1575" name="Text Box 16">
          <a:extLst>
            <a:ext uri="{FF2B5EF4-FFF2-40B4-BE49-F238E27FC236}">
              <a16:creationId xmlns:a16="http://schemas.microsoft.com/office/drawing/2014/main" id="{6F357C87-2C3D-4646-AA6B-3CFB36077018}"/>
            </a:ext>
          </a:extLst>
        </xdr:cNvPr>
        <xdr:cNvSpPr txBox="1">
          <a:spLocks noChangeArrowheads="1"/>
        </xdr:cNvSpPr>
      </xdr:nvSpPr>
      <xdr:spPr bwMode="auto">
        <a:xfrm>
          <a:off x="220218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xdr:row>
      <xdr:rowOff>0</xdr:rowOff>
    </xdr:from>
    <xdr:ext cx="95250" cy="171450"/>
    <xdr:sp macro="" textlink="">
      <xdr:nvSpPr>
        <xdr:cNvPr id="1620" name="Text Box 17">
          <a:extLst>
            <a:ext uri="{FF2B5EF4-FFF2-40B4-BE49-F238E27FC236}">
              <a16:creationId xmlns:a16="http://schemas.microsoft.com/office/drawing/2014/main" id="{474DA02D-115D-4A15-A975-4D633EC4D6BA}"/>
            </a:ext>
          </a:extLst>
        </xdr:cNvPr>
        <xdr:cNvSpPr txBox="1">
          <a:spLocks noChangeArrowheads="1"/>
        </xdr:cNvSpPr>
      </xdr:nvSpPr>
      <xdr:spPr bwMode="auto">
        <a:xfrm>
          <a:off x="220218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xdr:row>
      <xdr:rowOff>0</xdr:rowOff>
    </xdr:from>
    <xdr:ext cx="95250" cy="171450"/>
    <xdr:sp macro="" textlink="">
      <xdr:nvSpPr>
        <xdr:cNvPr id="6208" name="Text Box 18">
          <a:extLst>
            <a:ext uri="{FF2B5EF4-FFF2-40B4-BE49-F238E27FC236}">
              <a16:creationId xmlns:a16="http://schemas.microsoft.com/office/drawing/2014/main" id="{24384645-9E7A-4802-BF5C-8FE649923DA9}"/>
            </a:ext>
          </a:extLst>
        </xdr:cNvPr>
        <xdr:cNvSpPr txBox="1">
          <a:spLocks noChangeArrowheads="1"/>
        </xdr:cNvSpPr>
      </xdr:nvSpPr>
      <xdr:spPr bwMode="auto">
        <a:xfrm>
          <a:off x="220218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448496"/>
    <xdr:sp macro="" textlink="">
      <xdr:nvSpPr>
        <xdr:cNvPr id="6209" name="Text Box 15">
          <a:extLst>
            <a:ext uri="{FF2B5EF4-FFF2-40B4-BE49-F238E27FC236}">
              <a16:creationId xmlns:a16="http://schemas.microsoft.com/office/drawing/2014/main" id="{B9399268-5A3C-4A7D-B870-4B37292F4905}"/>
            </a:ext>
          </a:extLst>
        </xdr:cNvPr>
        <xdr:cNvSpPr txBox="1">
          <a:spLocks noChangeArrowheads="1"/>
        </xdr:cNvSpPr>
      </xdr:nvSpPr>
      <xdr:spPr bwMode="auto">
        <a:xfrm>
          <a:off x="5334000" y="101155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442269"/>
    <xdr:sp macro="" textlink="">
      <xdr:nvSpPr>
        <xdr:cNvPr id="6210" name="Text Box 15">
          <a:extLst>
            <a:ext uri="{FF2B5EF4-FFF2-40B4-BE49-F238E27FC236}">
              <a16:creationId xmlns:a16="http://schemas.microsoft.com/office/drawing/2014/main" id="{06290366-A552-4309-82DA-8F4859E814B5}"/>
            </a:ext>
          </a:extLst>
        </xdr:cNvPr>
        <xdr:cNvSpPr txBox="1">
          <a:spLocks noChangeArrowheads="1"/>
        </xdr:cNvSpPr>
      </xdr:nvSpPr>
      <xdr:spPr bwMode="auto">
        <a:xfrm>
          <a:off x="19516725" y="10115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213632"/>
    <xdr:sp macro="" textlink="">
      <xdr:nvSpPr>
        <xdr:cNvPr id="6211" name="Text Box 15">
          <a:extLst>
            <a:ext uri="{FF2B5EF4-FFF2-40B4-BE49-F238E27FC236}">
              <a16:creationId xmlns:a16="http://schemas.microsoft.com/office/drawing/2014/main" id="{B5913D9E-4F05-49EE-BDA0-D58408A87DB9}"/>
            </a:ext>
          </a:extLst>
        </xdr:cNvPr>
        <xdr:cNvSpPr txBox="1">
          <a:spLocks noChangeArrowheads="1"/>
        </xdr:cNvSpPr>
      </xdr:nvSpPr>
      <xdr:spPr bwMode="auto">
        <a:xfrm>
          <a:off x="5334000" y="10115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444331"/>
    <xdr:sp macro="" textlink="">
      <xdr:nvSpPr>
        <xdr:cNvPr id="6212" name="Text Box 15">
          <a:extLst>
            <a:ext uri="{FF2B5EF4-FFF2-40B4-BE49-F238E27FC236}">
              <a16:creationId xmlns:a16="http://schemas.microsoft.com/office/drawing/2014/main" id="{377BFFB3-92C3-4154-8CE4-07D84C346E58}"/>
            </a:ext>
          </a:extLst>
        </xdr:cNvPr>
        <xdr:cNvSpPr txBox="1">
          <a:spLocks noChangeArrowheads="1"/>
        </xdr:cNvSpPr>
      </xdr:nvSpPr>
      <xdr:spPr bwMode="auto">
        <a:xfrm>
          <a:off x="5334000" y="101155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10</xdr:row>
      <xdr:rowOff>0</xdr:rowOff>
    </xdr:from>
    <xdr:ext cx="95250" cy="213632"/>
    <xdr:sp macro="" textlink="">
      <xdr:nvSpPr>
        <xdr:cNvPr id="6213" name="Text Box 15">
          <a:extLst>
            <a:ext uri="{FF2B5EF4-FFF2-40B4-BE49-F238E27FC236}">
              <a16:creationId xmlns:a16="http://schemas.microsoft.com/office/drawing/2014/main" id="{CB0BEA27-457D-403B-9736-1ABD1053527A}"/>
            </a:ext>
          </a:extLst>
        </xdr:cNvPr>
        <xdr:cNvSpPr txBox="1">
          <a:spLocks noChangeArrowheads="1"/>
        </xdr:cNvSpPr>
      </xdr:nvSpPr>
      <xdr:spPr bwMode="auto">
        <a:xfrm>
          <a:off x="19564350" y="10115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6214" name="Text Box 16">
          <a:extLst>
            <a:ext uri="{FF2B5EF4-FFF2-40B4-BE49-F238E27FC236}">
              <a16:creationId xmlns:a16="http://schemas.microsoft.com/office/drawing/2014/main" id="{D596419B-EE12-4907-AC5C-56C31C040875}"/>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6215" name="Text Box 17">
          <a:extLst>
            <a:ext uri="{FF2B5EF4-FFF2-40B4-BE49-F238E27FC236}">
              <a16:creationId xmlns:a16="http://schemas.microsoft.com/office/drawing/2014/main" id="{89F29613-5CB6-4D6E-AA8C-B332726743A1}"/>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6216" name="Text Box 18">
          <a:extLst>
            <a:ext uri="{FF2B5EF4-FFF2-40B4-BE49-F238E27FC236}">
              <a16:creationId xmlns:a16="http://schemas.microsoft.com/office/drawing/2014/main" id="{3F881392-2BB1-4C15-981A-7D12C67ED7BE}"/>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6217" name="Text Box 19">
          <a:extLst>
            <a:ext uri="{FF2B5EF4-FFF2-40B4-BE49-F238E27FC236}">
              <a16:creationId xmlns:a16="http://schemas.microsoft.com/office/drawing/2014/main" id="{CED618BD-269A-4C1B-9572-37713A6FEA6A}"/>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171450"/>
    <xdr:sp macro="" textlink="">
      <xdr:nvSpPr>
        <xdr:cNvPr id="6218" name="Text Box 16">
          <a:extLst>
            <a:ext uri="{FF2B5EF4-FFF2-40B4-BE49-F238E27FC236}">
              <a16:creationId xmlns:a16="http://schemas.microsoft.com/office/drawing/2014/main" id="{1A404A32-1547-47B8-A0AD-6C4052D8E1A5}"/>
            </a:ext>
          </a:extLst>
        </xdr:cNvPr>
        <xdr:cNvSpPr txBox="1">
          <a:spLocks noChangeArrowheads="1"/>
        </xdr:cNvSpPr>
      </xdr:nvSpPr>
      <xdr:spPr bwMode="auto">
        <a:xfrm>
          <a:off x="1951672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171450"/>
    <xdr:sp macro="" textlink="">
      <xdr:nvSpPr>
        <xdr:cNvPr id="6219" name="Text Box 17">
          <a:extLst>
            <a:ext uri="{FF2B5EF4-FFF2-40B4-BE49-F238E27FC236}">
              <a16:creationId xmlns:a16="http://schemas.microsoft.com/office/drawing/2014/main" id="{7595E633-A5E7-4E5C-8025-2FC3A0E9215D}"/>
            </a:ext>
          </a:extLst>
        </xdr:cNvPr>
        <xdr:cNvSpPr txBox="1">
          <a:spLocks noChangeArrowheads="1"/>
        </xdr:cNvSpPr>
      </xdr:nvSpPr>
      <xdr:spPr bwMode="auto">
        <a:xfrm>
          <a:off x="1951672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171450"/>
    <xdr:sp macro="" textlink="">
      <xdr:nvSpPr>
        <xdr:cNvPr id="6220" name="Text Box 18">
          <a:extLst>
            <a:ext uri="{FF2B5EF4-FFF2-40B4-BE49-F238E27FC236}">
              <a16:creationId xmlns:a16="http://schemas.microsoft.com/office/drawing/2014/main" id="{1399DD62-28D3-4A25-807B-F4DE5668C84C}"/>
            </a:ext>
          </a:extLst>
        </xdr:cNvPr>
        <xdr:cNvSpPr txBox="1">
          <a:spLocks noChangeArrowheads="1"/>
        </xdr:cNvSpPr>
      </xdr:nvSpPr>
      <xdr:spPr bwMode="auto">
        <a:xfrm>
          <a:off x="1951672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171450"/>
    <xdr:sp macro="" textlink="">
      <xdr:nvSpPr>
        <xdr:cNvPr id="6221" name="Text Box 19">
          <a:extLst>
            <a:ext uri="{FF2B5EF4-FFF2-40B4-BE49-F238E27FC236}">
              <a16:creationId xmlns:a16="http://schemas.microsoft.com/office/drawing/2014/main" id="{581D6F3B-4A23-459E-8A87-32174723FB27}"/>
            </a:ext>
          </a:extLst>
        </xdr:cNvPr>
        <xdr:cNvSpPr txBox="1">
          <a:spLocks noChangeArrowheads="1"/>
        </xdr:cNvSpPr>
      </xdr:nvSpPr>
      <xdr:spPr bwMode="auto">
        <a:xfrm>
          <a:off x="1951672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xdr:row>
      <xdr:rowOff>0</xdr:rowOff>
    </xdr:from>
    <xdr:ext cx="95250" cy="171450"/>
    <xdr:sp macro="" textlink="">
      <xdr:nvSpPr>
        <xdr:cNvPr id="6222" name="Text Box 16">
          <a:extLst>
            <a:ext uri="{FF2B5EF4-FFF2-40B4-BE49-F238E27FC236}">
              <a16:creationId xmlns:a16="http://schemas.microsoft.com/office/drawing/2014/main" id="{075F7651-3CDD-404F-BC88-70963046A35F}"/>
            </a:ext>
          </a:extLst>
        </xdr:cNvPr>
        <xdr:cNvSpPr txBox="1">
          <a:spLocks noChangeArrowheads="1"/>
        </xdr:cNvSpPr>
      </xdr:nvSpPr>
      <xdr:spPr bwMode="auto">
        <a:xfrm>
          <a:off x="3062287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xdr:row>
      <xdr:rowOff>0</xdr:rowOff>
    </xdr:from>
    <xdr:ext cx="95250" cy="171450"/>
    <xdr:sp macro="" textlink="">
      <xdr:nvSpPr>
        <xdr:cNvPr id="6223" name="Text Box 17">
          <a:extLst>
            <a:ext uri="{FF2B5EF4-FFF2-40B4-BE49-F238E27FC236}">
              <a16:creationId xmlns:a16="http://schemas.microsoft.com/office/drawing/2014/main" id="{6DB38142-7834-40AE-89A5-B218680F90E2}"/>
            </a:ext>
          </a:extLst>
        </xdr:cNvPr>
        <xdr:cNvSpPr txBox="1">
          <a:spLocks noChangeArrowheads="1"/>
        </xdr:cNvSpPr>
      </xdr:nvSpPr>
      <xdr:spPr bwMode="auto">
        <a:xfrm>
          <a:off x="3062287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xdr:row>
      <xdr:rowOff>0</xdr:rowOff>
    </xdr:from>
    <xdr:ext cx="95250" cy="171450"/>
    <xdr:sp macro="" textlink="">
      <xdr:nvSpPr>
        <xdr:cNvPr id="6224" name="Text Box 18">
          <a:extLst>
            <a:ext uri="{FF2B5EF4-FFF2-40B4-BE49-F238E27FC236}">
              <a16:creationId xmlns:a16="http://schemas.microsoft.com/office/drawing/2014/main" id="{B3113D53-4E65-46CD-AF61-5473E07F81F4}"/>
            </a:ext>
          </a:extLst>
        </xdr:cNvPr>
        <xdr:cNvSpPr txBox="1">
          <a:spLocks noChangeArrowheads="1"/>
        </xdr:cNvSpPr>
      </xdr:nvSpPr>
      <xdr:spPr bwMode="auto">
        <a:xfrm>
          <a:off x="3062287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xdr:row>
      <xdr:rowOff>0</xdr:rowOff>
    </xdr:from>
    <xdr:ext cx="95250" cy="171450"/>
    <xdr:sp macro="" textlink="">
      <xdr:nvSpPr>
        <xdr:cNvPr id="6225" name="Text Box 19">
          <a:extLst>
            <a:ext uri="{FF2B5EF4-FFF2-40B4-BE49-F238E27FC236}">
              <a16:creationId xmlns:a16="http://schemas.microsoft.com/office/drawing/2014/main" id="{0822FC50-F06B-42AD-AF78-E8F840CA0294}"/>
            </a:ext>
          </a:extLst>
        </xdr:cNvPr>
        <xdr:cNvSpPr txBox="1">
          <a:spLocks noChangeArrowheads="1"/>
        </xdr:cNvSpPr>
      </xdr:nvSpPr>
      <xdr:spPr bwMode="auto">
        <a:xfrm>
          <a:off x="3062287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444014"/>
    <xdr:sp macro="" textlink="">
      <xdr:nvSpPr>
        <xdr:cNvPr id="6226" name="Text Box 15">
          <a:extLst>
            <a:ext uri="{FF2B5EF4-FFF2-40B4-BE49-F238E27FC236}">
              <a16:creationId xmlns:a16="http://schemas.microsoft.com/office/drawing/2014/main" id="{3786DBED-B50F-4E90-9528-D91A726CC826}"/>
            </a:ext>
          </a:extLst>
        </xdr:cNvPr>
        <xdr:cNvSpPr txBox="1">
          <a:spLocks noChangeArrowheads="1"/>
        </xdr:cNvSpPr>
      </xdr:nvSpPr>
      <xdr:spPr bwMode="auto">
        <a:xfrm>
          <a:off x="5334000" y="118395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6227" name="Text Box 16">
          <a:extLst>
            <a:ext uri="{FF2B5EF4-FFF2-40B4-BE49-F238E27FC236}">
              <a16:creationId xmlns:a16="http://schemas.microsoft.com/office/drawing/2014/main" id="{3076D407-B9B1-4B2B-9B63-74EA23C849B9}"/>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6228" name="Text Box 17">
          <a:extLst>
            <a:ext uri="{FF2B5EF4-FFF2-40B4-BE49-F238E27FC236}">
              <a16:creationId xmlns:a16="http://schemas.microsoft.com/office/drawing/2014/main" id="{74CAEE40-53BC-4784-BC83-C07A2337F2E4}"/>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6229" name="Text Box 18">
          <a:extLst>
            <a:ext uri="{FF2B5EF4-FFF2-40B4-BE49-F238E27FC236}">
              <a16:creationId xmlns:a16="http://schemas.microsoft.com/office/drawing/2014/main" id="{57C61421-DC28-47EE-B7C8-685ABF4D2932}"/>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6230" name="Text Box 19">
          <a:extLst>
            <a:ext uri="{FF2B5EF4-FFF2-40B4-BE49-F238E27FC236}">
              <a16:creationId xmlns:a16="http://schemas.microsoft.com/office/drawing/2014/main" id="{D3AFAEE1-09F6-4A26-B00F-01B230916949}"/>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171450"/>
    <xdr:sp macro="" textlink="">
      <xdr:nvSpPr>
        <xdr:cNvPr id="6231" name="Text Box 16">
          <a:extLst>
            <a:ext uri="{FF2B5EF4-FFF2-40B4-BE49-F238E27FC236}">
              <a16:creationId xmlns:a16="http://schemas.microsoft.com/office/drawing/2014/main" id="{96497F75-A2FF-45C9-BABA-CE23BA227F6D}"/>
            </a:ext>
          </a:extLst>
        </xdr:cNvPr>
        <xdr:cNvSpPr txBox="1">
          <a:spLocks noChangeArrowheads="1"/>
        </xdr:cNvSpPr>
      </xdr:nvSpPr>
      <xdr:spPr bwMode="auto">
        <a:xfrm>
          <a:off x="1951672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171450"/>
    <xdr:sp macro="" textlink="">
      <xdr:nvSpPr>
        <xdr:cNvPr id="6232" name="Text Box 17">
          <a:extLst>
            <a:ext uri="{FF2B5EF4-FFF2-40B4-BE49-F238E27FC236}">
              <a16:creationId xmlns:a16="http://schemas.microsoft.com/office/drawing/2014/main" id="{711E055F-FD30-402D-8785-E4BCDB0677D3}"/>
            </a:ext>
          </a:extLst>
        </xdr:cNvPr>
        <xdr:cNvSpPr txBox="1">
          <a:spLocks noChangeArrowheads="1"/>
        </xdr:cNvSpPr>
      </xdr:nvSpPr>
      <xdr:spPr bwMode="auto">
        <a:xfrm>
          <a:off x="1951672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171450"/>
    <xdr:sp macro="" textlink="">
      <xdr:nvSpPr>
        <xdr:cNvPr id="6233" name="Text Box 18">
          <a:extLst>
            <a:ext uri="{FF2B5EF4-FFF2-40B4-BE49-F238E27FC236}">
              <a16:creationId xmlns:a16="http://schemas.microsoft.com/office/drawing/2014/main" id="{C4EA0F12-4FF1-4986-B893-3A5EE71555D1}"/>
            </a:ext>
          </a:extLst>
        </xdr:cNvPr>
        <xdr:cNvSpPr txBox="1">
          <a:spLocks noChangeArrowheads="1"/>
        </xdr:cNvSpPr>
      </xdr:nvSpPr>
      <xdr:spPr bwMode="auto">
        <a:xfrm>
          <a:off x="1951672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xdr:row>
      <xdr:rowOff>0</xdr:rowOff>
    </xdr:from>
    <xdr:ext cx="95250" cy="171450"/>
    <xdr:sp macro="" textlink="">
      <xdr:nvSpPr>
        <xdr:cNvPr id="6234" name="Text Box 16">
          <a:extLst>
            <a:ext uri="{FF2B5EF4-FFF2-40B4-BE49-F238E27FC236}">
              <a16:creationId xmlns:a16="http://schemas.microsoft.com/office/drawing/2014/main" id="{8826ECC5-3EB7-443A-90EE-9646E24F9B29}"/>
            </a:ext>
          </a:extLst>
        </xdr:cNvPr>
        <xdr:cNvSpPr txBox="1">
          <a:spLocks noChangeArrowheads="1"/>
        </xdr:cNvSpPr>
      </xdr:nvSpPr>
      <xdr:spPr bwMode="auto">
        <a:xfrm>
          <a:off x="220218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xdr:row>
      <xdr:rowOff>0</xdr:rowOff>
    </xdr:from>
    <xdr:ext cx="95250" cy="171450"/>
    <xdr:sp macro="" textlink="">
      <xdr:nvSpPr>
        <xdr:cNvPr id="6235" name="Text Box 17">
          <a:extLst>
            <a:ext uri="{FF2B5EF4-FFF2-40B4-BE49-F238E27FC236}">
              <a16:creationId xmlns:a16="http://schemas.microsoft.com/office/drawing/2014/main" id="{97FE64C7-4520-4C6C-ADCB-37A610B2843E}"/>
            </a:ext>
          </a:extLst>
        </xdr:cNvPr>
        <xdr:cNvSpPr txBox="1">
          <a:spLocks noChangeArrowheads="1"/>
        </xdr:cNvSpPr>
      </xdr:nvSpPr>
      <xdr:spPr bwMode="auto">
        <a:xfrm>
          <a:off x="220218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xdr:row>
      <xdr:rowOff>0</xdr:rowOff>
    </xdr:from>
    <xdr:ext cx="95250" cy="171450"/>
    <xdr:sp macro="" textlink="">
      <xdr:nvSpPr>
        <xdr:cNvPr id="6236" name="Text Box 18">
          <a:extLst>
            <a:ext uri="{FF2B5EF4-FFF2-40B4-BE49-F238E27FC236}">
              <a16:creationId xmlns:a16="http://schemas.microsoft.com/office/drawing/2014/main" id="{A83E8740-E1C6-4342-85DB-888F9C1DFB77}"/>
            </a:ext>
          </a:extLst>
        </xdr:cNvPr>
        <xdr:cNvSpPr txBox="1">
          <a:spLocks noChangeArrowheads="1"/>
        </xdr:cNvSpPr>
      </xdr:nvSpPr>
      <xdr:spPr bwMode="auto">
        <a:xfrm>
          <a:off x="220218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xdr:row>
      <xdr:rowOff>0</xdr:rowOff>
    </xdr:from>
    <xdr:ext cx="95250" cy="171450"/>
    <xdr:sp macro="" textlink="">
      <xdr:nvSpPr>
        <xdr:cNvPr id="6237" name="Text Box 19">
          <a:extLst>
            <a:ext uri="{FF2B5EF4-FFF2-40B4-BE49-F238E27FC236}">
              <a16:creationId xmlns:a16="http://schemas.microsoft.com/office/drawing/2014/main" id="{F13A5CE2-8C3D-4063-A966-9731F61559F1}"/>
            </a:ext>
          </a:extLst>
        </xdr:cNvPr>
        <xdr:cNvSpPr txBox="1">
          <a:spLocks noChangeArrowheads="1"/>
        </xdr:cNvSpPr>
      </xdr:nvSpPr>
      <xdr:spPr bwMode="auto">
        <a:xfrm>
          <a:off x="220218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xdr:row>
      <xdr:rowOff>0</xdr:rowOff>
    </xdr:from>
    <xdr:ext cx="95250" cy="171450"/>
    <xdr:sp macro="" textlink="">
      <xdr:nvSpPr>
        <xdr:cNvPr id="6243" name="Text Box 16">
          <a:extLst>
            <a:ext uri="{FF2B5EF4-FFF2-40B4-BE49-F238E27FC236}">
              <a16:creationId xmlns:a16="http://schemas.microsoft.com/office/drawing/2014/main" id="{2956B2A4-511D-42A3-8956-694AA270E2F5}"/>
            </a:ext>
          </a:extLst>
        </xdr:cNvPr>
        <xdr:cNvSpPr txBox="1">
          <a:spLocks noChangeArrowheads="1"/>
        </xdr:cNvSpPr>
      </xdr:nvSpPr>
      <xdr:spPr bwMode="auto">
        <a:xfrm>
          <a:off x="220218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xdr:row>
      <xdr:rowOff>0</xdr:rowOff>
    </xdr:from>
    <xdr:ext cx="95250" cy="171450"/>
    <xdr:sp macro="" textlink="">
      <xdr:nvSpPr>
        <xdr:cNvPr id="6244" name="Text Box 17">
          <a:extLst>
            <a:ext uri="{FF2B5EF4-FFF2-40B4-BE49-F238E27FC236}">
              <a16:creationId xmlns:a16="http://schemas.microsoft.com/office/drawing/2014/main" id="{298044AF-EA82-4DC2-95FB-C99C79AD2184}"/>
            </a:ext>
          </a:extLst>
        </xdr:cNvPr>
        <xdr:cNvSpPr txBox="1">
          <a:spLocks noChangeArrowheads="1"/>
        </xdr:cNvSpPr>
      </xdr:nvSpPr>
      <xdr:spPr bwMode="auto">
        <a:xfrm>
          <a:off x="220218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xdr:row>
      <xdr:rowOff>0</xdr:rowOff>
    </xdr:from>
    <xdr:ext cx="95250" cy="171450"/>
    <xdr:sp macro="" textlink="">
      <xdr:nvSpPr>
        <xdr:cNvPr id="6245" name="Text Box 18">
          <a:extLst>
            <a:ext uri="{FF2B5EF4-FFF2-40B4-BE49-F238E27FC236}">
              <a16:creationId xmlns:a16="http://schemas.microsoft.com/office/drawing/2014/main" id="{93018595-ECD9-45D7-90AC-97379A39CD93}"/>
            </a:ext>
          </a:extLst>
        </xdr:cNvPr>
        <xdr:cNvSpPr txBox="1">
          <a:spLocks noChangeArrowheads="1"/>
        </xdr:cNvSpPr>
      </xdr:nvSpPr>
      <xdr:spPr bwMode="auto">
        <a:xfrm>
          <a:off x="220218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xdr:row>
      <xdr:rowOff>0</xdr:rowOff>
    </xdr:from>
    <xdr:ext cx="95250" cy="171450"/>
    <xdr:sp macro="" textlink="">
      <xdr:nvSpPr>
        <xdr:cNvPr id="6246" name="Text Box 19">
          <a:extLst>
            <a:ext uri="{FF2B5EF4-FFF2-40B4-BE49-F238E27FC236}">
              <a16:creationId xmlns:a16="http://schemas.microsoft.com/office/drawing/2014/main" id="{26E905B0-C427-40E2-A7F9-AD2D4EA4F059}"/>
            </a:ext>
          </a:extLst>
        </xdr:cNvPr>
        <xdr:cNvSpPr txBox="1">
          <a:spLocks noChangeArrowheads="1"/>
        </xdr:cNvSpPr>
      </xdr:nvSpPr>
      <xdr:spPr bwMode="auto">
        <a:xfrm>
          <a:off x="220218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171450"/>
    <xdr:sp macro="" textlink="">
      <xdr:nvSpPr>
        <xdr:cNvPr id="6247" name="Text Box 16">
          <a:extLst>
            <a:ext uri="{FF2B5EF4-FFF2-40B4-BE49-F238E27FC236}">
              <a16:creationId xmlns:a16="http://schemas.microsoft.com/office/drawing/2014/main" id="{622FF63E-918D-407F-8806-B0E85D1ABA99}"/>
            </a:ext>
          </a:extLst>
        </xdr:cNvPr>
        <xdr:cNvSpPr txBox="1">
          <a:spLocks noChangeArrowheads="1"/>
        </xdr:cNvSpPr>
      </xdr:nvSpPr>
      <xdr:spPr bwMode="auto">
        <a:xfrm>
          <a:off x="53340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171450"/>
    <xdr:sp macro="" textlink="">
      <xdr:nvSpPr>
        <xdr:cNvPr id="6248" name="Text Box 17">
          <a:extLst>
            <a:ext uri="{FF2B5EF4-FFF2-40B4-BE49-F238E27FC236}">
              <a16:creationId xmlns:a16="http://schemas.microsoft.com/office/drawing/2014/main" id="{6AF69674-1EC9-4918-9134-412B08029540}"/>
            </a:ext>
          </a:extLst>
        </xdr:cNvPr>
        <xdr:cNvSpPr txBox="1">
          <a:spLocks noChangeArrowheads="1"/>
        </xdr:cNvSpPr>
      </xdr:nvSpPr>
      <xdr:spPr bwMode="auto">
        <a:xfrm>
          <a:off x="53340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171450"/>
    <xdr:sp macro="" textlink="">
      <xdr:nvSpPr>
        <xdr:cNvPr id="6249" name="Text Box 18">
          <a:extLst>
            <a:ext uri="{FF2B5EF4-FFF2-40B4-BE49-F238E27FC236}">
              <a16:creationId xmlns:a16="http://schemas.microsoft.com/office/drawing/2014/main" id="{37F2F8A1-C6E9-46DE-89E4-042478AD1B2E}"/>
            </a:ext>
          </a:extLst>
        </xdr:cNvPr>
        <xdr:cNvSpPr txBox="1">
          <a:spLocks noChangeArrowheads="1"/>
        </xdr:cNvSpPr>
      </xdr:nvSpPr>
      <xdr:spPr bwMode="auto">
        <a:xfrm>
          <a:off x="53340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171450"/>
    <xdr:sp macro="" textlink="">
      <xdr:nvSpPr>
        <xdr:cNvPr id="6250" name="Text Box 19">
          <a:extLst>
            <a:ext uri="{FF2B5EF4-FFF2-40B4-BE49-F238E27FC236}">
              <a16:creationId xmlns:a16="http://schemas.microsoft.com/office/drawing/2014/main" id="{BC008876-1737-4960-9707-4A5C63C83981}"/>
            </a:ext>
          </a:extLst>
        </xdr:cNvPr>
        <xdr:cNvSpPr txBox="1">
          <a:spLocks noChangeArrowheads="1"/>
        </xdr:cNvSpPr>
      </xdr:nvSpPr>
      <xdr:spPr bwMode="auto">
        <a:xfrm>
          <a:off x="53340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171450"/>
    <xdr:sp macro="" textlink="">
      <xdr:nvSpPr>
        <xdr:cNvPr id="6251" name="Text Box 16">
          <a:extLst>
            <a:ext uri="{FF2B5EF4-FFF2-40B4-BE49-F238E27FC236}">
              <a16:creationId xmlns:a16="http://schemas.microsoft.com/office/drawing/2014/main" id="{FF4C0474-5033-4FFB-B402-824979D6E027}"/>
            </a:ext>
          </a:extLst>
        </xdr:cNvPr>
        <xdr:cNvSpPr txBox="1">
          <a:spLocks noChangeArrowheads="1"/>
        </xdr:cNvSpPr>
      </xdr:nvSpPr>
      <xdr:spPr bwMode="auto">
        <a:xfrm>
          <a:off x="1951672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171450"/>
    <xdr:sp macro="" textlink="">
      <xdr:nvSpPr>
        <xdr:cNvPr id="6252" name="Text Box 17">
          <a:extLst>
            <a:ext uri="{FF2B5EF4-FFF2-40B4-BE49-F238E27FC236}">
              <a16:creationId xmlns:a16="http://schemas.microsoft.com/office/drawing/2014/main" id="{5E123549-003A-41D1-B5A8-954B2342AE21}"/>
            </a:ext>
          </a:extLst>
        </xdr:cNvPr>
        <xdr:cNvSpPr txBox="1">
          <a:spLocks noChangeArrowheads="1"/>
        </xdr:cNvSpPr>
      </xdr:nvSpPr>
      <xdr:spPr bwMode="auto">
        <a:xfrm>
          <a:off x="1951672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171450"/>
    <xdr:sp macro="" textlink="">
      <xdr:nvSpPr>
        <xdr:cNvPr id="6253" name="Text Box 18">
          <a:extLst>
            <a:ext uri="{FF2B5EF4-FFF2-40B4-BE49-F238E27FC236}">
              <a16:creationId xmlns:a16="http://schemas.microsoft.com/office/drawing/2014/main" id="{A2A989C6-E90A-4D6F-85E6-A43F7008B066}"/>
            </a:ext>
          </a:extLst>
        </xdr:cNvPr>
        <xdr:cNvSpPr txBox="1">
          <a:spLocks noChangeArrowheads="1"/>
        </xdr:cNvSpPr>
      </xdr:nvSpPr>
      <xdr:spPr bwMode="auto">
        <a:xfrm>
          <a:off x="1951672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171450"/>
    <xdr:sp macro="" textlink="">
      <xdr:nvSpPr>
        <xdr:cNvPr id="6254" name="Text Box 19">
          <a:extLst>
            <a:ext uri="{FF2B5EF4-FFF2-40B4-BE49-F238E27FC236}">
              <a16:creationId xmlns:a16="http://schemas.microsoft.com/office/drawing/2014/main" id="{4FB67320-1C22-4055-ACB0-6D3AF80EEB18}"/>
            </a:ext>
          </a:extLst>
        </xdr:cNvPr>
        <xdr:cNvSpPr txBox="1">
          <a:spLocks noChangeArrowheads="1"/>
        </xdr:cNvSpPr>
      </xdr:nvSpPr>
      <xdr:spPr bwMode="auto">
        <a:xfrm>
          <a:off x="1951672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444014"/>
    <xdr:sp macro="" textlink="">
      <xdr:nvSpPr>
        <xdr:cNvPr id="6255" name="Text Box 15">
          <a:extLst>
            <a:ext uri="{FF2B5EF4-FFF2-40B4-BE49-F238E27FC236}">
              <a16:creationId xmlns:a16="http://schemas.microsoft.com/office/drawing/2014/main" id="{F6953E75-7BD9-4F79-B04D-7B528B2150D7}"/>
            </a:ext>
          </a:extLst>
        </xdr:cNvPr>
        <xdr:cNvSpPr txBox="1">
          <a:spLocks noChangeArrowheads="1"/>
        </xdr:cNvSpPr>
      </xdr:nvSpPr>
      <xdr:spPr bwMode="auto">
        <a:xfrm>
          <a:off x="5334000" y="101155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171450"/>
    <xdr:sp macro="" textlink="">
      <xdr:nvSpPr>
        <xdr:cNvPr id="6256" name="Text Box 16">
          <a:extLst>
            <a:ext uri="{FF2B5EF4-FFF2-40B4-BE49-F238E27FC236}">
              <a16:creationId xmlns:a16="http://schemas.microsoft.com/office/drawing/2014/main" id="{9F19A41C-CE82-44A4-B3F5-320239068932}"/>
            </a:ext>
          </a:extLst>
        </xdr:cNvPr>
        <xdr:cNvSpPr txBox="1">
          <a:spLocks noChangeArrowheads="1"/>
        </xdr:cNvSpPr>
      </xdr:nvSpPr>
      <xdr:spPr bwMode="auto">
        <a:xfrm>
          <a:off x="53340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171450"/>
    <xdr:sp macro="" textlink="">
      <xdr:nvSpPr>
        <xdr:cNvPr id="6257" name="Text Box 17">
          <a:extLst>
            <a:ext uri="{FF2B5EF4-FFF2-40B4-BE49-F238E27FC236}">
              <a16:creationId xmlns:a16="http://schemas.microsoft.com/office/drawing/2014/main" id="{B793E188-619D-4152-B6E2-9F844EC2A197}"/>
            </a:ext>
          </a:extLst>
        </xdr:cNvPr>
        <xdr:cNvSpPr txBox="1">
          <a:spLocks noChangeArrowheads="1"/>
        </xdr:cNvSpPr>
      </xdr:nvSpPr>
      <xdr:spPr bwMode="auto">
        <a:xfrm>
          <a:off x="53340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171450"/>
    <xdr:sp macro="" textlink="">
      <xdr:nvSpPr>
        <xdr:cNvPr id="6258" name="Text Box 18">
          <a:extLst>
            <a:ext uri="{FF2B5EF4-FFF2-40B4-BE49-F238E27FC236}">
              <a16:creationId xmlns:a16="http://schemas.microsoft.com/office/drawing/2014/main" id="{0FBD65F1-B119-4B26-BD43-B1B3993E20EA}"/>
            </a:ext>
          </a:extLst>
        </xdr:cNvPr>
        <xdr:cNvSpPr txBox="1">
          <a:spLocks noChangeArrowheads="1"/>
        </xdr:cNvSpPr>
      </xdr:nvSpPr>
      <xdr:spPr bwMode="auto">
        <a:xfrm>
          <a:off x="53340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171450"/>
    <xdr:sp macro="" textlink="">
      <xdr:nvSpPr>
        <xdr:cNvPr id="6259" name="Text Box 19">
          <a:extLst>
            <a:ext uri="{FF2B5EF4-FFF2-40B4-BE49-F238E27FC236}">
              <a16:creationId xmlns:a16="http://schemas.microsoft.com/office/drawing/2014/main" id="{CCC974C6-7FD8-4299-A088-2596F0A230FB}"/>
            </a:ext>
          </a:extLst>
        </xdr:cNvPr>
        <xdr:cNvSpPr txBox="1">
          <a:spLocks noChangeArrowheads="1"/>
        </xdr:cNvSpPr>
      </xdr:nvSpPr>
      <xdr:spPr bwMode="auto">
        <a:xfrm>
          <a:off x="53340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171450"/>
    <xdr:sp macro="" textlink="">
      <xdr:nvSpPr>
        <xdr:cNvPr id="6260" name="Text Box 16">
          <a:extLst>
            <a:ext uri="{FF2B5EF4-FFF2-40B4-BE49-F238E27FC236}">
              <a16:creationId xmlns:a16="http://schemas.microsoft.com/office/drawing/2014/main" id="{804DC225-47EF-4FA4-A091-FB03AA698F01}"/>
            </a:ext>
          </a:extLst>
        </xdr:cNvPr>
        <xdr:cNvSpPr txBox="1">
          <a:spLocks noChangeArrowheads="1"/>
        </xdr:cNvSpPr>
      </xdr:nvSpPr>
      <xdr:spPr bwMode="auto">
        <a:xfrm>
          <a:off x="1951672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171450"/>
    <xdr:sp macro="" textlink="">
      <xdr:nvSpPr>
        <xdr:cNvPr id="6261" name="Text Box 17">
          <a:extLst>
            <a:ext uri="{FF2B5EF4-FFF2-40B4-BE49-F238E27FC236}">
              <a16:creationId xmlns:a16="http://schemas.microsoft.com/office/drawing/2014/main" id="{3CAF6D04-C006-4F05-AE58-691DBC0A894D}"/>
            </a:ext>
          </a:extLst>
        </xdr:cNvPr>
        <xdr:cNvSpPr txBox="1">
          <a:spLocks noChangeArrowheads="1"/>
        </xdr:cNvSpPr>
      </xdr:nvSpPr>
      <xdr:spPr bwMode="auto">
        <a:xfrm>
          <a:off x="1951672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10</xdr:row>
      <xdr:rowOff>0</xdr:rowOff>
    </xdr:from>
    <xdr:ext cx="95250" cy="171450"/>
    <xdr:sp macro="" textlink="">
      <xdr:nvSpPr>
        <xdr:cNvPr id="6262" name="Text Box 18">
          <a:extLst>
            <a:ext uri="{FF2B5EF4-FFF2-40B4-BE49-F238E27FC236}">
              <a16:creationId xmlns:a16="http://schemas.microsoft.com/office/drawing/2014/main" id="{EFDDDF76-BB41-4A63-B818-FC1E2908A480}"/>
            </a:ext>
          </a:extLst>
        </xdr:cNvPr>
        <xdr:cNvSpPr txBox="1">
          <a:spLocks noChangeArrowheads="1"/>
        </xdr:cNvSpPr>
      </xdr:nvSpPr>
      <xdr:spPr bwMode="auto">
        <a:xfrm>
          <a:off x="19384962"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xdr:row>
      <xdr:rowOff>0</xdr:rowOff>
    </xdr:from>
    <xdr:ext cx="95250" cy="171450"/>
    <xdr:sp macro="" textlink="">
      <xdr:nvSpPr>
        <xdr:cNvPr id="6263" name="Text Box 16">
          <a:extLst>
            <a:ext uri="{FF2B5EF4-FFF2-40B4-BE49-F238E27FC236}">
              <a16:creationId xmlns:a16="http://schemas.microsoft.com/office/drawing/2014/main" id="{723B488D-88B3-47C9-B534-B56F509A8AE6}"/>
            </a:ext>
          </a:extLst>
        </xdr:cNvPr>
        <xdr:cNvSpPr txBox="1">
          <a:spLocks noChangeArrowheads="1"/>
        </xdr:cNvSpPr>
      </xdr:nvSpPr>
      <xdr:spPr bwMode="auto">
        <a:xfrm>
          <a:off x="220218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xdr:row>
      <xdr:rowOff>0</xdr:rowOff>
    </xdr:from>
    <xdr:ext cx="95250" cy="171450"/>
    <xdr:sp macro="" textlink="">
      <xdr:nvSpPr>
        <xdr:cNvPr id="6264" name="Text Box 17">
          <a:extLst>
            <a:ext uri="{FF2B5EF4-FFF2-40B4-BE49-F238E27FC236}">
              <a16:creationId xmlns:a16="http://schemas.microsoft.com/office/drawing/2014/main" id="{F0687D43-67E8-4C23-B27C-196F735DA2AD}"/>
            </a:ext>
          </a:extLst>
        </xdr:cNvPr>
        <xdr:cNvSpPr txBox="1">
          <a:spLocks noChangeArrowheads="1"/>
        </xdr:cNvSpPr>
      </xdr:nvSpPr>
      <xdr:spPr bwMode="auto">
        <a:xfrm>
          <a:off x="220218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xdr:row>
      <xdr:rowOff>0</xdr:rowOff>
    </xdr:from>
    <xdr:ext cx="95250" cy="171450"/>
    <xdr:sp macro="" textlink="">
      <xdr:nvSpPr>
        <xdr:cNvPr id="6265" name="Text Box 18">
          <a:extLst>
            <a:ext uri="{FF2B5EF4-FFF2-40B4-BE49-F238E27FC236}">
              <a16:creationId xmlns:a16="http://schemas.microsoft.com/office/drawing/2014/main" id="{CD7E824C-1B8F-4919-A069-01A0FF93641A}"/>
            </a:ext>
          </a:extLst>
        </xdr:cNvPr>
        <xdr:cNvSpPr txBox="1">
          <a:spLocks noChangeArrowheads="1"/>
        </xdr:cNvSpPr>
      </xdr:nvSpPr>
      <xdr:spPr bwMode="auto">
        <a:xfrm>
          <a:off x="220218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xdr:row>
      <xdr:rowOff>0</xdr:rowOff>
    </xdr:from>
    <xdr:ext cx="95250" cy="171450"/>
    <xdr:sp macro="" textlink="">
      <xdr:nvSpPr>
        <xdr:cNvPr id="6266" name="Text Box 19">
          <a:extLst>
            <a:ext uri="{FF2B5EF4-FFF2-40B4-BE49-F238E27FC236}">
              <a16:creationId xmlns:a16="http://schemas.microsoft.com/office/drawing/2014/main" id="{DD882BA8-B727-4E41-BFC5-7DD9EE0B5079}"/>
            </a:ext>
          </a:extLst>
        </xdr:cNvPr>
        <xdr:cNvSpPr txBox="1">
          <a:spLocks noChangeArrowheads="1"/>
        </xdr:cNvSpPr>
      </xdr:nvSpPr>
      <xdr:spPr bwMode="auto">
        <a:xfrm>
          <a:off x="220218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1228725</xdr:colOff>
      <xdr:row>10</xdr:row>
      <xdr:rowOff>0</xdr:rowOff>
    </xdr:from>
    <xdr:ext cx="95250" cy="171450"/>
    <xdr:sp macro="" textlink="">
      <xdr:nvSpPr>
        <xdr:cNvPr id="6267" name="Text Box 16">
          <a:extLst>
            <a:ext uri="{FF2B5EF4-FFF2-40B4-BE49-F238E27FC236}">
              <a16:creationId xmlns:a16="http://schemas.microsoft.com/office/drawing/2014/main" id="{9E5675C3-C58F-4E81-85E0-8AFB8A159581}"/>
            </a:ext>
          </a:extLst>
        </xdr:cNvPr>
        <xdr:cNvSpPr txBox="1">
          <a:spLocks noChangeArrowheads="1"/>
        </xdr:cNvSpPr>
      </xdr:nvSpPr>
      <xdr:spPr bwMode="auto">
        <a:xfrm>
          <a:off x="220218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456743"/>
    <xdr:sp macro="" textlink="">
      <xdr:nvSpPr>
        <xdr:cNvPr id="6268" name="Text Box 15">
          <a:extLst>
            <a:ext uri="{FF2B5EF4-FFF2-40B4-BE49-F238E27FC236}">
              <a16:creationId xmlns:a16="http://schemas.microsoft.com/office/drawing/2014/main" id="{375D8B80-5ACF-4708-88F8-FC9025F6FD0C}"/>
            </a:ext>
          </a:extLst>
        </xdr:cNvPr>
        <xdr:cNvSpPr txBox="1">
          <a:spLocks noChangeArrowheads="1"/>
        </xdr:cNvSpPr>
      </xdr:nvSpPr>
      <xdr:spPr bwMode="auto">
        <a:xfrm>
          <a:off x="5334000" y="101155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442269"/>
    <xdr:sp macro="" textlink="">
      <xdr:nvSpPr>
        <xdr:cNvPr id="6269" name="Text Box 15">
          <a:extLst>
            <a:ext uri="{FF2B5EF4-FFF2-40B4-BE49-F238E27FC236}">
              <a16:creationId xmlns:a16="http://schemas.microsoft.com/office/drawing/2014/main" id="{679203E3-830D-4789-99AA-DFB84265EEC1}"/>
            </a:ext>
          </a:extLst>
        </xdr:cNvPr>
        <xdr:cNvSpPr txBox="1">
          <a:spLocks noChangeArrowheads="1"/>
        </xdr:cNvSpPr>
      </xdr:nvSpPr>
      <xdr:spPr bwMode="auto">
        <a:xfrm>
          <a:off x="19516725" y="10115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213632"/>
    <xdr:sp macro="" textlink="">
      <xdr:nvSpPr>
        <xdr:cNvPr id="6270" name="Text Box 15">
          <a:extLst>
            <a:ext uri="{FF2B5EF4-FFF2-40B4-BE49-F238E27FC236}">
              <a16:creationId xmlns:a16="http://schemas.microsoft.com/office/drawing/2014/main" id="{7771AA51-47A0-4C91-8408-D3A8CE79F232}"/>
            </a:ext>
          </a:extLst>
        </xdr:cNvPr>
        <xdr:cNvSpPr txBox="1">
          <a:spLocks noChangeArrowheads="1"/>
        </xdr:cNvSpPr>
      </xdr:nvSpPr>
      <xdr:spPr bwMode="auto">
        <a:xfrm>
          <a:off x="5334000" y="10115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444331"/>
    <xdr:sp macro="" textlink="">
      <xdr:nvSpPr>
        <xdr:cNvPr id="6271" name="Text Box 15">
          <a:extLst>
            <a:ext uri="{FF2B5EF4-FFF2-40B4-BE49-F238E27FC236}">
              <a16:creationId xmlns:a16="http://schemas.microsoft.com/office/drawing/2014/main" id="{CDFDB7B3-BE6D-4BD9-9056-23006940D27C}"/>
            </a:ext>
          </a:extLst>
        </xdr:cNvPr>
        <xdr:cNvSpPr txBox="1">
          <a:spLocks noChangeArrowheads="1"/>
        </xdr:cNvSpPr>
      </xdr:nvSpPr>
      <xdr:spPr bwMode="auto">
        <a:xfrm>
          <a:off x="5334000" y="101155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213632"/>
    <xdr:sp macro="" textlink="">
      <xdr:nvSpPr>
        <xdr:cNvPr id="1672" name="Text Box 15">
          <a:extLst>
            <a:ext uri="{FF2B5EF4-FFF2-40B4-BE49-F238E27FC236}">
              <a16:creationId xmlns:a16="http://schemas.microsoft.com/office/drawing/2014/main" id="{5CD9E171-4483-4D5B-AD4A-53FFE3665118}"/>
            </a:ext>
          </a:extLst>
        </xdr:cNvPr>
        <xdr:cNvSpPr txBox="1">
          <a:spLocks noChangeArrowheads="1"/>
        </xdr:cNvSpPr>
      </xdr:nvSpPr>
      <xdr:spPr bwMode="auto">
        <a:xfrm>
          <a:off x="19516725" y="10115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1719" name="Text Box 16">
          <a:extLst>
            <a:ext uri="{FF2B5EF4-FFF2-40B4-BE49-F238E27FC236}">
              <a16:creationId xmlns:a16="http://schemas.microsoft.com/office/drawing/2014/main" id="{80127FCE-5AB5-4C6E-81EA-3FDE7B4397BD}"/>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1771" name="Text Box 17">
          <a:extLst>
            <a:ext uri="{FF2B5EF4-FFF2-40B4-BE49-F238E27FC236}">
              <a16:creationId xmlns:a16="http://schemas.microsoft.com/office/drawing/2014/main" id="{3736D226-C5C1-4087-8F4C-094087551F9B}"/>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1816" name="Text Box 18">
          <a:extLst>
            <a:ext uri="{FF2B5EF4-FFF2-40B4-BE49-F238E27FC236}">
              <a16:creationId xmlns:a16="http://schemas.microsoft.com/office/drawing/2014/main" id="{F73DDDD7-3F84-4582-828F-5266D6DC314C}"/>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2068" name="Text Box 19">
          <a:extLst>
            <a:ext uri="{FF2B5EF4-FFF2-40B4-BE49-F238E27FC236}">
              <a16:creationId xmlns:a16="http://schemas.microsoft.com/office/drawing/2014/main" id="{D38F9FA4-65EC-4F43-8968-1F9CA6E2E518}"/>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171450"/>
    <xdr:sp macro="" textlink="">
      <xdr:nvSpPr>
        <xdr:cNvPr id="2069" name="Text Box 16">
          <a:extLst>
            <a:ext uri="{FF2B5EF4-FFF2-40B4-BE49-F238E27FC236}">
              <a16:creationId xmlns:a16="http://schemas.microsoft.com/office/drawing/2014/main" id="{78992F7C-4E99-4236-8B8E-F07FB4D7435C}"/>
            </a:ext>
          </a:extLst>
        </xdr:cNvPr>
        <xdr:cNvSpPr txBox="1">
          <a:spLocks noChangeArrowheads="1"/>
        </xdr:cNvSpPr>
      </xdr:nvSpPr>
      <xdr:spPr bwMode="auto">
        <a:xfrm>
          <a:off x="1951672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171450"/>
    <xdr:sp macro="" textlink="">
      <xdr:nvSpPr>
        <xdr:cNvPr id="2070" name="Text Box 17">
          <a:extLst>
            <a:ext uri="{FF2B5EF4-FFF2-40B4-BE49-F238E27FC236}">
              <a16:creationId xmlns:a16="http://schemas.microsoft.com/office/drawing/2014/main" id="{E8C5ABEF-277E-4EB7-A695-D35748211710}"/>
            </a:ext>
          </a:extLst>
        </xdr:cNvPr>
        <xdr:cNvSpPr txBox="1">
          <a:spLocks noChangeArrowheads="1"/>
        </xdr:cNvSpPr>
      </xdr:nvSpPr>
      <xdr:spPr bwMode="auto">
        <a:xfrm>
          <a:off x="1951672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171450"/>
    <xdr:sp macro="" textlink="">
      <xdr:nvSpPr>
        <xdr:cNvPr id="2071" name="Text Box 18">
          <a:extLst>
            <a:ext uri="{FF2B5EF4-FFF2-40B4-BE49-F238E27FC236}">
              <a16:creationId xmlns:a16="http://schemas.microsoft.com/office/drawing/2014/main" id="{806F9902-A511-407C-8DFB-18341138AA86}"/>
            </a:ext>
          </a:extLst>
        </xdr:cNvPr>
        <xdr:cNvSpPr txBox="1">
          <a:spLocks noChangeArrowheads="1"/>
        </xdr:cNvSpPr>
      </xdr:nvSpPr>
      <xdr:spPr bwMode="auto">
        <a:xfrm>
          <a:off x="1951672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171450"/>
    <xdr:sp macro="" textlink="">
      <xdr:nvSpPr>
        <xdr:cNvPr id="2085" name="Text Box 19">
          <a:extLst>
            <a:ext uri="{FF2B5EF4-FFF2-40B4-BE49-F238E27FC236}">
              <a16:creationId xmlns:a16="http://schemas.microsoft.com/office/drawing/2014/main" id="{FD8CD9CD-63F6-4CE2-B843-085A6B23DF1F}"/>
            </a:ext>
          </a:extLst>
        </xdr:cNvPr>
        <xdr:cNvSpPr txBox="1">
          <a:spLocks noChangeArrowheads="1"/>
        </xdr:cNvSpPr>
      </xdr:nvSpPr>
      <xdr:spPr bwMode="auto">
        <a:xfrm>
          <a:off x="1951672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xdr:row>
      <xdr:rowOff>0</xdr:rowOff>
    </xdr:from>
    <xdr:ext cx="95250" cy="171450"/>
    <xdr:sp macro="" textlink="">
      <xdr:nvSpPr>
        <xdr:cNvPr id="2086" name="Text Box 16">
          <a:extLst>
            <a:ext uri="{FF2B5EF4-FFF2-40B4-BE49-F238E27FC236}">
              <a16:creationId xmlns:a16="http://schemas.microsoft.com/office/drawing/2014/main" id="{1183DFEF-2C26-40F2-9998-891FA51F56CA}"/>
            </a:ext>
          </a:extLst>
        </xdr:cNvPr>
        <xdr:cNvSpPr txBox="1">
          <a:spLocks noChangeArrowheads="1"/>
        </xdr:cNvSpPr>
      </xdr:nvSpPr>
      <xdr:spPr bwMode="auto">
        <a:xfrm>
          <a:off x="3062287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xdr:row>
      <xdr:rowOff>0</xdr:rowOff>
    </xdr:from>
    <xdr:ext cx="95250" cy="171450"/>
    <xdr:sp macro="" textlink="">
      <xdr:nvSpPr>
        <xdr:cNvPr id="2087" name="Text Box 17">
          <a:extLst>
            <a:ext uri="{FF2B5EF4-FFF2-40B4-BE49-F238E27FC236}">
              <a16:creationId xmlns:a16="http://schemas.microsoft.com/office/drawing/2014/main" id="{FB047513-CD08-4772-BA15-2082A719F77E}"/>
            </a:ext>
          </a:extLst>
        </xdr:cNvPr>
        <xdr:cNvSpPr txBox="1">
          <a:spLocks noChangeArrowheads="1"/>
        </xdr:cNvSpPr>
      </xdr:nvSpPr>
      <xdr:spPr bwMode="auto">
        <a:xfrm>
          <a:off x="3062287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xdr:row>
      <xdr:rowOff>0</xdr:rowOff>
    </xdr:from>
    <xdr:ext cx="95250" cy="171450"/>
    <xdr:sp macro="" textlink="">
      <xdr:nvSpPr>
        <xdr:cNvPr id="2088" name="Text Box 18">
          <a:extLst>
            <a:ext uri="{FF2B5EF4-FFF2-40B4-BE49-F238E27FC236}">
              <a16:creationId xmlns:a16="http://schemas.microsoft.com/office/drawing/2014/main" id="{D7EF0634-4D01-46A2-AD24-803FDCBC9574}"/>
            </a:ext>
          </a:extLst>
        </xdr:cNvPr>
        <xdr:cNvSpPr txBox="1">
          <a:spLocks noChangeArrowheads="1"/>
        </xdr:cNvSpPr>
      </xdr:nvSpPr>
      <xdr:spPr bwMode="auto">
        <a:xfrm>
          <a:off x="3062287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xdr:row>
      <xdr:rowOff>0</xdr:rowOff>
    </xdr:from>
    <xdr:ext cx="95250" cy="171450"/>
    <xdr:sp macro="" textlink="">
      <xdr:nvSpPr>
        <xdr:cNvPr id="2089" name="Text Box 19">
          <a:extLst>
            <a:ext uri="{FF2B5EF4-FFF2-40B4-BE49-F238E27FC236}">
              <a16:creationId xmlns:a16="http://schemas.microsoft.com/office/drawing/2014/main" id="{5BB32524-1D85-44D8-9E79-C2ADE7FE790A}"/>
            </a:ext>
          </a:extLst>
        </xdr:cNvPr>
        <xdr:cNvSpPr txBox="1">
          <a:spLocks noChangeArrowheads="1"/>
        </xdr:cNvSpPr>
      </xdr:nvSpPr>
      <xdr:spPr bwMode="auto">
        <a:xfrm>
          <a:off x="3062287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444014"/>
    <xdr:sp macro="" textlink="">
      <xdr:nvSpPr>
        <xdr:cNvPr id="2090" name="Text Box 15">
          <a:extLst>
            <a:ext uri="{FF2B5EF4-FFF2-40B4-BE49-F238E27FC236}">
              <a16:creationId xmlns:a16="http://schemas.microsoft.com/office/drawing/2014/main" id="{96F9107F-3983-46F0-9C51-875C60C76F7E}"/>
            </a:ext>
          </a:extLst>
        </xdr:cNvPr>
        <xdr:cNvSpPr txBox="1">
          <a:spLocks noChangeArrowheads="1"/>
        </xdr:cNvSpPr>
      </xdr:nvSpPr>
      <xdr:spPr bwMode="auto">
        <a:xfrm>
          <a:off x="5334000" y="118395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2091" name="Text Box 16">
          <a:extLst>
            <a:ext uri="{FF2B5EF4-FFF2-40B4-BE49-F238E27FC236}">
              <a16:creationId xmlns:a16="http://schemas.microsoft.com/office/drawing/2014/main" id="{EF079CA4-3C53-4D24-A439-6EA288A116BA}"/>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2092" name="Text Box 17">
          <a:extLst>
            <a:ext uri="{FF2B5EF4-FFF2-40B4-BE49-F238E27FC236}">
              <a16:creationId xmlns:a16="http://schemas.microsoft.com/office/drawing/2014/main" id="{B3436964-C82D-4586-9A4E-41700D716FE6}"/>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2093" name="Text Box 18">
          <a:extLst>
            <a:ext uri="{FF2B5EF4-FFF2-40B4-BE49-F238E27FC236}">
              <a16:creationId xmlns:a16="http://schemas.microsoft.com/office/drawing/2014/main" id="{1C42D6AA-1278-4789-8F1F-12922B8E487D}"/>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2094" name="Text Box 19">
          <a:extLst>
            <a:ext uri="{FF2B5EF4-FFF2-40B4-BE49-F238E27FC236}">
              <a16:creationId xmlns:a16="http://schemas.microsoft.com/office/drawing/2014/main" id="{D17578A6-8AF1-42F3-B42A-9F27EBB6806B}"/>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442269"/>
    <xdr:sp macro="" textlink="">
      <xdr:nvSpPr>
        <xdr:cNvPr id="2095" name="Text Box 15">
          <a:extLst>
            <a:ext uri="{FF2B5EF4-FFF2-40B4-BE49-F238E27FC236}">
              <a16:creationId xmlns:a16="http://schemas.microsoft.com/office/drawing/2014/main" id="{3DCF1B88-33C8-4915-92BB-7B8868159048}"/>
            </a:ext>
          </a:extLst>
        </xdr:cNvPr>
        <xdr:cNvSpPr txBox="1">
          <a:spLocks noChangeArrowheads="1"/>
        </xdr:cNvSpPr>
      </xdr:nvSpPr>
      <xdr:spPr bwMode="auto">
        <a:xfrm>
          <a:off x="19516725" y="118395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171450"/>
    <xdr:sp macro="" textlink="">
      <xdr:nvSpPr>
        <xdr:cNvPr id="2096" name="Text Box 16">
          <a:extLst>
            <a:ext uri="{FF2B5EF4-FFF2-40B4-BE49-F238E27FC236}">
              <a16:creationId xmlns:a16="http://schemas.microsoft.com/office/drawing/2014/main" id="{8F3F1214-FE44-4EC1-A233-9004C76A8DF7}"/>
            </a:ext>
          </a:extLst>
        </xdr:cNvPr>
        <xdr:cNvSpPr txBox="1">
          <a:spLocks noChangeArrowheads="1"/>
        </xdr:cNvSpPr>
      </xdr:nvSpPr>
      <xdr:spPr bwMode="auto">
        <a:xfrm>
          <a:off x="1951672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171450"/>
    <xdr:sp macro="" textlink="">
      <xdr:nvSpPr>
        <xdr:cNvPr id="2097" name="Text Box 17">
          <a:extLst>
            <a:ext uri="{FF2B5EF4-FFF2-40B4-BE49-F238E27FC236}">
              <a16:creationId xmlns:a16="http://schemas.microsoft.com/office/drawing/2014/main" id="{EE6423AA-0205-49C5-AA5E-E8403B763A00}"/>
            </a:ext>
          </a:extLst>
        </xdr:cNvPr>
        <xdr:cNvSpPr txBox="1">
          <a:spLocks noChangeArrowheads="1"/>
        </xdr:cNvSpPr>
      </xdr:nvSpPr>
      <xdr:spPr bwMode="auto">
        <a:xfrm>
          <a:off x="1951672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171450"/>
    <xdr:sp macro="" textlink="">
      <xdr:nvSpPr>
        <xdr:cNvPr id="2098" name="Text Box 18">
          <a:extLst>
            <a:ext uri="{FF2B5EF4-FFF2-40B4-BE49-F238E27FC236}">
              <a16:creationId xmlns:a16="http://schemas.microsoft.com/office/drawing/2014/main" id="{E78DA6B1-95A7-43FD-A403-24622322838D}"/>
            </a:ext>
          </a:extLst>
        </xdr:cNvPr>
        <xdr:cNvSpPr txBox="1">
          <a:spLocks noChangeArrowheads="1"/>
        </xdr:cNvSpPr>
      </xdr:nvSpPr>
      <xdr:spPr bwMode="auto">
        <a:xfrm>
          <a:off x="1951672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xdr:row>
      <xdr:rowOff>0</xdr:rowOff>
    </xdr:from>
    <xdr:ext cx="95250" cy="171450"/>
    <xdr:sp macro="" textlink="">
      <xdr:nvSpPr>
        <xdr:cNvPr id="2099" name="Text Box 16">
          <a:extLst>
            <a:ext uri="{FF2B5EF4-FFF2-40B4-BE49-F238E27FC236}">
              <a16:creationId xmlns:a16="http://schemas.microsoft.com/office/drawing/2014/main" id="{84F0B992-A956-4A8B-B579-8D362DC29D48}"/>
            </a:ext>
          </a:extLst>
        </xdr:cNvPr>
        <xdr:cNvSpPr txBox="1">
          <a:spLocks noChangeArrowheads="1"/>
        </xdr:cNvSpPr>
      </xdr:nvSpPr>
      <xdr:spPr bwMode="auto">
        <a:xfrm>
          <a:off x="220218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xdr:row>
      <xdr:rowOff>0</xdr:rowOff>
    </xdr:from>
    <xdr:ext cx="95250" cy="171450"/>
    <xdr:sp macro="" textlink="">
      <xdr:nvSpPr>
        <xdr:cNvPr id="2100" name="Text Box 17">
          <a:extLst>
            <a:ext uri="{FF2B5EF4-FFF2-40B4-BE49-F238E27FC236}">
              <a16:creationId xmlns:a16="http://schemas.microsoft.com/office/drawing/2014/main" id="{B2998A69-AE7F-49AF-8B31-A29D76831019}"/>
            </a:ext>
          </a:extLst>
        </xdr:cNvPr>
        <xdr:cNvSpPr txBox="1">
          <a:spLocks noChangeArrowheads="1"/>
        </xdr:cNvSpPr>
      </xdr:nvSpPr>
      <xdr:spPr bwMode="auto">
        <a:xfrm>
          <a:off x="220218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xdr:row>
      <xdr:rowOff>0</xdr:rowOff>
    </xdr:from>
    <xdr:ext cx="95250" cy="171450"/>
    <xdr:sp macro="" textlink="">
      <xdr:nvSpPr>
        <xdr:cNvPr id="2101" name="Text Box 18">
          <a:extLst>
            <a:ext uri="{FF2B5EF4-FFF2-40B4-BE49-F238E27FC236}">
              <a16:creationId xmlns:a16="http://schemas.microsoft.com/office/drawing/2014/main" id="{A844A469-BED5-4AE5-AD90-B323DC445304}"/>
            </a:ext>
          </a:extLst>
        </xdr:cNvPr>
        <xdr:cNvSpPr txBox="1">
          <a:spLocks noChangeArrowheads="1"/>
        </xdr:cNvSpPr>
      </xdr:nvSpPr>
      <xdr:spPr bwMode="auto">
        <a:xfrm>
          <a:off x="220218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xdr:row>
      <xdr:rowOff>0</xdr:rowOff>
    </xdr:from>
    <xdr:ext cx="95250" cy="171450"/>
    <xdr:sp macro="" textlink="">
      <xdr:nvSpPr>
        <xdr:cNvPr id="2102" name="Text Box 19">
          <a:extLst>
            <a:ext uri="{FF2B5EF4-FFF2-40B4-BE49-F238E27FC236}">
              <a16:creationId xmlns:a16="http://schemas.microsoft.com/office/drawing/2014/main" id="{6019AA49-C6D0-4E85-BA98-F55BFA6F94CE}"/>
            </a:ext>
          </a:extLst>
        </xdr:cNvPr>
        <xdr:cNvSpPr txBox="1">
          <a:spLocks noChangeArrowheads="1"/>
        </xdr:cNvSpPr>
      </xdr:nvSpPr>
      <xdr:spPr bwMode="auto">
        <a:xfrm>
          <a:off x="220218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xdr:row>
      <xdr:rowOff>0</xdr:rowOff>
    </xdr:from>
    <xdr:ext cx="95250" cy="171450"/>
    <xdr:sp macro="" textlink="">
      <xdr:nvSpPr>
        <xdr:cNvPr id="2103" name="Text Box 16">
          <a:extLst>
            <a:ext uri="{FF2B5EF4-FFF2-40B4-BE49-F238E27FC236}">
              <a16:creationId xmlns:a16="http://schemas.microsoft.com/office/drawing/2014/main" id="{7E596349-FED0-4174-BA98-56008C5931A3}"/>
            </a:ext>
          </a:extLst>
        </xdr:cNvPr>
        <xdr:cNvSpPr txBox="1">
          <a:spLocks noChangeArrowheads="1"/>
        </xdr:cNvSpPr>
      </xdr:nvSpPr>
      <xdr:spPr bwMode="auto">
        <a:xfrm>
          <a:off x="220218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xdr:row>
      <xdr:rowOff>0</xdr:rowOff>
    </xdr:from>
    <xdr:ext cx="95250" cy="171450"/>
    <xdr:sp macro="" textlink="">
      <xdr:nvSpPr>
        <xdr:cNvPr id="2104" name="Text Box 17">
          <a:extLst>
            <a:ext uri="{FF2B5EF4-FFF2-40B4-BE49-F238E27FC236}">
              <a16:creationId xmlns:a16="http://schemas.microsoft.com/office/drawing/2014/main" id="{40C1F72E-2AD3-433C-B51B-D2BD29090491}"/>
            </a:ext>
          </a:extLst>
        </xdr:cNvPr>
        <xdr:cNvSpPr txBox="1">
          <a:spLocks noChangeArrowheads="1"/>
        </xdr:cNvSpPr>
      </xdr:nvSpPr>
      <xdr:spPr bwMode="auto">
        <a:xfrm>
          <a:off x="220218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xdr:row>
      <xdr:rowOff>0</xdr:rowOff>
    </xdr:from>
    <xdr:ext cx="95250" cy="171450"/>
    <xdr:sp macro="" textlink="">
      <xdr:nvSpPr>
        <xdr:cNvPr id="2105" name="Text Box 18">
          <a:extLst>
            <a:ext uri="{FF2B5EF4-FFF2-40B4-BE49-F238E27FC236}">
              <a16:creationId xmlns:a16="http://schemas.microsoft.com/office/drawing/2014/main" id="{F2BEEC88-6F76-4F1D-9575-686AC14A43E6}"/>
            </a:ext>
          </a:extLst>
        </xdr:cNvPr>
        <xdr:cNvSpPr txBox="1">
          <a:spLocks noChangeArrowheads="1"/>
        </xdr:cNvSpPr>
      </xdr:nvSpPr>
      <xdr:spPr bwMode="auto">
        <a:xfrm>
          <a:off x="220218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11</xdr:row>
      <xdr:rowOff>0</xdr:rowOff>
    </xdr:from>
    <xdr:ext cx="95250" cy="213632"/>
    <xdr:sp macro="" textlink="">
      <xdr:nvSpPr>
        <xdr:cNvPr id="2106" name="Text Box 15">
          <a:extLst>
            <a:ext uri="{FF2B5EF4-FFF2-40B4-BE49-F238E27FC236}">
              <a16:creationId xmlns:a16="http://schemas.microsoft.com/office/drawing/2014/main" id="{AF8583FB-69E4-4FF5-9454-72AEC648F08E}"/>
            </a:ext>
          </a:extLst>
        </xdr:cNvPr>
        <xdr:cNvSpPr txBox="1">
          <a:spLocks noChangeArrowheads="1"/>
        </xdr:cNvSpPr>
      </xdr:nvSpPr>
      <xdr:spPr bwMode="auto">
        <a:xfrm>
          <a:off x="19564350" y="11839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2107" name="Text Box 16">
          <a:extLst>
            <a:ext uri="{FF2B5EF4-FFF2-40B4-BE49-F238E27FC236}">
              <a16:creationId xmlns:a16="http://schemas.microsoft.com/office/drawing/2014/main" id="{04C4ADB4-1D0E-4932-BD07-87D5FD187557}"/>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2108" name="Text Box 17">
          <a:extLst>
            <a:ext uri="{FF2B5EF4-FFF2-40B4-BE49-F238E27FC236}">
              <a16:creationId xmlns:a16="http://schemas.microsoft.com/office/drawing/2014/main" id="{DEFE6F2B-E480-46E1-9C01-8750CE22E8B2}"/>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2109" name="Text Box 18">
          <a:extLst>
            <a:ext uri="{FF2B5EF4-FFF2-40B4-BE49-F238E27FC236}">
              <a16:creationId xmlns:a16="http://schemas.microsoft.com/office/drawing/2014/main" id="{DD00EFAF-E8B1-4DF1-848A-BAC1DF0575A4}"/>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2110" name="Text Box 19">
          <a:extLst>
            <a:ext uri="{FF2B5EF4-FFF2-40B4-BE49-F238E27FC236}">
              <a16:creationId xmlns:a16="http://schemas.microsoft.com/office/drawing/2014/main" id="{62C5B3E0-BE3D-4ADA-8B66-209472B47A16}"/>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171450"/>
    <xdr:sp macro="" textlink="">
      <xdr:nvSpPr>
        <xdr:cNvPr id="2111" name="Text Box 16">
          <a:extLst>
            <a:ext uri="{FF2B5EF4-FFF2-40B4-BE49-F238E27FC236}">
              <a16:creationId xmlns:a16="http://schemas.microsoft.com/office/drawing/2014/main" id="{D3FC1AC4-D39C-4D24-A4E3-0F81BF6910E3}"/>
            </a:ext>
          </a:extLst>
        </xdr:cNvPr>
        <xdr:cNvSpPr txBox="1">
          <a:spLocks noChangeArrowheads="1"/>
        </xdr:cNvSpPr>
      </xdr:nvSpPr>
      <xdr:spPr bwMode="auto">
        <a:xfrm>
          <a:off x="1951672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171450"/>
    <xdr:sp macro="" textlink="">
      <xdr:nvSpPr>
        <xdr:cNvPr id="2112" name="Text Box 17">
          <a:extLst>
            <a:ext uri="{FF2B5EF4-FFF2-40B4-BE49-F238E27FC236}">
              <a16:creationId xmlns:a16="http://schemas.microsoft.com/office/drawing/2014/main" id="{37248F36-041B-49E6-9531-B6A3F5D92789}"/>
            </a:ext>
          </a:extLst>
        </xdr:cNvPr>
        <xdr:cNvSpPr txBox="1">
          <a:spLocks noChangeArrowheads="1"/>
        </xdr:cNvSpPr>
      </xdr:nvSpPr>
      <xdr:spPr bwMode="auto">
        <a:xfrm>
          <a:off x="1951672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171450"/>
    <xdr:sp macro="" textlink="">
      <xdr:nvSpPr>
        <xdr:cNvPr id="2113" name="Text Box 18">
          <a:extLst>
            <a:ext uri="{FF2B5EF4-FFF2-40B4-BE49-F238E27FC236}">
              <a16:creationId xmlns:a16="http://schemas.microsoft.com/office/drawing/2014/main" id="{ED925AD0-9C85-4A70-B57A-BFAD81DC3331}"/>
            </a:ext>
          </a:extLst>
        </xdr:cNvPr>
        <xdr:cNvSpPr txBox="1">
          <a:spLocks noChangeArrowheads="1"/>
        </xdr:cNvSpPr>
      </xdr:nvSpPr>
      <xdr:spPr bwMode="auto">
        <a:xfrm>
          <a:off x="1951672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171450"/>
    <xdr:sp macro="" textlink="">
      <xdr:nvSpPr>
        <xdr:cNvPr id="2114" name="Text Box 19">
          <a:extLst>
            <a:ext uri="{FF2B5EF4-FFF2-40B4-BE49-F238E27FC236}">
              <a16:creationId xmlns:a16="http://schemas.microsoft.com/office/drawing/2014/main" id="{0A465FB3-48F6-4F9D-A433-B1BA787B5D53}"/>
            </a:ext>
          </a:extLst>
        </xdr:cNvPr>
        <xdr:cNvSpPr txBox="1">
          <a:spLocks noChangeArrowheads="1"/>
        </xdr:cNvSpPr>
      </xdr:nvSpPr>
      <xdr:spPr bwMode="auto">
        <a:xfrm>
          <a:off x="1951672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xdr:row>
      <xdr:rowOff>0</xdr:rowOff>
    </xdr:from>
    <xdr:ext cx="95250" cy="171450"/>
    <xdr:sp macro="" textlink="">
      <xdr:nvSpPr>
        <xdr:cNvPr id="2115" name="Text Box 16">
          <a:extLst>
            <a:ext uri="{FF2B5EF4-FFF2-40B4-BE49-F238E27FC236}">
              <a16:creationId xmlns:a16="http://schemas.microsoft.com/office/drawing/2014/main" id="{EF0F80DF-8590-4662-BDAE-EDCE87236C1C}"/>
            </a:ext>
          </a:extLst>
        </xdr:cNvPr>
        <xdr:cNvSpPr txBox="1">
          <a:spLocks noChangeArrowheads="1"/>
        </xdr:cNvSpPr>
      </xdr:nvSpPr>
      <xdr:spPr bwMode="auto">
        <a:xfrm>
          <a:off x="3062287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xdr:row>
      <xdr:rowOff>0</xdr:rowOff>
    </xdr:from>
    <xdr:ext cx="95250" cy="171450"/>
    <xdr:sp macro="" textlink="">
      <xdr:nvSpPr>
        <xdr:cNvPr id="2116" name="Text Box 17">
          <a:extLst>
            <a:ext uri="{FF2B5EF4-FFF2-40B4-BE49-F238E27FC236}">
              <a16:creationId xmlns:a16="http://schemas.microsoft.com/office/drawing/2014/main" id="{2F44F84D-BE64-4918-B9E3-CE21BA4C9CF0}"/>
            </a:ext>
          </a:extLst>
        </xdr:cNvPr>
        <xdr:cNvSpPr txBox="1">
          <a:spLocks noChangeArrowheads="1"/>
        </xdr:cNvSpPr>
      </xdr:nvSpPr>
      <xdr:spPr bwMode="auto">
        <a:xfrm>
          <a:off x="3062287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xdr:row>
      <xdr:rowOff>0</xdr:rowOff>
    </xdr:from>
    <xdr:ext cx="95250" cy="171450"/>
    <xdr:sp macro="" textlink="">
      <xdr:nvSpPr>
        <xdr:cNvPr id="2117" name="Text Box 18">
          <a:extLst>
            <a:ext uri="{FF2B5EF4-FFF2-40B4-BE49-F238E27FC236}">
              <a16:creationId xmlns:a16="http://schemas.microsoft.com/office/drawing/2014/main" id="{BBC6ABC2-807D-4D31-A88E-CEB2714DF664}"/>
            </a:ext>
          </a:extLst>
        </xdr:cNvPr>
        <xdr:cNvSpPr txBox="1">
          <a:spLocks noChangeArrowheads="1"/>
        </xdr:cNvSpPr>
      </xdr:nvSpPr>
      <xdr:spPr bwMode="auto">
        <a:xfrm>
          <a:off x="3062287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xdr:row>
      <xdr:rowOff>0</xdr:rowOff>
    </xdr:from>
    <xdr:ext cx="95250" cy="171450"/>
    <xdr:sp macro="" textlink="">
      <xdr:nvSpPr>
        <xdr:cNvPr id="2118" name="Text Box 19">
          <a:extLst>
            <a:ext uri="{FF2B5EF4-FFF2-40B4-BE49-F238E27FC236}">
              <a16:creationId xmlns:a16="http://schemas.microsoft.com/office/drawing/2014/main" id="{1F14C396-E8D3-4D93-B0CA-42D3F5E2CF34}"/>
            </a:ext>
          </a:extLst>
        </xdr:cNvPr>
        <xdr:cNvSpPr txBox="1">
          <a:spLocks noChangeArrowheads="1"/>
        </xdr:cNvSpPr>
      </xdr:nvSpPr>
      <xdr:spPr bwMode="auto">
        <a:xfrm>
          <a:off x="3062287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444014"/>
    <xdr:sp macro="" textlink="">
      <xdr:nvSpPr>
        <xdr:cNvPr id="2119" name="Text Box 15">
          <a:extLst>
            <a:ext uri="{FF2B5EF4-FFF2-40B4-BE49-F238E27FC236}">
              <a16:creationId xmlns:a16="http://schemas.microsoft.com/office/drawing/2014/main" id="{D203684F-FA07-4C39-B4B7-B1A02645C23E}"/>
            </a:ext>
          </a:extLst>
        </xdr:cNvPr>
        <xdr:cNvSpPr txBox="1">
          <a:spLocks noChangeArrowheads="1"/>
        </xdr:cNvSpPr>
      </xdr:nvSpPr>
      <xdr:spPr bwMode="auto">
        <a:xfrm>
          <a:off x="5334000" y="118395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2120" name="Text Box 16">
          <a:extLst>
            <a:ext uri="{FF2B5EF4-FFF2-40B4-BE49-F238E27FC236}">
              <a16:creationId xmlns:a16="http://schemas.microsoft.com/office/drawing/2014/main" id="{A6B8472B-06D7-4793-8519-727090EBE19F}"/>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2121" name="Text Box 17">
          <a:extLst>
            <a:ext uri="{FF2B5EF4-FFF2-40B4-BE49-F238E27FC236}">
              <a16:creationId xmlns:a16="http://schemas.microsoft.com/office/drawing/2014/main" id="{32D94C81-AEC4-4BE9-8B14-2CFA5ADA307A}"/>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2122" name="Text Box 18">
          <a:extLst>
            <a:ext uri="{FF2B5EF4-FFF2-40B4-BE49-F238E27FC236}">
              <a16:creationId xmlns:a16="http://schemas.microsoft.com/office/drawing/2014/main" id="{DEAE3113-CD57-472A-85B7-0D8AEC91C6E3}"/>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171450"/>
    <xdr:sp macro="" textlink="">
      <xdr:nvSpPr>
        <xdr:cNvPr id="2123" name="Text Box 19">
          <a:extLst>
            <a:ext uri="{FF2B5EF4-FFF2-40B4-BE49-F238E27FC236}">
              <a16:creationId xmlns:a16="http://schemas.microsoft.com/office/drawing/2014/main" id="{51EE7144-BB4B-4CCB-95C4-266F76977136}"/>
            </a:ext>
          </a:extLst>
        </xdr:cNvPr>
        <xdr:cNvSpPr txBox="1">
          <a:spLocks noChangeArrowheads="1"/>
        </xdr:cNvSpPr>
      </xdr:nvSpPr>
      <xdr:spPr bwMode="auto">
        <a:xfrm>
          <a:off x="53340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171450"/>
    <xdr:sp macro="" textlink="">
      <xdr:nvSpPr>
        <xdr:cNvPr id="2124" name="Text Box 16">
          <a:extLst>
            <a:ext uri="{FF2B5EF4-FFF2-40B4-BE49-F238E27FC236}">
              <a16:creationId xmlns:a16="http://schemas.microsoft.com/office/drawing/2014/main" id="{F69D02F3-9F1F-49D5-8AAD-FE6911169F64}"/>
            </a:ext>
          </a:extLst>
        </xdr:cNvPr>
        <xdr:cNvSpPr txBox="1">
          <a:spLocks noChangeArrowheads="1"/>
        </xdr:cNvSpPr>
      </xdr:nvSpPr>
      <xdr:spPr bwMode="auto">
        <a:xfrm>
          <a:off x="1951672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171450"/>
    <xdr:sp macro="" textlink="">
      <xdr:nvSpPr>
        <xdr:cNvPr id="2125" name="Text Box 17">
          <a:extLst>
            <a:ext uri="{FF2B5EF4-FFF2-40B4-BE49-F238E27FC236}">
              <a16:creationId xmlns:a16="http://schemas.microsoft.com/office/drawing/2014/main" id="{7FE55419-B430-44DD-92D2-C6F4F50F8497}"/>
            </a:ext>
          </a:extLst>
        </xdr:cNvPr>
        <xdr:cNvSpPr txBox="1">
          <a:spLocks noChangeArrowheads="1"/>
        </xdr:cNvSpPr>
      </xdr:nvSpPr>
      <xdr:spPr bwMode="auto">
        <a:xfrm>
          <a:off x="1951672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1020762</xdr:colOff>
      <xdr:row>11</xdr:row>
      <xdr:rowOff>0</xdr:rowOff>
    </xdr:from>
    <xdr:ext cx="95250" cy="171450"/>
    <xdr:sp macro="" textlink="">
      <xdr:nvSpPr>
        <xdr:cNvPr id="2126" name="Text Box 18">
          <a:extLst>
            <a:ext uri="{FF2B5EF4-FFF2-40B4-BE49-F238E27FC236}">
              <a16:creationId xmlns:a16="http://schemas.microsoft.com/office/drawing/2014/main" id="{0D0BE78B-5AE6-46B1-B932-683474080275}"/>
            </a:ext>
          </a:extLst>
        </xdr:cNvPr>
        <xdr:cNvSpPr txBox="1">
          <a:spLocks noChangeArrowheads="1"/>
        </xdr:cNvSpPr>
      </xdr:nvSpPr>
      <xdr:spPr bwMode="auto">
        <a:xfrm>
          <a:off x="19384962"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xdr:row>
      <xdr:rowOff>0</xdr:rowOff>
    </xdr:from>
    <xdr:ext cx="95250" cy="171450"/>
    <xdr:sp macro="" textlink="">
      <xdr:nvSpPr>
        <xdr:cNvPr id="2127" name="Text Box 16">
          <a:extLst>
            <a:ext uri="{FF2B5EF4-FFF2-40B4-BE49-F238E27FC236}">
              <a16:creationId xmlns:a16="http://schemas.microsoft.com/office/drawing/2014/main" id="{D494174C-4E3E-4A5E-AE56-2D5A2881A179}"/>
            </a:ext>
          </a:extLst>
        </xdr:cNvPr>
        <xdr:cNvSpPr txBox="1">
          <a:spLocks noChangeArrowheads="1"/>
        </xdr:cNvSpPr>
      </xdr:nvSpPr>
      <xdr:spPr bwMode="auto">
        <a:xfrm>
          <a:off x="220218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xdr:row>
      <xdr:rowOff>0</xdr:rowOff>
    </xdr:from>
    <xdr:ext cx="95250" cy="171450"/>
    <xdr:sp macro="" textlink="">
      <xdr:nvSpPr>
        <xdr:cNvPr id="2128" name="Text Box 17">
          <a:extLst>
            <a:ext uri="{FF2B5EF4-FFF2-40B4-BE49-F238E27FC236}">
              <a16:creationId xmlns:a16="http://schemas.microsoft.com/office/drawing/2014/main" id="{F5D4EC00-3814-4C22-BE69-5E22B5DA2802}"/>
            </a:ext>
          </a:extLst>
        </xdr:cNvPr>
        <xdr:cNvSpPr txBox="1">
          <a:spLocks noChangeArrowheads="1"/>
        </xdr:cNvSpPr>
      </xdr:nvSpPr>
      <xdr:spPr bwMode="auto">
        <a:xfrm>
          <a:off x="220218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xdr:row>
      <xdr:rowOff>0</xdr:rowOff>
    </xdr:from>
    <xdr:ext cx="95250" cy="171450"/>
    <xdr:sp macro="" textlink="">
      <xdr:nvSpPr>
        <xdr:cNvPr id="2129" name="Text Box 18">
          <a:extLst>
            <a:ext uri="{FF2B5EF4-FFF2-40B4-BE49-F238E27FC236}">
              <a16:creationId xmlns:a16="http://schemas.microsoft.com/office/drawing/2014/main" id="{22418419-C77A-4BAD-8C3F-4FF36597E8D8}"/>
            </a:ext>
          </a:extLst>
        </xdr:cNvPr>
        <xdr:cNvSpPr txBox="1">
          <a:spLocks noChangeArrowheads="1"/>
        </xdr:cNvSpPr>
      </xdr:nvSpPr>
      <xdr:spPr bwMode="auto">
        <a:xfrm>
          <a:off x="220218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xdr:row>
      <xdr:rowOff>0</xdr:rowOff>
    </xdr:from>
    <xdr:ext cx="95250" cy="171450"/>
    <xdr:sp macro="" textlink="">
      <xdr:nvSpPr>
        <xdr:cNvPr id="2130" name="Text Box 19">
          <a:extLst>
            <a:ext uri="{FF2B5EF4-FFF2-40B4-BE49-F238E27FC236}">
              <a16:creationId xmlns:a16="http://schemas.microsoft.com/office/drawing/2014/main" id="{3125F11A-0E45-4BF0-8F55-FEC179045BB6}"/>
            </a:ext>
          </a:extLst>
        </xdr:cNvPr>
        <xdr:cNvSpPr txBox="1">
          <a:spLocks noChangeArrowheads="1"/>
        </xdr:cNvSpPr>
      </xdr:nvSpPr>
      <xdr:spPr bwMode="auto">
        <a:xfrm>
          <a:off x="220218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xdr:row>
      <xdr:rowOff>0</xdr:rowOff>
    </xdr:from>
    <xdr:ext cx="95250" cy="171450"/>
    <xdr:sp macro="" textlink="">
      <xdr:nvSpPr>
        <xdr:cNvPr id="2131" name="Text Box 16">
          <a:extLst>
            <a:ext uri="{FF2B5EF4-FFF2-40B4-BE49-F238E27FC236}">
              <a16:creationId xmlns:a16="http://schemas.microsoft.com/office/drawing/2014/main" id="{171B00E1-8308-458D-9F0D-607FED15CB2C}"/>
            </a:ext>
          </a:extLst>
        </xdr:cNvPr>
        <xdr:cNvSpPr txBox="1">
          <a:spLocks noChangeArrowheads="1"/>
        </xdr:cNvSpPr>
      </xdr:nvSpPr>
      <xdr:spPr bwMode="auto">
        <a:xfrm>
          <a:off x="22021800"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448496"/>
    <xdr:sp macro="" textlink="">
      <xdr:nvSpPr>
        <xdr:cNvPr id="2132" name="Text Box 15">
          <a:extLst>
            <a:ext uri="{FF2B5EF4-FFF2-40B4-BE49-F238E27FC236}">
              <a16:creationId xmlns:a16="http://schemas.microsoft.com/office/drawing/2014/main" id="{4218741E-4B74-4B5B-B11F-58D79997AD9A}"/>
            </a:ext>
          </a:extLst>
        </xdr:cNvPr>
        <xdr:cNvSpPr txBox="1">
          <a:spLocks noChangeArrowheads="1"/>
        </xdr:cNvSpPr>
      </xdr:nvSpPr>
      <xdr:spPr bwMode="auto">
        <a:xfrm>
          <a:off x="5334000" y="118395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442269"/>
    <xdr:sp macro="" textlink="">
      <xdr:nvSpPr>
        <xdr:cNvPr id="2133" name="Text Box 15">
          <a:extLst>
            <a:ext uri="{FF2B5EF4-FFF2-40B4-BE49-F238E27FC236}">
              <a16:creationId xmlns:a16="http://schemas.microsoft.com/office/drawing/2014/main" id="{3C6B803C-C15F-4B9E-B884-AA1143183F84}"/>
            </a:ext>
          </a:extLst>
        </xdr:cNvPr>
        <xdr:cNvSpPr txBox="1">
          <a:spLocks noChangeArrowheads="1"/>
        </xdr:cNvSpPr>
      </xdr:nvSpPr>
      <xdr:spPr bwMode="auto">
        <a:xfrm>
          <a:off x="19516725" y="118395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213632"/>
    <xdr:sp macro="" textlink="">
      <xdr:nvSpPr>
        <xdr:cNvPr id="2134" name="Text Box 15">
          <a:extLst>
            <a:ext uri="{FF2B5EF4-FFF2-40B4-BE49-F238E27FC236}">
              <a16:creationId xmlns:a16="http://schemas.microsoft.com/office/drawing/2014/main" id="{9BD8C9E8-8EA4-4059-BA7B-AA23DD36B508}"/>
            </a:ext>
          </a:extLst>
        </xdr:cNvPr>
        <xdr:cNvSpPr txBox="1">
          <a:spLocks noChangeArrowheads="1"/>
        </xdr:cNvSpPr>
      </xdr:nvSpPr>
      <xdr:spPr bwMode="auto">
        <a:xfrm>
          <a:off x="5334000" y="11839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444331"/>
    <xdr:sp macro="" textlink="">
      <xdr:nvSpPr>
        <xdr:cNvPr id="2135" name="Text Box 15">
          <a:extLst>
            <a:ext uri="{FF2B5EF4-FFF2-40B4-BE49-F238E27FC236}">
              <a16:creationId xmlns:a16="http://schemas.microsoft.com/office/drawing/2014/main" id="{9ACD3214-FF75-4D97-BEBA-87F89F1C9A21}"/>
            </a:ext>
          </a:extLst>
        </xdr:cNvPr>
        <xdr:cNvSpPr txBox="1">
          <a:spLocks noChangeArrowheads="1"/>
        </xdr:cNvSpPr>
      </xdr:nvSpPr>
      <xdr:spPr bwMode="auto">
        <a:xfrm>
          <a:off x="5334000" y="118395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28575</xdr:colOff>
      <xdr:row>11</xdr:row>
      <xdr:rowOff>0</xdr:rowOff>
    </xdr:from>
    <xdr:ext cx="95250" cy="213632"/>
    <xdr:sp macro="" textlink="">
      <xdr:nvSpPr>
        <xdr:cNvPr id="2136" name="Text Box 15">
          <a:extLst>
            <a:ext uri="{FF2B5EF4-FFF2-40B4-BE49-F238E27FC236}">
              <a16:creationId xmlns:a16="http://schemas.microsoft.com/office/drawing/2014/main" id="{9ABCF35D-B7D5-42C6-8BCC-78D42D889AD1}"/>
            </a:ext>
          </a:extLst>
        </xdr:cNvPr>
        <xdr:cNvSpPr txBox="1">
          <a:spLocks noChangeArrowheads="1"/>
        </xdr:cNvSpPr>
      </xdr:nvSpPr>
      <xdr:spPr bwMode="auto">
        <a:xfrm>
          <a:off x="19564350" y="11839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504825</xdr:rowOff>
    </xdr:from>
    <xdr:ext cx="95250" cy="444014"/>
    <xdr:sp macro="" textlink="">
      <xdr:nvSpPr>
        <xdr:cNvPr id="2137" name="Text Box 15">
          <a:extLst>
            <a:ext uri="{FF2B5EF4-FFF2-40B4-BE49-F238E27FC236}">
              <a16:creationId xmlns:a16="http://schemas.microsoft.com/office/drawing/2014/main" id="{513289D9-F81C-4672-9292-E8519DA1A140}"/>
            </a:ext>
          </a:extLst>
        </xdr:cNvPr>
        <xdr:cNvSpPr txBox="1">
          <a:spLocks noChangeArrowheads="1"/>
        </xdr:cNvSpPr>
      </xdr:nvSpPr>
      <xdr:spPr bwMode="auto">
        <a:xfrm>
          <a:off x="5334000" y="146399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456743"/>
    <xdr:sp macro="" textlink="">
      <xdr:nvSpPr>
        <xdr:cNvPr id="2138" name="Text Box 15">
          <a:extLst>
            <a:ext uri="{FF2B5EF4-FFF2-40B4-BE49-F238E27FC236}">
              <a16:creationId xmlns:a16="http://schemas.microsoft.com/office/drawing/2014/main" id="{CA552E40-9F83-477F-B00E-32BFF443617A}"/>
            </a:ext>
          </a:extLst>
        </xdr:cNvPr>
        <xdr:cNvSpPr txBox="1">
          <a:spLocks noChangeArrowheads="1"/>
        </xdr:cNvSpPr>
      </xdr:nvSpPr>
      <xdr:spPr bwMode="auto">
        <a:xfrm>
          <a:off x="5334000" y="1183957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442269"/>
    <xdr:sp macro="" textlink="">
      <xdr:nvSpPr>
        <xdr:cNvPr id="2139" name="Text Box 15">
          <a:extLst>
            <a:ext uri="{FF2B5EF4-FFF2-40B4-BE49-F238E27FC236}">
              <a16:creationId xmlns:a16="http://schemas.microsoft.com/office/drawing/2014/main" id="{75D95555-A0C0-41E3-A72B-DDDB1B76377E}"/>
            </a:ext>
          </a:extLst>
        </xdr:cNvPr>
        <xdr:cNvSpPr txBox="1">
          <a:spLocks noChangeArrowheads="1"/>
        </xdr:cNvSpPr>
      </xdr:nvSpPr>
      <xdr:spPr bwMode="auto">
        <a:xfrm>
          <a:off x="19516725" y="118395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213632"/>
    <xdr:sp macro="" textlink="">
      <xdr:nvSpPr>
        <xdr:cNvPr id="2140" name="Text Box 15">
          <a:extLst>
            <a:ext uri="{FF2B5EF4-FFF2-40B4-BE49-F238E27FC236}">
              <a16:creationId xmlns:a16="http://schemas.microsoft.com/office/drawing/2014/main" id="{2FCBB915-D9FB-4019-9835-3ACCD0406659}"/>
            </a:ext>
          </a:extLst>
        </xdr:cNvPr>
        <xdr:cNvSpPr txBox="1">
          <a:spLocks noChangeArrowheads="1"/>
        </xdr:cNvSpPr>
      </xdr:nvSpPr>
      <xdr:spPr bwMode="auto">
        <a:xfrm>
          <a:off x="5334000" y="11839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444331"/>
    <xdr:sp macro="" textlink="">
      <xdr:nvSpPr>
        <xdr:cNvPr id="2141" name="Text Box 15">
          <a:extLst>
            <a:ext uri="{FF2B5EF4-FFF2-40B4-BE49-F238E27FC236}">
              <a16:creationId xmlns:a16="http://schemas.microsoft.com/office/drawing/2014/main" id="{44F41973-60B3-45A5-AC86-E4362D46EF81}"/>
            </a:ext>
          </a:extLst>
        </xdr:cNvPr>
        <xdr:cNvSpPr txBox="1">
          <a:spLocks noChangeArrowheads="1"/>
        </xdr:cNvSpPr>
      </xdr:nvSpPr>
      <xdr:spPr bwMode="auto">
        <a:xfrm>
          <a:off x="5334000" y="118395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11</xdr:row>
      <xdr:rowOff>0</xdr:rowOff>
    </xdr:from>
    <xdr:ext cx="95250" cy="213632"/>
    <xdr:sp macro="" textlink="">
      <xdr:nvSpPr>
        <xdr:cNvPr id="2142" name="Text Box 15">
          <a:extLst>
            <a:ext uri="{FF2B5EF4-FFF2-40B4-BE49-F238E27FC236}">
              <a16:creationId xmlns:a16="http://schemas.microsoft.com/office/drawing/2014/main" id="{B2B32285-E0B9-4C83-BCB1-CF68BC8BC1D6}"/>
            </a:ext>
          </a:extLst>
        </xdr:cNvPr>
        <xdr:cNvSpPr txBox="1">
          <a:spLocks noChangeArrowheads="1"/>
        </xdr:cNvSpPr>
      </xdr:nvSpPr>
      <xdr:spPr bwMode="auto">
        <a:xfrm>
          <a:off x="19516725" y="11839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504825</xdr:rowOff>
    </xdr:from>
    <xdr:ext cx="95250" cy="444014"/>
    <xdr:sp macro="" textlink="">
      <xdr:nvSpPr>
        <xdr:cNvPr id="2143" name="Text Box 15">
          <a:extLst>
            <a:ext uri="{FF2B5EF4-FFF2-40B4-BE49-F238E27FC236}">
              <a16:creationId xmlns:a16="http://schemas.microsoft.com/office/drawing/2014/main" id="{FE038CBE-17A0-4EF8-B915-C17C5686E5BE}"/>
            </a:ext>
          </a:extLst>
        </xdr:cNvPr>
        <xdr:cNvSpPr txBox="1">
          <a:spLocks noChangeArrowheads="1"/>
        </xdr:cNvSpPr>
      </xdr:nvSpPr>
      <xdr:spPr bwMode="auto">
        <a:xfrm>
          <a:off x="5334000" y="146399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12</xdr:row>
      <xdr:rowOff>504825</xdr:rowOff>
    </xdr:from>
    <xdr:ext cx="95250" cy="442269"/>
    <xdr:sp macro="" textlink="">
      <xdr:nvSpPr>
        <xdr:cNvPr id="2144" name="Text Box 15">
          <a:extLst>
            <a:ext uri="{FF2B5EF4-FFF2-40B4-BE49-F238E27FC236}">
              <a16:creationId xmlns:a16="http://schemas.microsoft.com/office/drawing/2014/main" id="{CF03BC91-408E-47F7-9BB1-A182F70668CD}"/>
            </a:ext>
          </a:extLst>
        </xdr:cNvPr>
        <xdr:cNvSpPr txBox="1">
          <a:spLocks noChangeArrowheads="1"/>
        </xdr:cNvSpPr>
      </xdr:nvSpPr>
      <xdr:spPr bwMode="auto">
        <a:xfrm>
          <a:off x="19516725" y="146399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xdr:row>
      <xdr:rowOff>0</xdr:rowOff>
    </xdr:from>
    <xdr:ext cx="95250" cy="171450"/>
    <xdr:sp macro="" textlink="">
      <xdr:nvSpPr>
        <xdr:cNvPr id="2147" name="Text Box 16">
          <a:extLst>
            <a:ext uri="{FF2B5EF4-FFF2-40B4-BE49-F238E27FC236}">
              <a16:creationId xmlns:a16="http://schemas.microsoft.com/office/drawing/2014/main" id="{1B17EF3E-9228-4DFC-A9F7-DE40BAEA9E58}"/>
            </a:ext>
          </a:extLst>
        </xdr:cNvPr>
        <xdr:cNvSpPr txBox="1">
          <a:spLocks noChangeArrowheads="1"/>
        </xdr:cNvSpPr>
      </xdr:nvSpPr>
      <xdr:spPr bwMode="auto">
        <a:xfrm>
          <a:off x="3062287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xdr:row>
      <xdr:rowOff>0</xdr:rowOff>
    </xdr:from>
    <xdr:ext cx="95250" cy="171450"/>
    <xdr:sp macro="" textlink="">
      <xdr:nvSpPr>
        <xdr:cNvPr id="2207" name="Text Box 17">
          <a:extLst>
            <a:ext uri="{FF2B5EF4-FFF2-40B4-BE49-F238E27FC236}">
              <a16:creationId xmlns:a16="http://schemas.microsoft.com/office/drawing/2014/main" id="{0C79DD45-4EDC-426A-935C-9B62EC229B5F}"/>
            </a:ext>
          </a:extLst>
        </xdr:cNvPr>
        <xdr:cNvSpPr txBox="1">
          <a:spLocks noChangeArrowheads="1"/>
        </xdr:cNvSpPr>
      </xdr:nvSpPr>
      <xdr:spPr bwMode="auto">
        <a:xfrm>
          <a:off x="3062287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xdr:row>
      <xdr:rowOff>0</xdr:rowOff>
    </xdr:from>
    <xdr:ext cx="95250" cy="171450"/>
    <xdr:sp macro="" textlink="">
      <xdr:nvSpPr>
        <xdr:cNvPr id="2241" name="Text Box 18">
          <a:extLst>
            <a:ext uri="{FF2B5EF4-FFF2-40B4-BE49-F238E27FC236}">
              <a16:creationId xmlns:a16="http://schemas.microsoft.com/office/drawing/2014/main" id="{A6A712EC-2F3D-4B02-AA5D-66100F06D927}"/>
            </a:ext>
          </a:extLst>
        </xdr:cNvPr>
        <xdr:cNvSpPr txBox="1">
          <a:spLocks noChangeArrowheads="1"/>
        </xdr:cNvSpPr>
      </xdr:nvSpPr>
      <xdr:spPr bwMode="auto">
        <a:xfrm>
          <a:off x="3062287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xdr:row>
      <xdr:rowOff>0</xdr:rowOff>
    </xdr:from>
    <xdr:ext cx="95250" cy="171450"/>
    <xdr:sp macro="" textlink="">
      <xdr:nvSpPr>
        <xdr:cNvPr id="2301" name="Text Box 19">
          <a:extLst>
            <a:ext uri="{FF2B5EF4-FFF2-40B4-BE49-F238E27FC236}">
              <a16:creationId xmlns:a16="http://schemas.microsoft.com/office/drawing/2014/main" id="{A6A72C63-9C10-44D2-90AF-A9EA1E09CF81}"/>
            </a:ext>
          </a:extLst>
        </xdr:cNvPr>
        <xdr:cNvSpPr txBox="1">
          <a:spLocks noChangeArrowheads="1"/>
        </xdr:cNvSpPr>
      </xdr:nvSpPr>
      <xdr:spPr bwMode="auto">
        <a:xfrm>
          <a:off x="30622875" y="118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504825</xdr:rowOff>
    </xdr:from>
    <xdr:ext cx="95250" cy="444014"/>
    <xdr:sp macro="" textlink="">
      <xdr:nvSpPr>
        <xdr:cNvPr id="2335" name="Text Box 15">
          <a:extLst>
            <a:ext uri="{FF2B5EF4-FFF2-40B4-BE49-F238E27FC236}">
              <a16:creationId xmlns:a16="http://schemas.microsoft.com/office/drawing/2014/main" id="{6B9A81D0-A069-4653-9D3C-14771E3AB1E3}"/>
            </a:ext>
          </a:extLst>
        </xdr:cNvPr>
        <xdr:cNvSpPr txBox="1">
          <a:spLocks noChangeArrowheads="1"/>
        </xdr:cNvSpPr>
      </xdr:nvSpPr>
      <xdr:spPr bwMode="auto">
        <a:xfrm>
          <a:off x="5334000" y="146399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467134"/>
    <xdr:sp macro="" textlink="">
      <xdr:nvSpPr>
        <xdr:cNvPr id="2349" name="Text Box 15">
          <a:extLst>
            <a:ext uri="{FF2B5EF4-FFF2-40B4-BE49-F238E27FC236}">
              <a16:creationId xmlns:a16="http://schemas.microsoft.com/office/drawing/2014/main" id="{4E16A763-8CD8-49A9-A59C-EA004FE1741A}"/>
            </a:ext>
          </a:extLst>
        </xdr:cNvPr>
        <xdr:cNvSpPr txBox="1">
          <a:spLocks noChangeArrowheads="1"/>
        </xdr:cNvSpPr>
      </xdr:nvSpPr>
      <xdr:spPr bwMode="auto">
        <a:xfrm>
          <a:off x="5334000" y="10115550"/>
          <a:ext cx="95250" cy="467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213632"/>
    <xdr:sp macro="" textlink="">
      <xdr:nvSpPr>
        <xdr:cNvPr id="2350" name="Text Box 15">
          <a:extLst>
            <a:ext uri="{FF2B5EF4-FFF2-40B4-BE49-F238E27FC236}">
              <a16:creationId xmlns:a16="http://schemas.microsoft.com/office/drawing/2014/main" id="{1A002898-C70A-48D7-9B9C-DA7EC68CBBA2}"/>
            </a:ext>
          </a:extLst>
        </xdr:cNvPr>
        <xdr:cNvSpPr txBox="1">
          <a:spLocks noChangeArrowheads="1"/>
        </xdr:cNvSpPr>
      </xdr:nvSpPr>
      <xdr:spPr bwMode="auto">
        <a:xfrm>
          <a:off x="5334000" y="10115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444331"/>
    <xdr:sp macro="" textlink="">
      <xdr:nvSpPr>
        <xdr:cNvPr id="2396" name="Text Box 15">
          <a:extLst>
            <a:ext uri="{FF2B5EF4-FFF2-40B4-BE49-F238E27FC236}">
              <a16:creationId xmlns:a16="http://schemas.microsoft.com/office/drawing/2014/main" id="{2535CFEC-A695-4053-AE0B-882367A7BF9A}"/>
            </a:ext>
          </a:extLst>
        </xdr:cNvPr>
        <xdr:cNvSpPr txBox="1">
          <a:spLocks noChangeArrowheads="1"/>
        </xdr:cNvSpPr>
      </xdr:nvSpPr>
      <xdr:spPr bwMode="auto">
        <a:xfrm>
          <a:off x="5334000" y="101155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444014"/>
    <xdr:sp macro="" textlink="">
      <xdr:nvSpPr>
        <xdr:cNvPr id="2430" name="Text Box 15">
          <a:extLst>
            <a:ext uri="{FF2B5EF4-FFF2-40B4-BE49-F238E27FC236}">
              <a16:creationId xmlns:a16="http://schemas.microsoft.com/office/drawing/2014/main" id="{53BF841D-93D0-42F7-B268-0331C4E8839E}"/>
            </a:ext>
          </a:extLst>
        </xdr:cNvPr>
        <xdr:cNvSpPr txBox="1">
          <a:spLocks noChangeArrowheads="1"/>
        </xdr:cNvSpPr>
      </xdr:nvSpPr>
      <xdr:spPr bwMode="auto">
        <a:xfrm>
          <a:off x="5334000" y="101155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xdr:row>
      <xdr:rowOff>0</xdr:rowOff>
    </xdr:from>
    <xdr:ext cx="95250" cy="444014"/>
    <xdr:sp macro="" textlink="">
      <xdr:nvSpPr>
        <xdr:cNvPr id="2491" name="Text Box 15">
          <a:extLst>
            <a:ext uri="{FF2B5EF4-FFF2-40B4-BE49-F238E27FC236}">
              <a16:creationId xmlns:a16="http://schemas.microsoft.com/office/drawing/2014/main" id="{687BC9BC-E284-46F6-A6D3-BD2427843C10}"/>
            </a:ext>
          </a:extLst>
        </xdr:cNvPr>
        <xdr:cNvSpPr txBox="1">
          <a:spLocks noChangeArrowheads="1"/>
        </xdr:cNvSpPr>
      </xdr:nvSpPr>
      <xdr:spPr bwMode="auto">
        <a:xfrm>
          <a:off x="5334000" y="101155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448496"/>
    <xdr:sp macro="" textlink="">
      <xdr:nvSpPr>
        <xdr:cNvPr id="2525" name="Text Box 15">
          <a:extLst>
            <a:ext uri="{FF2B5EF4-FFF2-40B4-BE49-F238E27FC236}">
              <a16:creationId xmlns:a16="http://schemas.microsoft.com/office/drawing/2014/main" id="{574A0A42-71F9-49FB-8BE3-9F37C159FFB9}"/>
            </a:ext>
          </a:extLst>
        </xdr:cNvPr>
        <xdr:cNvSpPr txBox="1">
          <a:spLocks noChangeArrowheads="1"/>
        </xdr:cNvSpPr>
      </xdr:nvSpPr>
      <xdr:spPr bwMode="auto">
        <a:xfrm>
          <a:off x="5334000" y="118395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213632"/>
    <xdr:sp macro="" textlink="">
      <xdr:nvSpPr>
        <xdr:cNvPr id="2586" name="Text Box 15">
          <a:extLst>
            <a:ext uri="{FF2B5EF4-FFF2-40B4-BE49-F238E27FC236}">
              <a16:creationId xmlns:a16="http://schemas.microsoft.com/office/drawing/2014/main" id="{78B543B5-2EB2-4CAE-8D01-2EEC1A885DD3}"/>
            </a:ext>
          </a:extLst>
        </xdr:cNvPr>
        <xdr:cNvSpPr txBox="1">
          <a:spLocks noChangeArrowheads="1"/>
        </xdr:cNvSpPr>
      </xdr:nvSpPr>
      <xdr:spPr bwMode="auto">
        <a:xfrm>
          <a:off x="5334000" y="11839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444331"/>
    <xdr:sp macro="" textlink="">
      <xdr:nvSpPr>
        <xdr:cNvPr id="2620" name="Text Box 15">
          <a:extLst>
            <a:ext uri="{FF2B5EF4-FFF2-40B4-BE49-F238E27FC236}">
              <a16:creationId xmlns:a16="http://schemas.microsoft.com/office/drawing/2014/main" id="{4C97D4A2-64F9-44A4-92A0-6A6934797ACF}"/>
            </a:ext>
          </a:extLst>
        </xdr:cNvPr>
        <xdr:cNvSpPr txBox="1">
          <a:spLocks noChangeArrowheads="1"/>
        </xdr:cNvSpPr>
      </xdr:nvSpPr>
      <xdr:spPr bwMode="auto">
        <a:xfrm>
          <a:off x="5334000" y="118395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456743"/>
    <xdr:sp macro="" textlink="">
      <xdr:nvSpPr>
        <xdr:cNvPr id="2681" name="Text Box 15">
          <a:extLst>
            <a:ext uri="{FF2B5EF4-FFF2-40B4-BE49-F238E27FC236}">
              <a16:creationId xmlns:a16="http://schemas.microsoft.com/office/drawing/2014/main" id="{577A2668-F296-4CE9-A720-469D06C71ACA}"/>
            </a:ext>
          </a:extLst>
        </xdr:cNvPr>
        <xdr:cNvSpPr txBox="1">
          <a:spLocks noChangeArrowheads="1"/>
        </xdr:cNvSpPr>
      </xdr:nvSpPr>
      <xdr:spPr bwMode="auto">
        <a:xfrm>
          <a:off x="5334000" y="1183957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213632"/>
    <xdr:sp macro="" textlink="">
      <xdr:nvSpPr>
        <xdr:cNvPr id="2715" name="Text Box 15">
          <a:extLst>
            <a:ext uri="{FF2B5EF4-FFF2-40B4-BE49-F238E27FC236}">
              <a16:creationId xmlns:a16="http://schemas.microsoft.com/office/drawing/2014/main" id="{4E9B9B72-2D8C-4A95-82F5-0D1CE5B22FED}"/>
            </a:ext>
          </a:extLst>
        </xdr:cNvPr>
        <xdr:cNvSpPr txBox="1">
          <a:spLocks noChangeArrowheads="1"/>
        </xdr:cNvSpPr>
      </xdr:nvSpPr>
      <xdr:spPr bwMode="auto">
        <a:xfrm>
          <a:off x="5334000" y="11839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444331"/>
    <xdr:sp macro="" textlink="">
      <xdr:nvSpPr>
        <xdr:cNvPr id="2776" name="Text Box 15">
          <a:extLst>
            <a:ext uri="{FF2B5EF4-FFF2-40B4-BE49-F238E27FC236}">
              <a16:creationId xmlns:a16="http://schemas.microsoft.com/office/drawing/2014/main" id="{0D2A258A-9722-44BC-B1B5-0D6D4B447283}"/>
            </a:ext>
          </a:extLst>
        </xdr:cNvPr>
        <xdr:cNvSpPr txBox="1">
          <a:spLocks noChangeArrowheads="1"/>
        </xdr:cNvSpPr>
      </xdr:nvSpPr>
      <xdr:spPr bwMode="auto">
        <a:xfrm>
          <a:off x="5334000" y="118395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448496"/>
    <xdr:sp macro="" textlink="">
      <xdr:nvSpPr>
        <xdr:cNvPr id="2810" name="Text Box 15">
          <a:extLst>
            <a:ext uri="{FF2B5EF4-FFF2-40B4-BE49-F238E27FC236}">
              <a16:creationId xmlns:a16="http://schemas.microsoft.com/office/drawing/2014/main" id="{17042FA5-EDC7-4CCF-9D77-01C770BA14D7}"/>
            </a:ext>
          </a:extLst>
        </xdr:cNvPr>
        <xdr:cNvSpPr txBox="1">
          <a:spLocks noChangeArrowheads="1"/>
        </xdr:cNvSpPr>
      </xdr:nvSpPr>
      <xdr:spPr bwMode="auto">
        <a:xfrm>
          <a:off x="5334000" y="118395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213632"/>
    <xdr:sp macro="" textlink="">
      <xdr:nvSpPr>
        <xdr:cNvPr id="2871" name="Text Box 15">
          <a:extLst>
            <a:ext uri="{FF2B5EF4-FFF2-40B4-BE49-F238E27FC236}">
              <a16:creationId xmlns:a16="http://schemas.microsoft.com/office/drawing/2014/main" id="{4D715C0C-6E55-46FE-A9E8-2DD62CAAE58F}"/>
            </a:ext>
          </a:extLst>
        </xdr:cNvPr>
        <xdr:cNvSpPr txBox="1">
          <a:spLocks noChangeArrowheads="1"/>
        </xdr:cNvSpPr>
      </xdr:nvSpPr>
      <xdr:spPr bwMode="auto">
        <a:xfrm>
          <a:off x="5334000" y="11839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444331"/>
    <xdr:sp macro="" textlink="">
      <xdr:nvSpPr>
        <xdr:cNvPr id="2905" name="Text Box 15">
          <a:extLst>
            <a:ext uri="{FF2B5EF4-FFF2-40B4-BE49-F238E27FC236}">
              <a16:creationId xmlns:a16="http://schemas.microsoft.com/office/drawing/2014/main" id="{49C21460-B4EC-44B3-9086-0A814A1B975B}"/>
            </a:ext>
          </a:extLst>
        </xdr:cNvPr>
        <xdr:cNvSpPr txBox="1">
          <a:spLocks noChangeArrowheads="1"/>
        </xdr:cNvSpPr>
      </xdr:nvSpPr>
      <xdr:spPr bwMode="auto">
        <a:xfrm>
          <a:off x="5334000" y="118395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456743"/>
    <xdr:sp macro="" textlink="">
      <xdr:nvSpPr>
        <xdr:cNvPr id="2966" name="Text Box 15">
          <a:extLst>
            <a:ext uri="{FF2B5EF4-FFF2-40B4-BE49-F238E27FC236}">
              <a16:creationId xmlns:a16="http://schemas.microsoft.com/office/drawing/2014/main" id="{096743A3-6750-49C4-B1C1-4B3E80D31F1D}"/>
            </a:ext>
          </a:extLst>
        </xdr:cNvPr>
        <xdr:cNvSpPr txBox="1">
          <a:spLocks noChangeArrowheads="1"/>
        </xdr:cNvSpPr>
      </xdr:nvSpPr>
      <xdr:spPr bwMode="auto">
        <a:xfrm>
          <a:off x="5334000" y="1183957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213632"/>
    <xdr:sp macro="" textlink="">
      <xdr:nvSpPr>
        <xdr:cNvPr id="3000" name="Text Box 15">
          <a:extLst>
            <a:ext uri="{FF2B5EF4-FFF2-40B4-BE49-F238E27FC236}">
              <a16:creationId xmlns:a16="http://schemas.microsoft.com/office/drawing/2014/main" id="{E7638A02-2076-47EA-9D29-DC0CEEAA4373}"/>
            </a:ext>
          </a:extLst>
        </xdr:cNvPr>
        <xdr:cNvSpPr txBox="1">
          <a:spLocks noChangeArrowheads="1"/>
        </xdr:cNvSpPr>
      </xdr:nvSpPr>
      <xdr:spPr bwMode="auto">
        <a:xfrm>
          <a:off x="5334000" y="11839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444331"/>
    <xdr:sp macro="" textlink="">
      <xdr:nvSpPr>
        <xdr:cNvPr id="3061" name="Text Box 15">
          <a:extLst>
            <a:ext uri="{FF2B5EF4-FFF2-40B4-BE49-F238E27FC236}">
              <a16:creationId xmlns:a16="http://schemas.microsoft.com/office/drawing/2014/main" id="{ECF8FF8F-A85E-4F76-AB99-C659938727C0}"/>
            </a:ext>
          </a:extLst>
        </xdr:cNvPr>
        <xdr:cNvSpPr txBox="1">
          <a:spLocks noChangeArrowheads="1"/>
        </xdr:cNvSpPr>
      </xdr:nvSpPr>
      <xdr:spPr bwMode="auto">
        <a:xfrm>
          <a:off x="5334000" y="118395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213632"/>
    <xdr:sp macro="" textlink="">
      <xdr:nvSpPr>
        <xdr:cNvPr id="3095" name="Text Box 15">
          <a:extLst>
            <a:ext uri="{FF2B5EF4-FFF2-40B4-BE49-F238E27FC236}">
              <a16:creationId xmlns:a16="http://schemas.microsoft.com/office/drawing/2014/main" id="{EC9C93EB-D707-4DCB-8B63-763859BFE4D5}"/>
            </a:ext>
          </a:extLst>
        </xdr:cNvPr>
        <xdr:cNvSpPr txBox="1">
          <a:spLocks noChangeArrowheads="1"/>
        </xdr:cNvSpPr>
      </xdr:nvSpPr>
      <xdr:spPr bwMode="auto">
        <a:xfrm>
          <a:off x="5334000" y="11839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xdr:row>
      <xdr:rowOff>0</xdr:rowOff>
    </xdr:from>
    <xdr:ext cx="95250" cy="213632"/>
    <xdr:sp macro="" textlink="">
      <xdr:nvSpPr>
        <xdr:cNvPr id="3156" name="Text Box 15">
          <a:extLst>
            <a:ext uri="{FF2B5EF4-FFF2-40B4-BE49-F238E27FC236}">
              <a16:creationId xmlns:a16="http://schemas.microsoft.com/office/drawing/2014/main" id="{BCF31476-199F-44FC-B9A8-CDB2A1DD4041}"/>
            </a:ext>
          </a:extLst>
        </xdr:cNvPr>
        <xdr:cNvSpPr txBox="1">
          <a:spLocks noChangeArrowheads="1"/>
        </xdr:cNvSpPr>
      </xdr:nvSpPr>
      <xdr:spPr bwMode="auto">
        <a:xfrm>
          <a:off x="5334000" y="118395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504825</xdr:rowOff>
    </xdr:from>
    <xdr:ext cx="95250" cy="448496"/>
    <xdr:sp macro="" textlink="">
      <xdr:nvSpPr>
        <xdr:cNvPr id="3190" name="Text Box 15">
          <a:extLst>
            <a:ext uri="{FF2B5EF4-FFF2-40B4-BE49-F238E27FC236}">
              <a16:creationId xmlns:a16="http://schemas.microsoft.com/office/drawing/2014/main" id="{F324D645-E489-45B4-88E4-E7AD86AB1FBF}"/>
            </a:ext>
          </a:extLst>
        </xdr:cNvPr>
        <xdr:cNvSpPr txBox="1">
          <a:spLocks noChangeArrowheads="1"/>
        </xdr:cNvSpPr>
      </xdr:nvSpPr>
      <xdr:spPr bwMode="auto">
        <a:xfrm>
          <a:off x="5334000" y="146399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504825</xdr:rowOff>
    </xdr:from>
    <xdr:ext cx="95250" cy="213632"/>
    <xdr:sp macro="" textlink="">
      <xdr:nvSpPr>
        <xdr:cNvPr id="3473" name="Text Box 15">
          <a:extLst>
            <a:ext uri="{FF2B5EF4-FFF2-40B4-BE49-F238E27FC236}">
              <a16:creationId xmlns:a16="http://schemas.microsoft.com/office/drawing/2014/main" id="{F41F5A12-645B-4E84-A6E6-39B395AAAE8C}"/>
            </a:ext>
          </a:extLst>
        </xdr:cNvPr>
        <xdr:cNvSpPr txBox="1">
          <a:spLocks noChangeArrowheads="1"/>
        </xdr:cNvSpPr>
      </xdr:nvSpPr>
      <xdr:spPr bwMode="auto">
        <a:xfrm>
          <a:off x="5334000" y="14639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504825</xdr:rowOff>
    </xdr:from>
    <xdr:ext cx="95250" cy="444331"/>
    <xdr:sp macro="" textlink="">
      <xdr:nvSpPr>
        <xdr:cNvPr id="3476" name="Text Box 15">
          <a:extLst>
            <a:ext uri="{FF2B5EF4-FFF2-40B4-BE49-F238E27FC236}">
              <a16:creationId xmlns:a16="http://schemas.microsoft.com/office/drawing/2014/main" id="{FDFE3340-6ABD-4391-A7BF-B198D374CD5A}"/>
            </a:ext>
          </a:extLst>
        </xdr:cNvPr>
        <xdr:cNvSpPr txBox="1">
          <a:spLocks noChangeArrowheads="1"/>
        </xdr:cNvSpPr>
      </xdr:nvSpPr>
      <xdr:spPr bwMode="auto">
        <a:xfrm>
          <a:off x="5334000" y="14639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504825</xdr:rowOff>
    </xdr:from>
    <xdr:ext cx="95250" cy="456743"/>
    <xdr:sp macro="" textlink="">
      <xdr:nvSpPr>
        <xdr:cNvPr id="3477" name="Text Box 15">
          <a:extLst>
            <a:ext uri="{FF2B5EF4-FFF2-40B4-BE49-F238E27FC236}">
              <a16:creationId xmlns:a16="http://schemas.microsoft.com/office/drawing/2014/main" id="{959EBAF5-C835-4FA3-A2CA-052A8A353F33}"/>
            </a:ext>
          </a:extLst>
        </xdr:cNvPr>
        <xdr:cNvSpPr txBox="1">
          <a:spLocks noChangeArrowheads="1"/>
        </xdr:cNvSpPr>
      </xdr:nvSpPr>
      <xdr:spPr bwMode="auto">
        <a:xfrm>
          <a:off x="5334000" y="146399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504825</xdr:rowOff>
    </xdr:from>
    <xdr:ext cx="95250" cy="213632"/>
    <xdr:sp macro="" textlink="">
      <xdr:nvSpPr>
        <xdr:cNvPr id="6272" name="Text Box 15">
          <a:extLst>
            <a:ext uri="{FF2B5EF4-FFF2-40B4-BE49-F238E27FC236}">
              <a16:creationId xmlns:a16="http://schemas.microsoft.com/office/drawing/2014/main" id="{736F16C9-1FE5-428F-9373-30A6857818F1}"/>
            </a:ext>
          </a:extLst>
        </xdr:cNvPr>
        <xdr:cNvSpPr txBox="1">
          <a:spLocks noChangeArrowheads="1"/>
        </xdr:cNvSpPr>
      </xdr:nvSpPr>
      <xdr:spPr bwMode="auto">
        <a:xfrm>
          <a:off x="5334000" y="14639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504825</xdr:rowOff>
    </xdr:from>
    <xdr:ext cx="95250" cy="444331"/>
    <xdr:sp macro="" textlink="">
      <xdr:nvSpPr>
        <xdr:cNvPr id="6273" name="Text Box 15">
          <a:extLst>
            <a:ext uri="{FF2B5EF4-FFF2-40B4-BE49-F238E27FC236}">
              <a16:creationId xmlns:a16="http://schemas.microsoft.com/office/drawing/2014/main" id="{EEDEBF38-CBA7-4428-A5DA-1BBB2D9B1A33}"/>
            </a:ext>
          </a:extLst>
        </xdr:cNvPr>
        <xdr:cNvSpPr txBox="1">
          <a:spLocks noChangeArrowheads="1"/>
        </xdr:cNvSpPr>
      </xdr:nvSpPr>
      <xdr:spPr bwMode="auto">
        <a:xfrm>
          <a:off x="5334000" y="146399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504825</xdr:rowOff>
    </xdr:from>
    <xdr:ext cx="95250" cy="213632"/>
    <xdr:sp macro="" textlink="">
      <xdr:nvSpPr>
        <xdr:cNvPr id="6274" name="Text Box 15">
          <a:extLst>
            <a:ext uri="{FF2B5EF4-FFF2-40B4-BE49-F238E27FC236}">
              <a16:creationId xmlns:a16="http://schemas.microsoft.com/office/drawing/2014/main" id="{975011DF-1A8D-4681-AB3E-D65F23553EC4}"/>
            </a:ext>
          </a:extLst>
        </xdr:cNvPr>
        <xdr:cNvSpPr txBox="1">
          <a:spLocks noChangeArrowheads="1"/>
        </xdr:cNvSpPr>
      </xdr:nvSpPr>
      <xdr:spPr bwMode="auto">
        <a:xfrm>
          <a:off x="5334000" y="14639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504825</xdr:rowOff>
    </xdr:from>
    <xdr:ext cx="95250" cy="213632"/>
    <xdr:sp macro="" textlink="">
      <xdr:nvSpPr>
        <xdr:cNvPr id="6275" name="Text Box 15">
          <a:extLst>
            <a:ext uri="{FF2B5EF4-FFF2-40B4-BE49-F238E27FC236}">
              <a16:creationId xmlns:a16="http://schemas.microsoft.com/office/drawing/2014/main" id="{D0B3A910-3736-4AD3-A0DE-8C37ED7B6CED}"/>
            </a:ext>
          </a:extLst>
        </xdr:cNvPr>
        <xdr:cNvSpPr txBox="1">
          <a:spLocks noChangeArrowheads="1"/>
        </xdr:cNvSpPr>
      </xdr:nvSpPr>
      <xdr:spPr bwMode="auto">
        <a:xfrm>
          <a:off x="5334000" y="146399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171450"/>
    <xdr:sp macro="" textlink="">
      <xdr:nvSpPr>
        <xdr:cNvPr id="6276" name="Text Box 16">
          <a:extLst>
            <a:ext uri="{FF2B5EF4-FFF2-40B4-BE49-F238E27FC236}">
              <a16:creationId xmlns:a16="http://schemas.microsoft.com/office/drawing/2014/main" id="{30722D3C-998C-4B5D-A720-BD5C90886772}"/>
            </a:ext>
          </a:extLst>
        </xdr:cNvPr>
        <xdr:cNvSpPr txBox="1">
          <a:spLocks noChangeArrowheads="1"/>
        </xdr:cNvSpPr>
      </xdr:nvSpPr>
      <xdr:spPr bwMode="auto">
        <a:xfrm>
          <a:off x="1951672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171450"/>
    <xdr:sp macro="" textlink="">
      <xdr:nvSpPr>
        <xdr:cNvPr id="6277" name="Text Box 17">
          <a:extLst>
            <a:ext uri="{FF2B5EF4-FFF2-40B4-BE49-F238E27FC236}">
              <a16:creationId xmlns:a16="http://schemas.microsoft.com/office/drawing/2014/main" id="{4DD62571-BF0B-4B26-883D-0B8F6E44C3EA}"/>
            </a:ext>
          </a:extLst>
        </xdr:cNvPr>
        <xdr:cNvSpPr txBox="1">
          <a:spLocks noChangeArrowheads="1"/>
        </xdr:cNvSpPr>
      </xdr:nvSpPr>
      <xdr:spPr bwMode="auto">
        <a:xfrm>
          <a:off x="1951672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171450"/>
    <xdr:sp macro="" textlink="">
      <xdr:nvSpPr>
        <xdr:cNvPr id="6278" name="Text Box 18">
          <a:extLst>
            <a:ext uri="{FF2B5EF4-FFF2-40B4-BE49-F238E27FC236}">
              <a16:creationId xmlns:a16="http://schemas.microsoft.com/office/drawing/2014/main" id="{E88B4268-A37A-4BDA-A6FE-40DABBB76B56}"/>
            </a:ext>
          </a:extLst>
        </xdr:cNvPr>
        <xdr:cNvSpPr txBox="1">
          <a:spLocks noChangeArrowheads="1"/>
        </xdr:cNvSpPr>
      </xdr:nvSpPr>
      <xdr:spPr bwMode="auto">
        <a:xfrm>
          <a:off x="1951672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171450"/>
    <xdr:sp macro="" textlink="">
      <xdr:nvSpPr>
        <xdr:cNvPr id="6279" name="Text Box 19">
          <a:extLst>
            <a:ext uri="{FF2B5EF4-FFF2-40B4-BE49-F238E27FC236}">
              <a16:creationId xmlns:a16="http://schemas.microsoft.com/office/drawing/2014/main" id="{503BA851-0554-4078-94F3-0888E4FAFDD8}"/>
            </a:ext>
          </a:extLst>
        </xdr:cNvPr>
        <xdr:cNvSpPr txBox="1">
          <a:spLocks noChangeArrowheads="1"/>
        </xdr:cNvSpPr>
      </xdr:nvSpPr>
      <xdr:spPr bwMode="auto">
        <a:xfrm>
          <a:off x="1951672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442269"/>
    <xdr:sp macro="" textlink="">
      <xdr:nvSpPr>
        <xdr:cNvPr id="6280" name="Text Box 15">
          <a:extLst>
            <a:ext uri="{FF2B5EF4-FFF2-40B4-BE49-F238E27FC236}">
              <a16:creationId xmlns:a16="http://schemas.microsoft.com/office/drawing/2014/main" id="{E44B4B11-00F8-44C7-A59A-F834F9EAB58A}"/>
            </a:ext>
          </a:extLst>
        </xdr:cNvPr>
        <xdr:cNvSpPr txBox="1">
          <a:spLocks noChangeArrowheads="1"/>
        </xdr:cNvSpPr>
      </xdr:nvSpPr>
      <xdr:spPr bwMode="auto">
        <a:xfrm>
          <a:off x="19516725" y="10115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171450"/>
    <xdr:sp macro="" textlink="">
      <xdr:nvSpPr>
        <xdr:cNvPr id="6281" name="Text Box 16">
          <a:extLst>
            <a:ext uri="{FF2B5EF4-FFF2-40B4-BE49-F238E27FC236}">
              <a16:creationId xmlns:a16="http://schemas.microsoft.com/office/drawing/2014/main" id="{A4B781AE-2254-48E2-B23C-C4A6FDBC4FC4}"/>
            </a:ext>
          </a:extLst>
        </xdr:cNvPr>
        <xdr:cNvSpPr txBox="1">
          <a:spLocks noChangeArrowheads="1"/>
        </xdr:cNvSpPr>
      </xdr:nvSpPr>
      <xdr:spPr bwMode="auto">
        <a:xfrm>
          <a:off x="1951672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171450"/>
    <xdr:sp macro="" textlink="">
      <xdr:nvSpPr>
        <xdr:cNvPr id="6282" name="Text Box 17">
          <a:extLst>
            <a:ext uri="{FF2B5EF4-FFF2-40B4-BE49-F238E27FC236}">
              <a16:creationId xmlns:a16="http://schemas.microsoft.com/office/drawing/2014/main" id="{616D14CF-58FE-4BFB-BED7-322619479AB4}"/>
            </a:ext>
          </a:extLst>
        </xdr:cNvPr>
        <xdr:cNvSpPr txBox="1">
          <a:spLocks noChangeArrowheads="1"/>
        </xdr:cNvSpPr>
      </xdr:nvSpPr>
      <xdr:spPr bwMode="auto">
        <a:xfrm>
          <a:off x="19516725"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1046162</xdr:colOff>
      <xdr:row>10</xdr:row>
      <xdr:rowOff>0</xdr:rowOff>
    </xdr:from>
    <xdr:ext cx="95250" cy="171450"/>
    <xdr:sp macro="" textlink="">
      <xdr:nvSpPr>
        <xdr:cNvPr id="6283" name="Text Box 18">
          <a:extLst>
            <a:ext uri="{FF2B5EF4-FFF2-40B4-BE49-F238E27FC236}">
              <a16:creationId xmlns:a16="http://schemas.microsoft.com/office/drawing/2014/main" id="{63D23A8A-28D6-499F-BD42-BE0548748D74}"/>
            </a:ext>
          </a:extLst>
        </xdr:cNvPr>
        <xdr:cNvSpPr txBox="1">
          <a:spLocks noChangeArrowheads="1"/>
        </xdr:cNvSpPr>
      </xdr:nvSpPr>
      <xdr:spPr bwMode="auto">
        <a:xfrm>
          <a:off x="19410362"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1152525</xdr:colOff>
      <xdr:row>10</xdr:row>
      <xdr:rowOff>0</xdr:rowOff>
    </xdr:from>
    <xdr:ext cx="95250" cy="213632"/>
    <xdr:sp macro="" textlink="">
      <xdr:nvSpPr>
        <xdr:cNvPr id="6284" name="Text Box 15">
          <a:extLst>
            <a:ext uri="{FF2B5EF4-FFF2-40B4-BE49-F238E27FC236}">
              <a16:creationId xmlns:a16="http://schemas.microsoft.com/office/drawing/2014/main" id="{0F94F5E3-3439-4F1D-B440-3EC782842DB5}"/>
            </a:ext>
          </a:extLst>
        </xdr:cNvPr>
        <xdr:cNvSpPr txBox="1">
          <a:spLocks noChangeArrowheads="1"/>
        </xdr:cNvSpPr>
      </xdr:nvSpPr>
      <xdr:spPr bwMode="auto">
        <a:xfrm>
          <a:off x="19516725" y="10115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xdr:row>
      <xdr:rowOff>0</xdr:rowOff>
    </xdr:from>
    <xdr:ext cx="95250" cy="171450"/>
    <xdr:sp macro="" textlink="">
      <xdr:nvSpPr>
        <xdr:cNvPr id="6285" name="Text Box 16">
          <a:extLst>
            <a:ext uri="{FF2B5EF4-FFF2-40B4-BE49-F238E27FC236}">
              <a16:creationId xmlns:a16="http://schemas.microsoft.com/office/drawing/2014/main" id="{541D6A12-6088-44E6-A2E0-25D76CDDC3F4}"/>
            </a:ext>
          </a:extLst>
        </xdr:cNvPr>
        <xdr:cNvSpPr txBox="1">
          <a:spLocks noChangeArrowheads="1"/>
        </xdr:cNvSpPr>
      </xdr:nvSpPr>
      <xdr:spPr bwMode="auto">
        <a:xfrm>
          <a:off x="220218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xdr:row>
      <xdr:rowOff>0</xdr:rowOff>
    </xdr:from>
    <xdr:ext cx="95250" cy="171450"/>
    <xdr:sp macro="" textlink="">
      <xdr:nvSpPr>
        <xdr:cNvPr id="6286" name="Text Box 17">
          <a:extLst>
            <a:ext uri="{FF2B5EF4-FFF2-40B4-BE49-F238E27FC236}">
              <a16:creationId xmlns:a16="http://schemas.microsoft.com/office/drawing/2014/main" id="{4E7F781C-BC4A-4018-8617-03E7D223DD41}"/>
            </a:ext>
          </a:extLst>
        </xdr:cNvPr>
        <xdr:cNvSpPr txBox="1">
          <a:spLocks noChangeArrowheads="1"/>
        </xdr:cNvSpPr>
      </xdr:nvSpPr>
      <xdr:spPr bwMode="auto">
        <a:xfrm>
          <a:off x="220218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xdr:row>
      <xdr:rowOff>0</xdr:rowOff>
    </xdr:from>
    <xdr:ext cx="95250" cy="171450"/>
    <xdr:sp macro="" textlink="">
      <xdr:nvSpPr>
        <xdr:cNvPr id="6287" name="Text Box 18">
          <a:extLst>
            <a:ext uri="{FF2B5EF4-FFF2-40B4-BE49-F238E27FC236}">
              <a16:creationId xmlns:a16="http://schemas.microsoft.com/office/drawing/2014/main" id="{A4965FAF-6924-4599-B4B5-9F5A0076179B}"/>
            </a:ext>
          </a:extLst>
        </xdr:cNvPr>
        <xdr:cNvSpPr txBox="1">
          <a:spLocks noChangeArrowheads="1"/>
        </xdr:cNvSpPr>
      </xdr:nvSpPr>
      <xdr:spPr bwMode="auto">
        <a:xfrm>
          <a:off x="220218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xdr:row>
      <xdr:rowOff>0</xdr:rowOff>
    </xdr:from>
    <xdr:ext cx="95250" cy="171450"/>
    <xdr:sp macro="" textlink="">
      <xdr:nvSpPr>
        <xdr:cNvPr id="6288" name="Text Box 19">
          <a:extLst>
            <a:ext uri="{FF2B5EF4-FFF2-40B4-BE49-F238E27FC236}">
              <a16:creationId xmlns:a16="http://schemas.microsoft.com/office/drawing/2014/main" id="{093344FF-91E8-4874-8F34-7807435D8FA6}"/>
            </a:ext>
          </a:extLst>
        </xdr:cNvPr>
        <xdr:cNvSpPr txBox="1">
          <a:spLocks noChangeArrowheads="1"/>
        </xdr:cNvSpPr>
      </xdr:nvSpPr>
      <xdr:spPr bwMode="auto">
        <a:xfrm>
          <a:off x="220218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xdr:row>
      <xdr:rowOff>0</xdr:rowOff>
    </xdr:from>
    <xdr:ext cx="95250" cy="171450"/>
    <xdr:sp macro="" textlink="">
      <xdr:nvSpPr>
        <xdr:cNvPr id="6289" name="Text Box 16">
          <a:extLst>
            <a:ext uri="{FF2B5EF4-FFF2-40B4-BE49-F238E27FC236}">
              <a16:creationId xmlns:a16="http://schemas.microsoft.com/office/drawing/2014/main" id="{594A0384-42D6-46AA-84FB-3E92C554D14B}"/>
            </a:ext>
          </a:extLst>
        </xdr:cNvPr>
        <xdr:cNvSpPr txBox="1">
          <a:spLocks noChangeArrowheads="1"/>
        </xdr:cNvSpPr>
      </xdr:nvSpPr>
      <xdr:spPr bwMode="auto">
        <a:xfrm>
          <a:off x="22021800" y="10115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6290" name="Text Box 16">
          <a:extLst>
            <a:ext uri="{FF2B5EF4-FFF2-40B4-BE49-F238E27FC236}">
              <a16:creationId xmlns:a16="http://schemas.microsoft.com/office/drawing/2014/main" id="{1FD0FBDE-85D9-4DA2-9BA3-0876B1397DEE}"/>
            </a:ext>
          </a:extLst>
        </xdr:cNvPr>
        <xdr:cNvSpPr txBox="1">
          <a:spLocks noChangeArrowheads="1"/>
        </xdr:cNvSpPr>
      </xdr:nvSpPr>
      <xdr:spPr bwMode="auto">
        <a:xfrm>
          <a:off x="220218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6291" name="Text Box 17">
          <a:extLst>
            <a:ext uri="{FF2B5EF4-FFF2-40B4-BE49-F238E27FC236}">
              <a16:creationId xmlns:a16="http://schemas.microsoft.com/office/drawing/2014/main" id="{6B930C53-4288-4120-83CD-63F961436590}"/>
            </a:ext>
          </a:extLst>
        </xdr:cNvPr>
        <xdr:cNvSpPr txBox="1">
          <a:spLocks noChangeArrowheads="1"/>
        </xdr:cNvSpPr>
      </xdr:nvSpPr>
      <xdr:spPr bwMode="auto">
        <a:xfrm>
          <a:off x="220218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6292" name="Text Box 18">
          <a:extLst>
            <a:ext uri="{FF2B5EF4-FFF2-40B4-BE49-F238E27FC236}">
              <a16:creationId xmlns:a16="http://schemas.microsoft.com/office/drawing/2014/main" id="{17D3B183-ACD7-49A5-88A0-05A8880EB265}"/>
            </a:ext>
          </a:extLst>
        </xdr:cNvPr>
        <xdr:cNvSpPr txBox="1">
          <a:spLocks noChangeArrowheads="1"/>
        </xdr:cNvSpPr>
      </xdr:nvSpPr>
      <xdr:spPr bwMode="auto">
        <a:xfrm>
          <a:off x="220218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6293" name="Text Box 19">
          <a:extLst>
            <a:ext uri="{FF2B5EF4-FFF2-40B4-BE49-F238E27FC236}">
              <a16:creationId xmlns:a16="http://schemas.microsoft.com/office/drawing/2014/main" id="{D515487E-54E2-4CF5-9EB0-C60F1996FF0D}"/>
            </a:ext>
          </a:extLst>
        </xdr:cNvPr>
        <xdr:cNvSpPr txBox="1">
          <a:spLocks noChangeArrowheads="1"/>
        </xdr:cNvSpPr>
      </xdr:nvSpPr>
      <xdr:spPr bwMode="auto">
        <a:xfrm>
          <a:off x="220218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6294" name="Text Box 16">
          <a:extLst>
            <a:ext uri="{FF2B5EF4-FFF2-40B4-BE49-F238E27FC236}">
              <a16:creationId xmlns:a16="http://schemas.microsoft.com/office/drawing/2014/main" id="{09F98010-EB26-4CD8-BC52-E56FB7E9FCB2}"/>
            </a:ext>
          </a:extLst>
        </xdr:cNvPr>
        <xdr:cNvSpPr txBox="1">
          <a:spLocks noChangeArrowheads="1"/>
        </xdr:cNvSpPr>
      </xdr:nvSpPr>
      <xdr:spPr bwMode="auto">
        <a:xfrm>
          <a:off x="220218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6295" name="Text Box 17">
          <a:extLst>
            <a:ext uri="{FF2B5EF4-FFF2-40B4-BE49-F238E27FC236}">
              <a16:creationId xmlns:a16="http://schemas.microsoft.com/office/drawing/2014/main" id="{35872546-658E-4FB9-AA8F-9B40FCB65C23}"/>
            </a:ext>
          </a:extLst>
        </xdr:cNvPr>
        <xdr:cNvSpPr txBox="1">
          <a:spLocks noChangeArrowheads="1"/>
        </xdr:cNvSpPr>
      </xdr:nvSpPr>
      <xdr:spPr bwMode="auto">
        <a:xfrm>
          <a:off x="220218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6296" name="Text Box 18">
          <a:extLst>
            <a:ext uri="{FF2B5EF4-FFF2-40B4-BE49-F238E27FC236}">
              <a16:creationId xmlns:a16="http://schemas.microsoft.com/office/drawing/2014/main" id="{35C24FF4-5DD0-46D6-B6DC-56D8F2322A84}"/>
            </a:ext>
          </a:extLst>
        </xdr:cNvPr>
        <xdr:cNvSpPr txBox="1">
          <a:spLocks noChangeArrowheads="1"/>
        </xdr:cNvSpPr>
      </xdr:nvSpPr>
      <xdr:spPr bwMode="auto">
        <a:xfrm>
          <a:off x="220218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6297" name="Text Box 19">
          <a:extLst>
            <a:ext uri="{FF2B5EF4-FFF2-40B4-BE49-F238E27FC236}">
              <a16:creationId xmlns:a16="http://schemas.microsoft.com/office/drawing/2014/main" id="{4367E94A-8B3D-47A5-92CF-3D821E116E31}"/>
            </a:ext>
          </a:extLst>
        </xdr:cNvPr>
        <xdr:cNvSpPr txBox="1">
          <a:spLocks noChangeArrowheads="1"/>
        </xdr:cNvSpPr>
      </xdr:nvSpPr>
      <xdr:spPr bwMode="auto">
        <a:xfrm>
          <a:off x="220218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6298" name="Text Box 16">
          <a:extLst>
            <a:ext uri="{FF2B5EF4-FFF2-40B4-BE49-F238E27FC236}">
              <a16:creationId xmlns:a16="http://schemas.microsoft.com/office/drawing/2014/main" id="{8ED659C5-3334-4F46-89DF-AB09DD7761E4}"/>
            </a:ext>
          </a:extLst>
        </xdr:cNvPr>
        <xdr:cNvSpPr txBox="1">
          <a:spLocks noChangeArrowheads="1"/>
        </xdr:cNvSpPr>
      </xdr:nvSpPr>
      <xdr:spPr bwMode="auto">
        <a:xfrm>
          <a:off x="220218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6299" name="Text Box 17">
          <a:extLst>
            <a:ext uri="{FF2B5EF4-FFF2-40B4-BE49-F238E27FC236}">
              <a16:creationId xmlns:a16="http://schemas.microsoft.com/office/drawing/2014/main" id="{37BF27D8-2089-4958-85EA-F507B1CAEE71}"/>
            </a:ext>
          </a:extLst>
        </xdr:cNvPr>
        <xdr:cNvSpPr txBox="1">
          <a:spLocks noChangeArrowheads="1"/>
        </xdr:cNvSpPr>
      </xdr:nvSpPr>
      <xdr:spPr bwMode="auto">
        <a:xfrm>
          <a:off x="220218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6300" name="Text Box 18">
          <a:extLst>
            <a:ext uri="{FF2B5EF4-FFF2-40B4-BE49-F238E27FC236}">
              <a16:creationId xmlns:a16="http://schemas.microsoft.com/office/drawing/2014/main" id="{7C1D8FE7-CAAD-4E4D-AEC9-0C8198548C43}"/>
            </a:ext>
          </a:extLst>
        </xdr:cNvPr>
        <xdr:cNvSpPr txBox="1">
          <a:spLocks noChangeArrowheads="1"/>
        </xdr:cNvSpPr>
      </xdr:nvSpPr>
      <xdr:spPr bwMode="auto">
        <a:xfrm>
          <a:off x="220218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6301" name="Text Box 19">
          <a:extLst>
            <a:ext uri="{FF2B5EF4-FFF2-40B4-BE49-F238E27FC236}">
              <a16:creationId xmlns:a16="http://schemas.microsoft.com/office/drawing/2014/main" id="{E4BB10F2-CE15-4E27-A07C-28A287836095}"/>
            </a:ext>
          </a:extLst>
        </xdr:cNvPr>
        <xdr:cNvSpPr txBox="1">
          <a:spLocks noChangeArrowheads="1"/>
        </xdr:cNvSpPr>
      </xdr:nvSpPr>
      <xdr:spPr bwMode="auto">
        <a:xfrm>
          <a:off x="220218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6302" name="Text Box 16">
          <a:extLst>
            <a:ext uri="{FF2B5EF4-FFF2-40B4-BE49-F238E27FC236}">
              <a16:creationId xmlns:a16="http://schemas.microsoft.com/office/drawing/2014/main" id="{3B3F9BBF-EFDD-4C1D-BDBA-CC2B9B6DC481}"/>
            </a:ext>
          </a:extLst>
        </xdr:cNvPr>
        <xdr:cNvSpPr txBox="1">
          <a:spLocks noChangeArrowheads="1"/>
        </xdr:cNvSpPr>
      </xdr:nvSpPr>
      <xdr:spPr bwMode="auto">
        <a:xfrm>
          <a:off x="220218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6303" name="Text Box 17">
          <a:extLst>
            <a:ext uri="{FF2B5EF4-FFF2-40B4-BE49-F238E27FC236}">
              <a16:creationId xmlns:a16="http://schemas.microsoft.com/office/drawing/2014/main" id="{4C1A6DAD-71AB-4892-84A9-EE3093BA5D43}"/>
            </a:ext>
          </a:extLst>
        </xdr:cNvPr>
        <xdr:cNvSpPr txBox="1">
          <a:spLocks noChangeArrowheads="1"/>
        </xdr:cNvSpPr>
      </xdr:nvSpPr>
      <xdr:spPr bwMode="auto">
        <a:xfrm>
          <a:off x="220218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6304" name="Text Box 18">
          <a:extLst>
            <a:ext uri="{FF2B5EF4-FFF2-40B4-BE49-F238E27FC236}">
              <a16:creationId xmlns:a16="http://schemas.microsoft.com/office/drawing/2014/main" id="{7DE04768-B345-4D86-8757-5B122FD25250}"/>
            </a:ext>
          </a:extLst>
        </xdr:cNvPr>
        <xdr:cNvSpPr txBox="1">
          <a:spLocks noChangeArrowheads="1"/>
        </xdr:cNvSpPr>
      </xdr:nvSpPr>
      <xdr:spPr bwMode="auto">
        <a:xfrm>
          <a:off x="220218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6305" name="Text Box 16">
          <a:extLst>
            <a:ext uri="{FF2B5EF4-FFF2-40B4-BE49-F238E27FC236}">
              <a16:creationId xmlns:a16="http://schemas.microsoft.com/office/drawing/2014/main" id="{F6B77843-9E41-429E-BBEE-81E4E7663F05}"/>
            </a:ext>
          </a:extLst>
        </xdr:cNvPr>
        <xdr:cNvSpPr txBox="1">
          <a:spLocks noChangeArrowheads="1"/>
        </xdr:cNvSpPr>
      </xdr:nvSpPr>
      <xdr:spPr bwMode="auto">
        <a:xfrm>
          <a:off x="220218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6306" name="Text Box 17">
          <a:extLst>
            <a:ext uri="{FF2B5EF4-FFF2-40B4-BE49-F238E27FC236}">
              <a16:creationId xmlns:a16="http://schemas.microsoft.com/office/drawing/2014/main" id="{F91792B3-A9CC-44C8-A8D3-887EB7FAF106}"/>
            </a:ext>
          </a:extLst>
        </xdr:cNvPr>
        <xdr:cNvSpPr txBox="1">
          <a:spLocks noChangeArrowheads="1"/>
        </xdr:cNvSpPr>
      </xdr:nvSpPr>
      <xdr:spPr bwMode="auto">
        <a:xfrm>
          <a:off x="220218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6307" name="Text Box 18">
          <a:extLst>
            <a:ext uri="{FF2B5EF4-FFF2-40B4-BE49-F238E27FC236}">
              <a16:creationId xmlns:a16="http://schemas.microsoft.com/office/drawing/2014/main" id="{4AE26B7B-B0F1-42E4-A479-C1394F68E97F}"/>
            </a:ext>
          </a:extLst>
        </xdr:cNvPr>
        <xdr:cNvSpPr txBox="1">
          <a:spLocks noChangeArrowheads="1"/>
        </xdr:cNvSpPr>
      </xdr:nvSpPr>
      <xdr:spPr bwMode="auto">
        <a:xfrm>
          <a:off x="220218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6308" name="Text Box 19">
          <a:extLst>
            <a:ext uri="{FF2B5EF4-FFF2-40B4-BE49-F238E27FC236}">
              <a16:creationId xmlns:a16="http://schemas.microsoft.com/office/drawing/2014/main" id="{F1B64B81-8E69-4F7B-B58E-A229DE70FA35}"/>
            </a:ext>
          </a:extLst>
        </xdr:cNvPr>
        <xdr:cNvSpPr txBox="1">
          <a:spLocks noChangeArrowheads="1"/>
        </xdr:cNvSpPr>
      </xdr:nvSpPr>
      <xdr:spPr bwMode="auto">
        <a:xfrm>
          <a:off x="220218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6309" name="Text Box 16">
          <a:extLst>
            <a:ext uri="{FF2B5EF4-FFF2-40B4-BE49-F238E27FC236}">
              <a16:creationId xmlns:a16="http://schemas.microsoft.com/office/drawing/2014/main" id="{8C2FB179-51AB-40FE-9C40-6341EF36F68B}"/>
            </a:ext>
          </a:extLst>
        </xdr:cNvPr>
        <xdr:cNvSpPr txBox="1">
          <a:spLocks noChangeArrowheads="1"/>
        </xdr:cNvSpPr>
      </xdr:nvSpPr>
      <xdr:spPr bwMode="auto">
        <a:xfrm>
          <a:off x="220218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504825</xdr:rowOff>
    </xdr:from>
    <xdr:ext cx="95250" cy="442269"/>
    <xdr:sp macro="" textlink="">
      <xdr:nvSpPr>
        <xdr:cNvPr id="6310" name="Text Box 15">
          <a:extLst>
            <a:ext uri="{FF2B5EF4-FFF2-40B4-BE49-F238E27FC236}">
              <a16:creationId xmlns:a16="http://schemas.microsoft.com/office/drawing/2014/main" id="{D8680D44-C923-4D34-AAAF-906295AD5101}"/>
            </a:ext>
          </a:extLst>
        </xdr:cNvPr>
        <xdr:cNvSpPr txBox="1">
          <a:spLocks noChangeArrowheads="1"/>
        </xdr:cNvSpPr>
      </xdr:nvSpPr>
      <xdr:spPr bwMode="auto">
        <a:xfrm>
          <a:off x="18364200" y="146399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6311" name="Text Box 16">
          <a:extLst>
            <a:ext uri="{FF2B5EF4-FFF2-40B4-BE49-F238E27FC236}">
              <a16:creationId xmlns:a16="http://schemas.microsoft.com/office/drawing/2014/main" id="{C67C48C7-5B74-4E6C-9388-03E9DC54532A}"/>
            </a:ext>
          </a:extLst>
        </xdr:cNvPr>
        <xdr:cNvSpPr txBox="1">
          <a:spLocks noChangeArrowheads="1"/>
        </xdr:cNvSpPr>
      </xdr:nvSpPr>
      <xdr:spPr bwMode="auto">
        <a:xfrm>
          <a:off x="183642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6312" name="Text Box 17">
          <a:extLst>
            <a:ext uri="{FF2B5EF4-FFF2-40B4-BE49-F238E27FC236}">
              <a16:creationId xmlns:a16="http://schemas.microsoft.com/office/drawing/2014/main" id="{B7918CC7-5447-4C76-8A1F-45CDD30EA006}"/>
            </a:ext>
          </a:extLst>
        </xdr:cNvPr>
        <xdr:cNvSpPr txBox="1">
          <a:spLocks noChangeArrowheads="1"/>
        </xdr:cNvSpPr>
      </xdr:nvSpPr>
      <xdr:spPr bwMode="auto">
        <a:xfrm>
          <a:off x="183642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6313" name="Text Box 18">
          <a:extLst>
            <a:ext uri="{FF2B5EF4-FFF2-40B4-BE49-F238E27FC236}">
              <a16:creationId xmlns:a16="http://schemas.microsoft.com/office/drawing/2014/main" id="{55ED394C-13D9-4680-BBDE-3056E559705C}"/>
            </a:ext>
          </a:extLst>
        </xdr:cNvPr>
        <xdr:cNvSpPr txBox="1">
          <a:spLocks noChangeArrowheads="1"/>
        </xdr:cNvSpPr>
      </xdr:nvSpPr>
      <xdr:spPr bwMode="auto">
        <a:xfrm>
          <a:off x="183642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6314" name="Text Box 19">
          <a:extLst>
            <a:ext uri="{FF2B5EF4-FFF2-40B4-BE49-F238E27FC236}">
              <a16:creationId xmlns:a16="http://schemas.microsoft.com/office/drawing/2014/main" id="{8F84897B-C326-481E-A947-0BC7E13DDB61}"/>
            </a:ext>
          </a:extLst>
        </xdr:cNvPr>
        <xdr:cNvSpPr txBox="1">
          <a:spLocks noChangeArrowheads="1"/>
        </xdr:cNvSpPr>
      </xdr:nvSpPr>
      <xdr:spPr bwMode="auto">
        <a:xfrm>
          <a:off x="183642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442269"/>
    <xdr:sp macro="" textlink="">
      <xdr:nvSpPr>
        <xdr:cNvPr id="6315" name="Text Box 15">
          <a:extLst>
            <a:ext uri="{FF2B5EF4-FFF2-40B4-BE49-F238E27FC236}">
              <a16:creationId xmlns:a16="http://schemas.microsoft.com/office/drawing/2014/main" id="{BF30FF31-BED8-4F60-84AD-E9D3DC8825CD}"/>
            </a:ext>
          </a:extLst>
        </xdr:cNvPr>
        <xdr:cNvSpPr txBox="1">
          <a:spLocks noChangeArrowheads="1"/>
        </xdr:cNvSpPr>
      </xdr:nvSpPr>
      <xdr:spPr bwMode="auto">
        <a:xfrm>
          <a:off x="18364200" y="141351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6316" name="Text Box 16">
          <a:extLst>
            <a:ext uri="{FF2B5EF4-FFF2-40B4-BE49-F238E27FC236}">
              <a16:creationId xmlns:a16="http://schemas.microsoft.com/office/drawing/2014/main" id="{772076EA-2289-4053-8E6A-34F22FEBE55B}"/>
            </a:ext>
          </a:extLst>
        </xdr:cNvPr>
        <xdr:cNvSpPr txBox="1">
          <a:spLocks noChangeArrowheads="1"/>
        </xdr:cNvSpPr>
      </xdr:nvSpPr>
      <xdr:spPr bwMode="auto">
        <a:xfrm>
          <a:off x="183642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6317" name="Text Box 17">
          <a:extLst>
            <a:ext uri="{FF2B5EF4-FFF2-40B4-BE49-F238E27FC236}">
              <a16:creationId xmlns:a16="http://schemas.microsoft.com/office/drawing/2014/main" id="{D9F93CB5-508C-4B85-B90C-17CB9442E449}"/>
            </a:ext>
          </a:extLst>
        </xdr:cNvPr>
        <xdr:cNvSpPr txBox="1">
          <a:spLocks noChangeArrowheads="1"/>
        </xdr:cNvSpPr>
      </xdr:nvSpPr>
      <xdr:spPr bwMode="auto">
        <a:xfrm>
          <a:off x="183642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6318" name="Text Box 18">
          <a:extLst>
            <a:ext uri="{FF2B5EF4-FFF2-40B4-BE49-F238E27FC236}">
              <a16:creationId xmlns:a16="http://schemas.microsoft.com/office/drawing/2014/main" id="{D5594573-B92A-447D-8D89-BA467ED25C92}"/>
            </a:ext>
          </a:extLst>
        </xdr:cNvPr>
        <xdr:cNvSpPr txBox="1">
          <a:spLocks noChangeArrowheads="1"/>
        </xdr:cNvSpPr>
      </xdr:nvSpPr>
      <xdr:spPr bwMode="auto">
        <a:xfrm>
          <a:off x="183642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442269"/>
    <xdr:sp macro="" textlink="">
      <xdr:nvSpPr>
        <xdr:cNvPr id="6319" name="Text Box 15">
          <a:extLst>
            <a:ext uri="{FF2B5EF4-FFF2-40B4-BE49-F238E27FC236}">
              <a16:creationId xmlns:a16="http://schemas.microsoft.com/office/drawing/2014/main" id="{45C25B55-3ED8-4057-910A-515F2CABD2C8}"/>
            </a:ext>
          </a:extLst>
        </xdr:cNvPr>
        <xdr:cNvSpPr txBox="1">
          <a:spLocks noChangeArrowheads="1"/>
        </xdr:cNvSpPr>
      </xdr:nvSpPr>
      <xdr:spPr bwMode="auto">
        <a:xfrm>
          <a:off x="18364200" y="141351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213632"/>
    <xdr:sp macro="" textlink="">
      <xdr:nvSpPr>
        <xdr:cNvPr id="6320" name="Text Box 15">
          <a:extLst>
            <a:ext uri="{FF2B5EF4-FFF2-40B4-BE49-F238E27FC236}">
              <a16:creationId xmlns:a16="http://schemas.microsoft.com/office/drawing/2014/main" id="{D518C757-EF01-4084-B2D8-4456F5EA0C61}"/>
            </a:ext>
          </a:extLst>
        </xdr:cNvPr>
        <xdr:cNvSpPr txBox="1">
          <a:spLocks noChangeArrowheads="1"/>
        </xdr:cNvSpPr>
      </xdr:nvSpPr>
      <xdr:spPr bwMode="auto">
        <a:xfrm>
          <a:off x="18364200" y="14135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6321" name="Text Box 16">
          <a:extLst>
            <a:ext uri="{FF2B5EF4-FFF2-40B4-BE49-F238E27FC236}">
              <a16:creationId xmlns:a16="http://schemas.microsoft.com/office/drawing/2014/main" id="{3491D9BD-4D2A-448F-A139-27C2E8094201}"/>
            </a:ext>
          </a:extLst>
        </xdr:cNvPr>
        <xdr:cNvSpPr txBox="1">
          <a:spLocks noChangeArrowheads="1"/>
        </xdr:cNvSpPr>
      </xdr:nvSpPr>
      <xdr:spPr bwMode="auto">
        <a:xfrm>
          <a:off x="183642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6322" name="Text Box 17">
          <a:extLst>
            <a:ext uri="{FF2B5EF4-FFF2-40B4-BE49-F238E27FC236}">
              <a16:creationId xmlns:a16="http://schemas.microsoft.com/office/drawing/2014/main" id="{EA2FD1F2-162B-463A-89DD-413254294975}"/>
            </a:ext>
          </a:extLst>
        </xdr:cNvPr>
        <xdr:cNvSpPr txBox="1">
          <a:spLocks noChangeArrowheads="1"/>
        </xdr:cNvSpPr>
      </xdr:nvSpPr>
      <xdr:spPr bwMode="auto">
        <a:xfrm>
          <a:off x="183642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6323" name="Text Box 18">
          <a:extLst>
            <a:ext uri="{FF2B5EF4-FFF2-40B4-BE49-F238E27FC236}">
              <a16:creationId xmlns:a16="http://schemas.microsoft.com/office/drawing/2014/main" id="{825424D2-392F-4675-8597-D96AD6A2F64C}"/>
            </a:ext>
          </a:extLst>
        </xdr:cNvPr>
        <xdr:cNvSpPr txBox="1">
          <a:spLocks noChangeArrowheads="1"/>
        </xdr:cNvSpPr>
      </xdr:nvSpPr>
      <xdr:spPr bwMode="auto">
        <a:xfrm>
          <a:off x="183642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6324" name="Text Box 19">
          <a:extLst>
            <a:ext uri="{FF2B5EF4-FFF2-40B4-BE49-F238E27FC236}">
              <a16:creationId xmlns:a16="http://schemas.microsoft.com/office/drawing/2014/main" id="{0B7723E6-E94C-435C-9733-601D61A3FF9C}"/>
            </a:ext>
          </a:extLst>
        </xdr:cNvPr>
        <xdr:cNvSpPr txBox="1">
          <a:spLocks noChangeArrowheads="1"/>
        </xdr:cNvSpPr>
      </xdr:nvSpPr>
      <xdr:spPr bwMode="auto">
        <a:xfrm>
          <a:off x="183642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6325" name="Text Box 16">
          <a:extLst>
            <a:ext uri="{FF2B5EF4-FFF2-40B4-BE49-F238E27FC236}">
              <a16:creationId xmlns:a16="http://schemas.microsoft.com/office/drawing/2014/main" id="{2D354703-CFC4-4453-9694-944950F3783A}"/>
            </a:ext>
          </a:extLst>
        </xdr:cNvPr>
        <xdr:cNvSpPr txBox="1">
          <a:spLocks noChangeArrowheads="1"/>
        </xdr:cNvSpPr>
      </xdr:nvSpPr>
      <xdr:spPr bwMode="auto">
        <a:xfrm>
          <a:off x="183642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6326" name="Text Box 17">
          <a:extLst>
            <a:ext uri="{FF2B5EF4-FFF2-40B4-BE49-F238E27FC236}">
              <a16:creationId xmlns:a16="http://schemas.microsoft.com/office/drawing/2014/main" id="{8826B237-C496-4A01-98FB-C2B20394B1C7}"/>
            </a:ext>
          </a:extLst>
        </xdr:cNvPr>
        <xdr:cNvSpPr txBox="1">
          <a:spLocks noChangeArrowheads="1"/>
        </xdr:cNvSpPr>
      </xdr:nvSpPr>
      <xdr:spPr bwMode="auto">
        <a:xfrm>
          <a:off x="183642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6327" name="Text Box 18">
          <a:extLst>
            <a:ext uri="{FF2B5EF4-FFF2-40B4-BE49-F238E27FC236}">
              <a16:creationId xmlns:a16="http://schemas.microsoft.com/office/drawing/2014/main" id="{727FA5C8-AFCD-4FCC-A13D-CA08A471F3B5}"/>
            </a:ext>
          </a:extLst>
        </xdr:cNvPr>
        <xdr:cNvSpPr txBox="1">
          <a:spLocks noChangeArrowheads="1"/>
        </xdr:cNvSpPr>
      </xdr:nvSpPr>
      <xdr:spPr bwMode="auto">
        <a:xfrm>
          <a:off x="183642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442269"/>
    <xdr:sp macro="" textlink="">
      <xdr:nvSpPr>
        <xdr:cNvPr id="6328" name="Text Box 15">
          <a:extLst>
            <a:ext uri="{FF2B5EF4-FFF2-40B4-BE49-F238E27FC236}">
              <a16:creationId xmlns:a16="http://schemas.microsoft.com/office/drawing/2014/main" id="{73385053-FB45-4089-89C0-661F2EDE27DE}"/>
            </a:ext>
          </a:extLst>
        </xdr:cNvPr>
        <xdr:cNvSpPr txBox="1">
          <a:spLocks noChangeArrowheads="1"/>
        </xdr:cNvSpPr>
      </xdr:nvSpPr>
      <xdr:spPr bwMode="auto">
        <a:xfrm>
          <a:off x="18364200" y="141351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213632"/>
    <xdr:sp macro="" textlink="">
      <xdr:nvSpPr>
        <xdr:cNvPr id="6329" name="Text Box 15">
          <a:extLst>
            <a:ext uri="{FF2B5EF4-FFF2-40B4-BE49-F238E27FC236}">
              <a16:creationId xmlns:a16="http://schemas.microsoft.com/office/drawing/2014/main" id="{5BD1B9A6-5FD2-47D2-8ED3-240682382103}"/>
            </a:ext>
          </a:extLst>
        </xdr:cNvPr>
        <xdr:cNvSpPr txBox="1">
          <a:spLocks noChangeArrowheads="1"/>
        </xdr:cNvSpPr>
      </xdr:nvSpPr>
      <xdr:spPr bwMode="auto">
        <a:xfrm>
          <a:off x="18364200" y="14135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6330" name="Text Box 16">
          <a:extLst>
            <a:ext uri="{FF2B5EF4-FFF2-40B4-BE49-F238E27FC236}">
              <a16:creationId xmlns:a16="http://schemas.microsoft.com/office/drawing/2014/main" id="{C10BC04E-BA40-4517-BE1C-7AA94CAEC309}"/>
            </a:ext>
          </a:extLst>
        </xdr:cNvPr>
        <xdr:cNvSpPr txBox="1">
          <a:spLocks noChangeArrowheads="1"/>
        </xdr:cNvSpPr>
      </xdr:nvSpPr>
      <xdr:spPr bwMode="auto">
        <a:xfrm>
          <a:off x="183642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6331" name="Text Box 17">
          <a:extLst>
            <a:ext uri="{FF2B5EF4-FFF2-40B4-BE49-F238E27FC236}">
              <a16:creationId xmlns:a16="http://schemas.microsoft.com/office/drawing/2014/main" id="{B247BED8-E2E0-435E-9F7F-6B11C06C000C}"/>
            </a:ext>
          </a:extLst>
        </xdr:cNvPr>
        <xdr:cNvSpPr txBox="1">
          <a:spLocks noChangeArrowheads="1"/>
        </xdr:cNvSpPr>
      </xdr:nvSpPr>
      <xdr:spPr bwMode="auto">
        <a:xfrm>
          <a:off x="183642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6332" name="Text Box 18">
          <a:extLst>
            <a:ext uri="{FF2B5EF4-FFF2-40B4-BE49-F238E27FC236}">
              <a16:creationId xmlns:a16="http://schemas.microsoft.com/office/drawing/2014/main" id="{E68076DD-D32C-4272-B9D8-E2258CA1F664}"/>
            </a:ext>
          </a:extLst>
        </xdr:cNvPr>
        <xdr:cNvSpPr txBox="1">
          <a:spLocks noChangeArrowheads="1"/>
        </xdr:cNvSpPr>
      </xdr:nvSpPr>
      <xdr:spPr bwMode="auto">
        <a:xfrm>
          <a:off x="183642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6333" name="Text Box 19">
          <a:extLst>
            <a:ext uri="{FF2B5EF4-FFF2-40B4-BE49-F238E27FC236}">
              <a16:creationId xmlns:a16="http://schemas.microsoft.com/office/drawing/2014/main" id="{92A879A5-E0EC-4EB0-A90A-93DAD1D0E62D}"/>
            </a:ext>
          </a:extLst>
        </xdr:cNvPr>
        <xdr:cNvSpPr txBox="1">
          <a:spLocks noChangeArrowheads="1"/>
        </xdr:cNvSpPr>
      </xdr:nvSpPr>
      <xdr:spPr bwMode="auto">
        <a:xfrm>
          <a:off x="183642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442269"/>
    <xdr:sp macro="" textlink="">
      <xdr:nvSpPr>
        <xdr:cNvPr id="6334" name="Text Box 15">
          <a:extLst>
            <a:ext uri="{FF2B5EF4-FFF2-40B4-BE49-F238E27FC236}">
              <a16:creationId xmlns:a16="http://schemas.microsoft.com/office/drawing/2014/main" id="{4BBD032C-3C2D-4094-8337-D6D0D157B844}"/>
            </a:ext>
          </a:extLst>
        </xdr:cNvPr>
        <xdr:cNvSpPr txBox="1">
          <a:spLocks noChangeArrowheads="1"/>
        </xdr:cNvSpPr>
      </xdr:nvSpPr>
      <xdr:spPr bwMode="auto">
        <a:xfrm>
          <a:off x="18364200" y="141351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6335" name="Text Box 16">
          <a:extLst>
            <a:ext uri="{FF2B5EF4-FFF2-40B4-BE49-F238E27FC236}">
              <a16:creationId xmlns:a16="http://schemas.microsoft.com/office/drawing/2014/main" id="{5F794C4A-DB66-41A2-833D-29442B2D80DB}"/>
            </a:ext>
          </a:extLst>
        </xdr:cNvPr>
        <xdr:cNvSpPr txBox="1">
          <a:spLocks noChangeArrowheads="1"/>
        </xdr:cNvSpPr>
      </xdr:nvSpPr>
      <xdr:spPr bwMode="auto">
        <a:xfrm>
          <a:off x="183642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6336" name="Text Box 17">
          <a:extLst>
            <a:ext uri="{FF2B5EF4-FFF2-40B4-BE49-F238E27FC236}">
              <a16:creationId xmlns:a16="http://schemas.microsoft.com/office/drawing/2014/main" id="{CC9BD21C-E2F3-4B3D-A1C4-191A46A48C7B}"/>
            </a:ext>
          </a:extLst>
        </xdr:cNvPr>
        <xdr:cNvSpPr txBox="1">
          <a:spLocks noChangeArrowheads="1"/>
        </xdr:cNvSpPr>
      </xdr:nvSpPr>
      <xdr:spPr bwMode="auto">
        <a:xfrm>
          <a:off x="183642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6337" name="Text Box 18">
          <a:extLst>
            <a:ext uri="{FF2B5EF4-FFF2-40B4-BE49-F238E27FC236}">
              <a16:creationId xmlns:a16="http://schemas.microsoft.com/office/drawing/2014/main" id="{3AD7E4E7-7534-4AE6-9ED6-7AB7B9D62557}"/>
            </a:ext>
          </a:extLst>
        </xdr:cNvPr>
        <xdr:cNvSpPr txBox="1">
          <a:spLocks noChangeArrowheads="1"/>
        </xdr:cNvSpPr>
      </xdr:nvSpPr>
      <xdr:spPr bwMode="auto">
        <a:xfrm>
          <a:off x="18364200" y="14135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213632"/>
    <xdr:sp macro="" textlink="">
      <xdr:nvSpPr>
        <xdr:cNvPr id="6338" name="Text Box 15">
          <a:extLst>
            <a:ext uri="{FF2B5EF4-FFF2-40B4-BE49-F238E27FC236}">
              <a16:creationId xmlns:a16="http://schemas.microsoft.com/office/drawing/2014/main" id="{DAF24DA1-10F3-4E90-9850-5E3004E3F9BB}"/>
            </a:ext>
          </a:extLst>
        </xdr:cNvPr>
        <xdr:cNvSpPr txBox="1">
          <a:spLocks noChangeArrowheads="1"/>
        </xdr:cNvSpPr>
      </xdr:nvSpPr>
      <xdr:spPr bwMode="auto">
        <a:xfrm>
          <a:off x="18364200" y="14135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843643</xdr:colOff>
      <xdr:row>12</xdr:row>
      <xdr:rowOff>272143</xdr:rowOff>
    </xdr:from>
    <xdr:ext cx="95250" cy="171450"/>
    <xdr:sp macro="" textlink="">
      <xdr:nvSpPr>
        <xdr:cNvPr id="6339" name="Text Box 19">
          <a:extLst>
            <a:ext uri="{FF2B5EF4-FFF2-40B4-BE49-F238E27FC236}">
              <a16:creationId xmlns:a16="http://schemas.microsoft.com/office/drawing/2014/main" id="{E616D3CD-2A88-479A-A63D-B62D9D214F2A}"/>
            </a:ext>
          </a:extLst>
        </xdr:cNvPr>
        <xdr:cNvSpPr txBox="1">
          <a:spLocks noChangeArrowheads="1"/>
        </xdr:cNvSpPr>
      </xdr:nvSpPr>
      <xdr:spPr bwMode="auto">
        <a:xfrm>
          <a:off x="30323518" y="14407243"/>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789215</xdr:colOff>
      <xdr:row>12</xdr:row>
      <xdr:rowOff>340180</xdr:rowOff>
    </xdr:from>
    <xdr:ext cx="95250" cy="171450"/>
    <xdr:sp macro="" textlink="">
      <xdr:nvSpPr>
        <xdr:cNvPr id="6340" name="Text Box 16">
          <a:extLst>
            <a:ext uri="{FF2B5EF4-FFF2-40B4-BE49-F238E27FC236}">
              <a16:creationId xmlns:a16="http://schemas.microsoft.com/office/drawing/2014/main" id="{5042D71F-D8D5-499D-852E-18B1CA20C2D1}"/>
            </a:ext>
          </a:extLst>
        </xdr:cNvPr>
        <xdr:cNvSpPr txBox="1">
          <a:spLocks noChangeArrowheads="1"/>
        </xdr:cNvSpPr>
      </xdr:nvSpPr>
      <xdr:spPr bwMode="auto">
        <a:xfrm>
          <a:off x="30269090" y="1447528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xdr:row>
      <xdr:rowOff>0</xdr:rowOff>
    </xdr:from>
    <xdr:ext cx="95250" cy="171450"/>
    <xdr:sp macro="" textlink="">
      <xdr:nvSpPr>
        <xdr:cNvPr id="6341" name="Text Box 16">
          <a:extLst>
            <a:ext uri="{FF2B5EF4-FFF2-40B4-BE49-F238E27FC236}">
              <a16:creationId xmlns:a16="http://schemas.microsoft.com/office/drawing/2014/main" id="{97B47D1B-B920-47B2-BA51-662731587712}"/>
            </a:ext>
          </a:extLst>
        </xdr:cNvPr>
        <xdr:cNvSpPr txBox="1">
          <a:spLocks noChangeArrowheads="1"/>
        </xdr:cNvSpPr>
      </xdr:nvSpPr>
      <xdr:spPr bwMode="auto">
        <a:xfrm>
          <a:off x="27638375" y="1651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xdr:row>
      <xdr:rowOff>0</xdr:rowOff>
    </xdr:from>
    <xdr:ext cx="95250" cy="171450"/>
    <xdr:sp macro="" textlink="">
      <xdr:nvSpPr>
        <xdr:cNvPr id="6342" name="Text Box 17">
          <a:extLst>
            <a:ext uri="{FF2B5EF4-FFF2-40B4-BE49-F238E27FC236}">
              <a16:creationId xmlns:a16="http://schemas.microsoft.com/office/drawing/2014/main" id="{88481DAA-D8A7-416F-8A79-7941FDB25828}"/>
            </a:ext>
          </a:extLst>
        </xdr:cNvPr>
        <xdr:cNvSpPr txBox="1">
          <a:spLocks noChangeArrowheads="1"/>
        </xdr:cNvSpPr>
      </xdr:nvSpPr>
      <xdr:spPr bwMode="auto">
        <a:xfrm>
          <a:off x="27638375" y="1651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xdr:row>
      <xdr:rowOff>0</xdr:rowOff>
    </xdr:from>
    <xdr:ext cx="95250" cy="171450"/>
    <xdr:sp macro="" textlink="">
      <xdr:nvSpPr>
        <xdr:cNvPr id="6343" name="Text Box 18">
          <a:extLst>
            <a:ext uri="{FF2B5EF4-FFF2-40B4-BE49-F238E27FC236}">
              <a16:creationId xmlns:a16="http://schemas.microsoft.com/office/drawing/2014/main" id="{F6D36BC9-E5F2-49AD-B288-3AEEADA7CC7A}"/>
            </a:ext>
          </a:extLst>
        </xdr:cNvPr>
        <xdr:cNvSpPr txBox="1">
          <a:spLocks noChangeArrowheads="1"/>
        </xdr:cNvSpPr>
      </xdr:nvSpPr>
      <xdr:spPr bwMode="auto">
        <a:xfrm>
          <a:off x="27638375" y="1651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xdr:row>
      <xdr:rowOff>0</xdr:rowOff>
    </xdr:from>
    <xdr:ext cx="95250" cy="171450"/>
    <xdr:sp macro="" textlink="">
      <xdr:nvSpPr>
        <xdr:cNvPr id="6344" name="Text Box 19">
          <a:extLst>
            <a:ext uri="{FF2B5EF4-FFF2-40B4-BE49-F238E27FC236}">
              <a16:creationId xmlns:a16="http://schemas.microsoft.com/office/drawing/2014/main" id="{662B054E-7CEA-489D-AF9C-EB024BC9A20E}"/>
            </a:ext>
          </a:extLst>
        </xdr:cNvPr>
        <xdr:cNvSpPr txBox="1">
          <a:spLocks noChangeArrowheads="1"/>
        </xdr:cNvSpPr>
      </xdr:nvSpPr>
      <xdr:spPr bwMode="auto">
        <a:xfrm>
          <a:off x="27638375" y="1651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xdr:row>
      <xdr:rowOff>0</xdr:rowOff>
    </xdr:from>
    <xdr:ext cx="95250" cy="171450"/>
    <xdr:sp macro="" textlink="">
      <xdr:nvSpPr>
        <xdr:cNvPr id="6345" name="Text Box 16">
          <a:extLst>
            <a:ext uri="{FF2B5EF4-FFF2-40B4-BE49-F238E27FC236}">
              <a16:creationId xmlns:a16="http://schemas.microsoft.com/office/drawing/2014/main" id="{5E5DF370-054B-4C05-8DDC-CD449F53D78A}"/>
            </a:ext>
          </a:extLst>
        </xdr:cNvPr>
        <xdr:cNvSpPr txBox="1">
          <a:spLocks noChangeArrowheads="1"/>
        </xdr:cNvSpPr>
      </xdr:nvSpPr>
      <xdr:spPr bwMode="auto">
        <a:xfrm>
          <a:off x="27638375" y="1651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xdr:row>
      <xdr:rowOff>0</xdr:rowOff>
    </xdr:from>
    <xdr:ext cx="95250" cy="171450"/>
    <xdr:sp macro="" textlink="">
      <xdr:nvSpPr>
        <xdr:cNvPr id="6346" name="Text Box 17">
          <a:extLst>
            <a:ext uri="{FF2B5EF4-FFF2-40B4-BE49-F238E27FC236}">
              <a16:creationId xmlns:a16="http://schemas.microsoft.com/office/drawing/2014/main" id="{9DC54752-CFBB-45CB-BE3D-F99BE6689A2F}"/>
            </a:ext>
          </a:extLst>
        </xdr:cNvPr>
        <xdr:cNvSpPr txBox="1">
          <a:spLocks noChangeArrowheads="1"/>
        </xdr:cNvSpPr>
      </xdr:nvSpPr>
      <xdr:spPr bwMode="auto">
        <a:xfrm>
          <a:off x="27638375" y="1651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xdr:row>
      <xdr:rowOff>0</xdr:rowOff>
    </xdr:from>
    <xdr:ext cx="95250" cy="171450"/>
    <xdr:sp macro="" textlink="">
      <xdr:nvSpPr>
        <xdr:cNvPr id="6347" name="Text Box 18">
          <a:extLst>
            <a:ext uri="{FF2B5EF4-FFF2-40B4-BE49-F238E27FC236}">
              <a16:creationId xmlns:a16="http://schemas.microsoft.com/office/drawing/2014/main" id="{EC0967EC-D1F7-4C30-B3E1-C5DC505C791E}"/>
            </a:ext>
          </a:extLst>
        </xdr:cNvPr>
        <xdr:cNvSpPr txBox="1">
          <a:spLocks noChangeArrowheads="1"/>
        </xdr:cNvSpPr>
      </xdr:nvSpPr>
      <xdr:spPr bwMode="auto">
        <a:xfrm>
          <a:off x="27638375" y="1651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xdr:row>
      <xdr:rowOff>0</xdr:rowOff>
    </xdr:from>
    <xdr:ext cx="95250" cy="171450"/>
    <xdr:sp macro="" textlink="">
      <xdr:nvSpPr>
        <xdr:cNvPr id="6348" name="Text Box 19">
          <a:extLst>
            <a:ext uri="{FF2B5EF4-FFF2-40B4-BE49-F238E27FC236}">
              <a16:creationId xmlns:a16="http://schemas.microsoft.com/office/drawing/2014/main" id="{6FB56BC7-2B1C-4601-BE89-39F7FD37EF49}"/>
            </a:ext>
          </a:extLst>
        </xdr:cNvPr>
        <xdr:cNvSpPr txBox="1">
          <a:spLocks noChangeArrowheads="1"/>
        </xdr:cNvSpPr>
      </xdr:nvSpPr>
      <xdr:spPr bwMode="auto">
        <a:xfrm>
          <a:off x="27638375" y="1651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127</xdr:row>
      <xdr:rowOff>0</xdr:rowOff>
    </xdr:from>
    <xdr:to>
      <xdr:col>4</xdr:col>
      <xdr:colOff>90438</xdr:colOff>
      <xdr:row>132</xdr:row>
      <xdr:rowOff>41459</xdr:rowOff>
    </xdr:to>
    <xdr:sp macro="" textlink="">
      <xdr:nvSpPr>
        <xdr:cNvPr id="2" name="Text Box 15">
          <a:extLst>
            <a:ext uri="{FF2B5EF4-FFF2-40B4-BE49-F238E27FC236}">
              <a16:creationId xmlns:a16="http://schemas.microsoft.com/office/drawing/2014/main" id="{DDC9161A-3AF4-446A-A2BA-ECF150A43AA8}"/>
            </a:ext>
          </a:extLst>
        </xdr:cNvPr>
        <xdr:cNvSpPr txBox="1">
          <a:spLocks noChangeArrowheads="1"/>
        </xdr:cNvSpPr>
      </xdr:nvSpPr>
      <xdr:spPr bwMode="auto">
        <a:xfrm>
          <a:off x="4743450" y="52539900"/>
          <a:ext cx="90438" cy="9463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3" name="Text Box 16">
          <a:extLst>
            <a:ext uri="{FF2B5EF4-FFF2-40B4-BE49-F238E27FC236}">
              <a16:creationId xmlns:a16="http://schemas.microsoft.com/office/drawing/2014/main" id="{55A08D92-8BBB-47E2-9FF2-1409A899A619}"/>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4" name="Text Box 17">
          <a:extLst>
            <a:ext uri="{FF2B5EF4-FFF2-40B4-BE49-F238E27FC236}">
              <a16:creationId xmlns:a16="http://schemas.microsoft.com/office/drawing/2014/main" id="{791CE3F0-98AE-4388-B867-50A0A80BDE3D}"/>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5" name="Text Box 18">
          <a:extLst>
            <a:ext uri="{FF2B5EF4-FFF2-40B4-BE49-F238E27FC236}">
              <a16:creationId xmlns:a16="http://schemas.microsoft.com/office/drawing/2014/main" id="{3E89A400-8DC8-4891-BD51-CB059FFA673C}"/>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0</xdr:rowOff>
    </xdr:from>
    <xdr:to>
      <xdr:col>4</xdr:col>
      <xdr:colOff>95250</xdr:colOff>
      <xdr:row>12</xdr:row>
      <xdr:rowOff>171450</xdr:rowOff>
    </xdr:to>
    <xdr:sp macro="" textlink="">
      <xdr:nvSpPr>
        <xdr:cNvPr id="6" name="Text Box 19">
          <a:extLst>
            <a:ext uri="{FF2B5EF4-FFF2-40B4-BE49-F238E27FC236}">
              <a16:creationId xmlns:a16="http://schemas.microsoft.com/office/drawing/2014/main" id="{7AB6D175-B80F-45CC-B8B8-21AEBED0106C}"/>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12</xdr:row>
      <xdr:rowOff>504825</xdr:rowOff>
    </xdr:from>
    <xdr:to>
      <xdr:col>4</xdr:col>
      <xdr:colOff>95250</xdr:colOff>
      <xdr:row>14</xdr:row>
      <xdr:rowOff>89310</xdr:rowOff>
    </xdr:to>
    <xdr:sp macro="" textlink="">
      <xdr:nvSpPr>
        <xdr:cNvPr id="7" name="Text Box 15">
          <a:extLst>
            <a:ext uri="{FF2B5EF4-FFF2-40B4-BE49-F238E27FC236}">
              <a16:creationId xmlns:a16="http://schemas.microsoft.com/office/drawing/2014/main" id="{0851F71F-AF4D-4C13-B2FA-AE1A16342881}"/>
            </a:ext>
          </a:extLst>
        </xdr:cNvPr>
        <xdr:cNvSpPr txBox="1">
          <a:spLocks noChangeArrowheads="1"/>
        </xdr:cNvSpPr>
      </xdr:nvSpPr>
      <xdr:spPr bwMode="auto">
        <a:xfrm>
          <a:off x="4743450" y="10191750"/>
          <a:ext cx="95250" cy="460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4</xdr:col>
      <xdr:colOff>0</xdr:colOff>
      <xdr:row>127</xdr:row>
      <xdr:rowOff>0</xdr:rowOff>
    </xdr:from>
    <xdr:ext cx="95250" cy="213632"/>
    <xdr:sp macro="" textlink="">
      <xdr:nvSpPr>
        <xdr:cNvPr id="8" name="Text Box 15">
          <a:extLst>
            <a:ext uri="{FF2B5EF4-FFF2-40B4-BE49-F238E27FC236}">
              <a16:creationId xmlns:a16="http://schemas.microsoft.com/office/drawing/2014/main" id="{0463A448-C2AC-440F-ADF9-497E2B77A0A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 name="Text Box 15">
          <a:extLst>
            <a:ext uri="{FF2B5EF4-FFF2-40B4-BE49-F238E27FC236}">
              <a16:creationId xmlns:a16="http://schemas.microsoft.com/office/drawing/2014/main" id="{AAFE73DD-4EDD-4504-974A-09D76E62D39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 name="Text Box 15">
          <a:extLst>
            <a:ext uri="{FF2B5EF4-FFF2-40B4-BE49-F238E27FC236}">
              <a16:creationId xmlns:a16="http://schemas.microsoft.com/office/drawing/2014/main" id="{114F2D80-A980-434F-A6F5-7FE7AE9B970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 name="Text Box 15">
          <a:extLst>
            <a:ext uri="{FF2B5EF4-FFF2-40B4-BE49-F238E27FC236}">
              <a16:creationId xmlns:a16="http://schemas.microsoft.com/office/drawing/2014/main" id="{4C136D3D-D01C-4137-8285-712E07B8832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 name="Text Box 15">
          <a:extLst>
            <a:ext uri="{FF2B5EF4-FFF2-40B4-BE49-F238E27FC236}">
              <a16:creationId xmlns:a16="http://schemas.microsoft.com/office/drawing/2014/main" id="{CFDA76B2-5C9F-442B-A229-5C5771935CA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 name="Text Box 15">
          <a:extLst>
            <a:ext uri="{FF2B5EF4-FFF2-40B4-BE49-F238E27FC236}">
              <a16:creationId xmlns:a16="http://schemas.microsoft.com/office/drawing/2014/main" id="{035B8D14-AB3B-4440-9639-C878AE09E0E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 name="Text Box 15">
          <a:extLst>
            <a:ext uri="{FF2B5EF4-FFF2-40B4-BE49-F238E27FC236}">
              <a16:creationId xmlns:a16="http://schemas.microsoft.com/office/drawing/2014/main" id="{F1C7FA9B-F443-429B-A20F-AEB211BAE49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 name="Text Box 15">
          <a:extLst>
            <a:ext uri="{FF2B5EF4-FFF2-40B4-BE49-F238E27FC236}">
              <a16:creationId xmlns:a16="http://schemas.microsoft.com/office/drawing/2014/main" id="{2540CB19-798E-42E9-8337-F5448E088B9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 name="Text Box 15">
          <a:extLst>
            <a:ext uri="{FF2B5EF4-FFF2-40B4-BE49-F238E27FC236}">
              <a16:creationId xmlns:a16="http://schemas.microsoft.com/office/drawing/2014/main" id="{D9EC1288-F87C-4683-AA3E-48DF01F1BF9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 name="Text Box 15">
          <a:extLst>
            <a:ext uri="{FF2B5EF4-FFF2-40B4-BE49-F238E27FC236}">
              <a16:creationId xmlns:a16="http://schemas.microsoft.com/office/drawing/2014/main" id="{9D91250E-46F3-4263-9EA0-4B1AEC6CFA2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 name="Text Box 15">
          <a:extLst>
            <a:ext uri="{FF2B5EF4-FFF2-40B4-BE49-F238E27FC236}">
              <a16:creationId xmlns:a16="http://schemas.microsoft.com/office/drawing/2014/main" id="{8D06141E-D855-4524-AC0B-A9A95138D50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 name="Text Box 15">
          <a:extLst>
            <a:ext uri="{FF2B5EF4-FFF2-40B4-BE49-F238E27FC236}">
              <a16:creationId xmlns:a16="http://schemas.microsoft.com/office/drawing/2014/main" id="{42F5ACD3-80AE-464D-A621-E4BD51BF71C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 name="Text Box 15">
          <a:extLst>
            <a:ext uri="{FF2B5EF4-FFF2-40B4-BE49-F238E27FC236}">
              <a16:creationId xmlns:a16="http://schemas.microsoft.com/office/drawing/2014/main" id="{FFA5A961-FEDF-4957-9B16-30E1416099B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 name="Text Box 15">
          <a:extLst>
            <a:ext uri="{FF2B5EF4-FFF2-40B4-BE49-F238E27FC236}">
              <a16:creationId xmlns:a16="http://schemas.microsoft.com/office/drawing/2014/main" id="{95A9FDD3-9E6A-404B-8678-D71B10C2D55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2" name="Text Box 16">
          <a:extLst>
            <a:ext uri="{FF2B5EF4-FFF2-40B4-BE49-F238E27FC236}">
              <a16:creationId xmlns:a16="http://schemas.microsoft.com/office/drawing/2014/main" id="{CF64D70D-CAB8-4AF3-8A83-6D3891C90D7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3" name="Text Box 17">
          <a:extLst>
            <a:ext uri="{FF2B5EF4-FFF2-40B4-BE49-F238E27FC236}">
              <a16:creationId xmlns:a16="http://schemas.microsoft.com/office/drawing/2014/main" id="{39C13B31-7CA2-4835-8B2D-3FEDFF812640}"/>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4" name="Text Box 18">
          <a:extLst>
            <a:ext uri="{FF2B5EF4-FFF2-40B4-BE49-F238E27FC236}">
              <a16:creationId xmlns:a16="http://schemas.microsoft.com/office/drawing/2014/main" id="{903E0EDB-35C7-4191-9AEE-E9CFBA50607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5" name="Text Box 19">
          <a:extLst>
            <a:ext uri="{FF2B5EF4-FFF2-40B4-BE49-F238E27FC236}">
              <a16:creationId xmlns:a16="http://schemas.microsoft.com/office/drawing/2014/main" id="{8B384244-85B5-4F76-B18F-38033151A9F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1034143</xdr:colOff>
      <xdr:row>127</xdr:row>
      <xdr:rowOff>0</xdr:rowOff>
    </xdr:from>
    <xdr:ext cx="95250" cy="213632"/>
    <xdr:sp macro="" textlink="">
      <xdr:nvSpPr>
        <xdr:cNvPr id="26" name="Text Box 15">
          <a:extLst>
            <a:ext uri="{FF2B5EF4-FFF2-40B4-BE49-F238E27FC236}">
              <a16:creationId xmlns:a16="http://schemas.microsoft.com/office/drawing/2014/main" id="{255373E3-8686-409F-B6CC-5DA27E71F77A}"/>
            </a:ext>
          </a:extLst>
        </xdr:cNvPr>
        <xdr:cNvSpPr txBox="1">
          <a:spLocks noChangeArrowheads="1"/>
        </xdr:cNvSpPr>
      </xdr:nvSpPr>
      <xdr:spPr bwMode="auto">
        <a:xfrm>
          <a:off x="5415643"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7" name="Text Box 16">
          <a:extLst>
            <a:ext uri="{FF2B5EF4-FFF2-40B4-BE49-F238E27FC236}">
              <a16:creationId xmlns:a16="http://schemas.microsoft.com/office/drawing/2014/main" id="{124038C0-7F24-4DE7-8CFB-D3D8AE123FCC}"/>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8" name="Text Box 17">
          <a:extLst>
            <a:ext uri="{FF2B5EF4-FFF2-40B4-BE49-F238E27FC236}">
              <a16:creationId xmlns:a16="http://schemas.microsoft.com/office/drawing/2014/main" id="{027F0FB2-1ED9-4254-B0DB-4D6DA637D323}"/>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29" name="Text Box 18">
          <a:extLst>
            <a:ext uri="{FF2B5EF4-FFF2-40B4-BE49-F238E27FC236}">
              <a16:creationId xmlns:a16="http://schemas.microsoft.com/office/drawing/2014/main" id="{795402CC-D01A-4FF4-A6CA-DCE0400DE21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30" name="Text Box 19">
          <a:extLst>
            <a:ext uri="{FF2B5EF4-FFF2-40B4-BE49-F238E27FC236}">
              <a16:creationId xmlns:a16="http://schemas.microsoft.com/office/drawing/2014/main" id="{84E4837D-71B4-49FA-8FDC-2F86B5B160D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 name="Text Box 15">
          <a:extLst>
            <a:ext uri="{FF2B5EF4-FFF2-40B4-BE49-F238E27FC236}">
              <a16:creationId xmlns:a16="http://schemas.microsoft.com/office/drawing/2014/main" id="{97DB649B-72B6-41F4-AD81-5A60C4D63B2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32" name="Text Box 16">
          <a:extLst>
            <a:ext uri="{FF2B5EF4-FFF2-40B4-BE49-F238E27FC236}">
              <a16:creationId xmlns:a16="http://schemas.microsoft.com/office/drawing/2014/main" id="{D1F83E3E-8A60-4BD4-A84E-859E5CE202A0}"/>
            </a:ext>
          </a:extLst>
        </xdr:cNvPr>
        <xdr:cNvSpPr txBox="1">
          <a:spLocks noChangeArrowheads="1"/>
        </xdr:cNvSpPr>
      </xdr:nvSpPr>
      <xdr:spPr bwMode="auto">
        <a:xfrm>
          <a:off x="1436370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33" name="Text Box 17">
          <a:extLst>
            <a:ext uri="{FF2B5EF4-FFF2-40B4-BE49-F238E27FC236}">
              <a16:creationId xmlns:a16="http://schemas.microsoft.com/office/drawing/2014/main" id="{8E03A739-8A05-43A7-A8BD-70C5E1C32D9E}"/>
            </a:ext>
          </a:extLst>
        </xdr:cNvPr>
        <xdr:cNvSpPr txBox="1">
          <a:spLocks noChangeArrowheads="1"/>
        </xdr:cNvSpPr>
      </xdr:nvSpPr>
      <xdr:spPr bwMode="auto">
        <a:xfrm>
          <a:off x="1436370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34" name="Text Box 18">
          <a:extLst>
            <a:ext uri="{FF2B5EF4-FFF2-40B4-BE49-F238E27FC236}">
              <a16:creationId xmlns:a16="http://schemas.microsoft.com/office/drawing/2014/main" id="{2A2509E0-429F-4E2A-85B3-745BAFBB2B29}"/>
            </a:ext>
          </a:extLst>
        </xdr:cNvPr>
        <xdr:cNvSpPr txBox="1">
          <a:spLocks noChangeArrowheads="1"/>
        </xdr:cNvSpPr>
      </xdr:nvSpPr>
      <xdr:spPr bwMode="auto">
        <a:xfrm>
          <a:off x="1436370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35" name="Text Box 19">
          <a:extLst>
            <a:ext uri="{FF2B5EF4-FFF2-40B4-BE49-F238E27FC236}">
              <a16:creationId xmlns:a16="http://schemas.microsoft.com/office/drawing/2014/main" id="{04FA4955-D5B1-4E1E-A4CA-8E98A141D0E0}"/>
            </a:ext>
          </a:extLst>
        </xdr:cNvPr>
        <xdr:cNvSpPr txBox="1">
          <a:spLocks noChangeArrowheads="1"/>
        </xdr:cNvSpPr>
      </xdr:nvSpPr>
      <xdr:spPr bwMode="auto">
        <a:xfrm>
          <a:off x="1436370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504825</xdr:rowOff>
    </xdr:from>
    <xdr:ext cx="95250" cy="442269"/>
    <xdr:sp macro="" textlink="">
      <xdr:nvSpPr>
        <xdr:cNvPr id="36" name="Text Box 15">
          <a:extLst>
            <a:ext uri="{FF2B5EF4-FFF2-40B4-BE49-F238E27FC236}">
              <a16:creationId xmlns:a16="http://schemas.microsoft.com/office/drawing/2014/main" id="{F6910A1D-5846-4E22-9F81-1F8756457C96}"/>
            </a:ext>
          </a:extLst>
        </xdr:cNvPr>
        <xdr:cNvSpPr txBox="1">
          <a:spLocks noChangeArrowheads="1"/>
        </xdr:cNvSpPr>
      </xdr:nvSpPr>
      <xdr:spPr bwMode="auto">
        <a:xfrm>
          <a:off x="14363700" y="101917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 name="Text Box 15">
          <a:extLst>
            <a:ext uri="{FF2B5EF4-FFF2-40B4-BE49-F238E27FC236}">
              <a16:creationId xmlns:a16="http://schemas.microsoft.com/office/drawing/2014/main" id="{B094CE39-A5BE-4B33-97B8-78BAAB746DE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8" name="Text Box 15">
          <a:extLst>
            <a:ext uri="{FF2B5EF4-FFF2-40B4-BE49-F238E27FC236}">
              <a16:creationId xmlns:a16="http://schemas.microsoft.com/office/drawing/2014/main" id="{90639CAB-9CA5-4DF4-B803-8EE300C481E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 name="Text Box 15">
          <a:extLst>
            <a:ext uri="{FF2B5EF4-FFF2-40B4-BE49-F238E27FC236}">
              <a16:creationId xmlns:a16="http://schemas.microsoft.com/office/drawing/2014/main" id="{439E7935-6D89-4C3B-AE55-95945907610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0" name="Text Box 15">
          <a:extLst>
            <a:ext uri="{FF2B5EF4-FFF2-40B4-BE49-F238E27FC236}">
              <a16:creationId xmlns:a16="http://schemas.microsoft.com/office/drawing/2014/main" id="{BCFC5CCD-8162-4A04-9CC0-FA981512C29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 name="Text Box 15">
          <a:extLst>
            <a:ext uri="{FF2B5EF4-FFF2-40B4-BE49-F238E27FC236}">
              <a16:creationId xmlns:a16="http://schemas.microsoft.com/office/drawing/2014/main" id="{BDC36900-5F3A-4DB2-A457-607A6978B53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2" name="Text Box 15">
          <a:extLst>
            <a:ext uri="{FF2B5EF4-FFF2-40B4-BE49-F238E27FC236}">
              <a16:creationId xmlns:a16="http://schemas.microsoft.com/office/drawing/2014/main" id="{92E2112B-130B-4799-89A6-57B41F4BBA9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3" name="Text Box 15">
          <a:extLst>
            <a:ext uri="{FF2B5EF4-FFF2-40B4-BE49-F238E27FC236}">
              <a16:creationId xmlns:a16="http://schemas.microsoft.com/office/drawing/2014/main" id="{1508E5DD-EEDE-4DED-9C1D-6C0762A0A3C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4" name="Text Box 15">
          <a:extLst>
            <a:ext uri="{FF2B5EF4-FFF2-40B4-BE49-F238E27FC236}">
              <a16:creationId xmlns:a16="http://schemas.microsoft.com/office/drawing/2014/main" id="{8D373BAE-C64C-45DB-8079-F79EC713F88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5" name="Text Box 15">
          <a:extLst>
            <a:ext uri="{FF2B5EF4-FFF2-40B4-BE49-F238E27FC236}">
              <a16:creationId xmlns:a16="http://schemas.microsoft.com/office/drawing/2014/main" id="{CDBC51D1-36EB-4206-BB46-10A12262E8F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 name="Text Box 15">
          <a:extLst>
            <a:ext uri="{FF2B5EF4-FFF2-40B4-BE49-F238E27FC236}">
              <a16:creationId xmlns:a16="http://schemas.microsoft.com/office/drawing/2014/main" id="{E79C3140-52D0-493E-8967-35CF795D87F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7" name="Text Box 15">
          <a:extLst>
            <a:ext uri="{FF2B5EF4-FFF2-40B4-BE49-F238E27FC236}">
              <a16:creationId xmlns:a16="http://schemas.microsoft.com/office/drawing/2014/main" id="{72250FE5-4F01-4C22-B8C8-6A63F448356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 name="Text Box 15">
          <a:extLst>
            <a:ext uri="{FF2B5EF4-FFF2-40B4-BE49-F238E27FC236}">
              <a16:creationId xmlns:a16="http://schemas.microsoft.com/office/drawing/2014/main" id="{A724615F-C737-4B15-9F65-B39F4861618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9" name="Text Box 15">
          <a:extLst>
            <a:ext uri="{FF2B5EF4-FFF2-40B4-BE49-F238E27FC236}">
              <a16:creationId xmlns:a16="http://schemas.microsoft.com/office/drawing/2014/main" id="{E26D3502-1AAC-40E7-ABA2-538520D58D3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 name="Text Box 15">
          <a:extLst>
            <a:ext uri="{FF2B5EF4-FFF2-40B4-BE49-F238E27FC236}">
              <a16:creationId xmlns:a16="http://schemas.microsoft.com/office/drawing/2014/main" id="{24E69A54-097D-4633-8440-52B80B312C4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1" name="Text Box 16">
          <a:extLst>
            <a:ext uri="{FF2B5EF4-FFF2-40B4-BE49-F238E27FC236}">
              <a16:creationId xmlns:a16="http://schemas.microsoft.com/office/drawing/2014/main" id="{376E7753-740D-48F7-A97D-C5C7E2BC1D20}"/>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2" name="Text Box 17">
          <a:extLst>
            <a:ext uri="{FF2B5EF4-FFF2-40B4-BE49-F238E27FC236}">
              <a16:creationId xmlns:a16="http://schemas.microsoft.com/office/drawing/2014/main" id="{3BD7D891-E51B-427D-872D-0B84D1C618BC}"/>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3" name="Text Box 18">
          <a:extLst>
            <a:ext uri="{FF2B5EF4-FFF2-40B4-BE49-F238E27FC236}">
              <a16:creationId xmlns:a16="http://schemas.microsoft.com/office/drawing/2014/main" id="{B3686335-C358-4E51-9EF6-86200907DD87}"/>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4" name="Text Box 19">
          <a:extLst>
            <a:ext uri="{FF2B5EF4-FFF2-40B4-BE49-F238E27FC236}">
              <a16:creationId xmlns:a16="http://schemas.microsoft.com/office/drawing/2014/main" id="{A2F95E67-DE04-4B3D-BE8C-8383D9C8EC6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 name="Text Box 15">
          <a:extLst>
            <a:ext uri="{FF2B5EF4-FFF2-40B4-BE49-F238E27FC236}">
              <a16:creationId xmlns:a16="http://schemas.microsoft.com/office/drawing/2014/main" id="{BAD4EAB8-6DD0-40C6-97A1-E8C28099214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6" name="Text Box 16">
          <a:extLst>
            <a:ext uri="{FF2B5EF4-FFF2-40B4-BE49-F238E27FC236}">
              <a16:creationId xmlns:a16="http://schemas.microsoft.com/office/drawing/2014/main" id="{BDB4F719-437A-45B6-A089-C804650BD53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7" name="Text Box 17">
          <a:extLst>
            <a:ext uri="{FF2B5EF4-FFF2-40B4-BE49-F238E27FC236}">
              <a16:creationId xmlns:a16="http://schemas.microsoft.com/office/drawing/2014/main" id="{FDA7657B-642B-41C7-B990-8A9A205F0E80}"/>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8" name="Text Box 18">
          <a:extLst>
            <a:ext uri="{FF2B5EF4-FFF2-40B4-BE49-F238E27FC236}">
              <a16:creationId xmlns:a16="http://schemas.microsoft.com/office/drawing/2014/main" id="{3E231E89-F57D-484F-91C7-493F8EB89A6B}"/>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59" name="Text Box 19">
          <a:extLst>
            <a:ext uri="{FF2B5EF4-FFF2-40B4-BE49-F238E27FC236}">
              <a16:creationId xmlns:a16="http://schemas.microsoft.com/office/drawing/2014/main" id="{46FBD403-0417-4818-97BB-65BC71E4D7AE}"/>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0" name="Text Box 15">
          <a:extLst>
            <a:ext uri="{FF2B5EF4-FFF2-40B4-BE49-F238E27FC236}">
              <a16:creationId xmlns:a16="http://schemas.microsoft.com/office/drawing/2014/main" id="{50BB9EA0-672D-4277-B89A-61F52821821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61" name="Text Box 16">
          <a:extLst>
            <a:ext uri="{FF2B5EF4-FFF2-40B4-BE49-F238E27FC236}">
              <a16:creationId xmlns:a16="http://schemas.microsoft.com/office/drawing/2014/main" id="{AFF2BDF4-77C5-4A83-9591-DCB0995CF170}"/>
            </a:ext>
          </a:extLst>
        </xdr:cNvPr>
        <xdr:cNvSpPr txBox="1">
          <a:spLocks noChangeArrowheads="1"/>
        </xdr:cNvSpPr>
      </xdr:nvSpPr>
      <xdr:spPr bwMode="auto">
        <a:xfrm>
          <a:off x="3091815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62" name="Text Box 17">
          <a:extLst>
            <a:ext uri="{FF2B5EF4-FFF2-40B4-BE49-F238E27FC236}">
              <a16:creationId xmlns:a16="http://schemas.microsoft.com/office/drawing/2014/main" id="{AC5FBE28-2B79-4E04-A7C4-6814EFEA31E8}"/>
            </a:ext>
          </a:extLst>
        </xdr:cNvPr>
        <xdr:cNvSpPr txBox="1">
          <a:spLocks noChangeArrowheads="1"/>
        </xdr:cNvSpPr>
      </xdr:nvSpPr>
      <xdr:spPr bwMode="auto">
        <a:xfrm>
          <a:off x="3091815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63" name="Text Box 18">
          <a:extLst>
            <a:ext uri="{FF2B5EF4-FFF2-40B4-BE49-F238E27FC236}">
              <a16:creationId xmlns:a16="http://schemas.microsoft.com/office/drawing/2014/main" id="{B1FDC574-0C57-400A-969E-44BDDFD28E7C}"/>
            </a:ext>
          </a:extLst>
        </xdr:cNvPr>
        <xdr:cNvSpPr txBox="1">
          <a:spLocks noChangeArrowheads="1"/>
        </xdr:cNvSpPr>
      </xdr:nvSpPr>
      <xdr:spPr bwMode="auto">
        <a:xfrm>
          <a:off x="3091815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xdr:row>
      <xdr:rowOff>0</xdr:rowOff>
    </xdr:from>
    <xdr:ext cx="95250" cy="171450"/>
    <xdr:sp macro="" textlink="">
      <xdr:nvSpPr>
        <xdr:cNvPr id="64" name="Text Box 19">
          <a:extLst>
            <a:ext uri="{FF2B5EF4-FFF2-40B4-BE49-F238E27FC236}">
              <a16:creationId xmlns:a16="http://schemas.microsoft.com/office/drawing/2014/main" id="{E21735AD-ADD9-4AE0-B857-8AD463BAA648}"/>
            </a:ext>
          </a:extLst>
        </xdr:cNvPr>
        <xdr:cNvSpPr txBox="1">
          <a:spLocks noChangeArrowheads="1"/>
        </xdr:cNvSpPr>
      </xdr:nvSpPr>
      <xdr:spPr bwMode="auto">
        <a:xfrm>
          <a:off x="3091815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65" name="Text Box 15">
          <a:extLst>
            <a:ext uri="{FF2B5EF4-FFF2-40B4-BE49-F238E27FC236}">
              <a16:creationId xmlns:a16="http://schemas.microsoft.com/office/drawing/2014/main" id="{98E67ED9-6346-4DB6-812D-2622AA615B2E}"/>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66" name="Text Box 15">
          <a:extLst>
            <a:ext uri="{FF2B5EF4-FFF2-40B4-BE49-F238E27FC236}">
              <a16:creationId xmlns:a16="http://schemas.microsoft.com/office/drawing/2014/main" id="{BD27C334-DBA0-4F6C-93A3-340FC536802E}"/>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67" name="Text Box 15">
          <a:extLst>
            <a:ext uri="{FF2B5EF4-FFF2-40B4-BE49-F238E27FC236}">
              <a16:creationId xmlns:a16="http://schemas.microsoft.com/office/drawing/2014/main" id="{26D4510E-4DE1-4BE7-B363-56CFF6CE8DF8}"/>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68" name="Text Box 15">
          <a:extLst>
            <a:ext uri="{FF2B5EF4-FFF2-40B4-BE49-F238E27FC236}">
              <a16:creationId xmlns:a16="http://schemas.microsoft.com/office/drawing/2014/main" id="{81C00C36-8297-4308-B5AC-72BDA2E16ED2}"/>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69" name="Text Box 15">
          <a:extLst>
            <a:ext uri="{FF2B5EF4-FFF2-40B4-BE49-F238E27FC236}">
              <a16:creationId xmlns:a16="http://schemas.microsoft.com/office/drawing/2014/main" id="{21D2C857-970D-4A97-91AE-A9142EA89F7B}"/>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0" name="Text Box 15">
          <a:extLst>
            <a:ext uri="{FF2B5EF4-FFF2-40B4-BE49-F238E27FC236}">
              <a16:creationId xmlns:a16="http://schemas.microsoft.com/office/drawing/2014/main" id="{AE151AE6-06B9-4623-B897-DCD9A828717A}"/>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1" name="Text Box 15">
          <a:extLst>
            <a:ext uri="{FF2B5EF4-FFF2-40B4-BE49-F238E27FC236}">
              <a16:creationId xmlns:a16="http://schemas.microsoft.com/office/drawing/2014/main" id="{CD9A988F-8955-4649-9C3A-DD4AFD383169}"/>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2" name="Text Box 15">
          <a:extLst>
            <a:ext uri="{FF2B5EF4-FFF2-40B4-BE49-F238E27FC236}">
              <a16:creationId xmlns:a16="http://schemas.microsoft.com/office/drawing/2014/main" id="{D9FE3F0D-E1B6-415D-B79A-55FC139A09AC}"/>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3" name="Text Box 15">
          <a:extLst>
            <a:ext uri="{FF2B5EF4-FFF2-40B4-BE49-F238E27FC236}">
              <a16:creationId xmlns:a16="http://schemas.microsoft.com/office/drawing/2014/main" id="{3FB26C19-4D82-47BF-A251-19CC3E98E183}"/>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4" name="Text Box 15">
          <a:extLst>
            <a:ext uri="{FF2B5EF4-FFF2-40B4-BE49-F238E27FC236}">
              <a16:creationId xmlns:a16="http://schemas.microsoft.com/office/drawing/2014/main" id="{1EBFAA6A-47DF-490A-9CA4-654974D0D547}"/>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5" name="Text Box 15">
          <a:extLst>
            <a:ext uri="{FF2B5EF4-FFF2-40B4-BE49-F238E27FC236}">
              <a16:creationId xmlns:a16="http://schemas.microsoft.com/office/drawing/2014/main" id="{37AA66EF-D489-42BF-9AC1-33042EE84DA3}"/>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6" name="Text Box 15">
          <a:extLst>
            <a:ext uri="{FF2B5EF4-FFF2-40B4-BE49-F238E27FC236}">
              <a16:creationId xmlns:a16="http://schemas.microsoft.com/office/drawing/2014/main" id="{8E680564-3348-431F-8ED9-1466E8BFD6E2}"/>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7" name="Text Box 15">
          <a:extLst>
            <a:ext uri="{FF2B5EF4-FFF2-40B4-BE49-F238E27FC236}">
              <a16:creationId xmlns:a16="http://schemas.microsoft.com/office/drawing/2014/main" id="{55E50FD7-7A78-4948-BEA4-6694FC45AB6A}"/>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78" name="Text Box 15">
          <a:extLst>
            <a:ext uri="{FF2B5EF4-FFF2-40B4-BE49-F238E27FC236}">
              <a16:creationId xmlns:a16="http://schemas.microsoft.com/office/drawing/2014/main" id="{EE0799A2-EB88-4B2A-98E9-2C7CABF6D5A9}"/>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79" name="Text Box 16">
          <a:extLst>
            <a:ext uri="{FF2B5EF4-FFF2-40B4-BE49-F238E27FC236}">
              <a16:creationId xmlns:a16="http://schemas.microsoft.com/office/drawing/2014/main" id="{609C4E5D-432E-4308-8651-5F277ED9836D}"/>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0" name="Text Box 17">
          <a:extLst>
            <a:ext uri="{FF2B5EF4-FFF2-40B4-BE49-F238E27FC236}">
              <a16:creationId xmlns:a16="http://schemas.microsoft.com/office/drawing/2014/main" id="{0AAE668B-8FD5-4DA1-8A3B-272A02F59EE3}"/>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1" name="Text Box 18">
          <a:extLst>
            <a:ext uri="{FF2B5EF4-FFF2-40B4-BE49-F238E27FC236}">
              <a16:creationId xmlns:a16="http://schemas.microsoft.com/office/drawing/2014/main" id="{ED1C94BE-452C-4CC0-9C1B-FF1B3A66C729}"/>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2" name="Text Box 19">
          <a:extLst>
            <a:ext uri="{FF2B5EF4-FFF2-40B4-BE49-F238E27FC236}">
              <a16:creationId xmlns:a16="http://schemas.microsoft.com/office/drawing/2014/main" id="{35E4538B-D15F-43A4-B40C-30309A3E82E0}"/>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3" name="Text Box 15">
          <a:extLst>
            <a:ext uri="{FF2B5EF4-FFF2-40B4-BE49-F238E27FC236}">
              <a16:creationId xmlns:a16="http://schemas.microsoft.com/office/drawing/2014/main" id="{20B7BB34-7C07-4111-999F-A18BEBAAA3E8}"/>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4" name="Text Box 16">
          <a:extLst>
            <a:ext uri="{FF2B5EF4-FFF2-40B4-BE49-F238E27FC236}">
              <a16:creationId xmlns:a16="http://schemas.microsoft.com/office/drawing/2014/main" id="{5DA473D8-5115-480B-9903-6E51A1C4B346}"/>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5" name="Text Box 17">
          <a:extLst>
            <a:ext uri="{FF2B5EF4-FFF2-40B4-BE49-F238E27FC236}">
              <a16:creationId xmlns:a16="http://schemas.microsoft.com/office/drawing/2014/main" id="{809448D1-4D3D-4C52-A418-57FA07A4613A}"/>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6" name="Text Box 18">
          <a:extLst>
            <a:ext uri="{FF2B5EF4-FFF2-40B4-BE49-F238E27FC236}">
              <a16:creationId xmlns:a16="http://schemas.microsoft.com/office/drawing/2014/main" id="{E01AE411-1955-4D98-8157-9CB0EAF9CDEC}"/>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87" name="Text Box 19">
          <a:extLst>
            <a:ext uri="{FF2B5EF4-FFF2-40B4-BE49-F238E27FC236}">
              <a16:creationId xmlns:a16="http://schemas.microsoft.com/office/drawing/2014/main" id="{C5BC6EE6-185E-4742-8E21-1BDB08D0E175}"/>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88" name="Text Box 15">
          <a:extLst>
            <a:ext uri="{FF2B5EF4-FFF2-40B4-BE49-F238E27FC236}">
              <a16:creationId xmlns:a16="http://schemas.microsoft.com/office/drawing/2014/main" id="{C2C859DF-B219-4173-AC73-8CDC03D2DBDF}"/>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9" name="Text Box 15">
          <a:extLst>
            <a:ext uri="{FF2B5EF4-FFF2-40B4-BE49-F238E27FC236}">
              <a16:creationId xmlns:a16="http://schemas.microsoft.com/office/drawing/2014/main" id="{380F4A7E-B76E-4DD3-B63A-EFF905C3AEA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0" name="Text Box 15">
          <a:extLst>
            <a:ext uri="{FF2B5EF4-FFF2-40B4-BE49-F238E27FC236}">
              <a16:creationId xmlns:a16="http://schemas.microsoft.com/office/drawing/2014/main" id="{F92B73E4-C984-4D51-A726-981A9DBFF78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91" name="Text Box 15">
          <a:extLst>
            <a:ext uri="{FF2B5EF4-FFF2-40B4-BE49-F238E27FC236}">
              <a16:creationId xmlns:a16="http://schemas.microsoft.com/office/drawing/2014/main" id="{F3EF9A19-858A-4D0C-B171-3D72EC0B15D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92" name="Text Box 15">
          <a:extLst>
            <a:ext uri="{FF2B5EF4-FFF2-40B4-BE49-F238E27FC236}">
              <a16:creationId xmlns:a16="http://schemas.microsoft.com/office/drawing/2014/main" id="{BDF7A0A6-29A2-41C7-8C69-F5DEB1E8C80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93" name="Text Box 15">
          <a:extLst>
            <a:ext uri="{FF2B5EF4-FFF2-40B4-BE49-F238E27FC236}">
              <a16:creationId xmlns:a16="http://schemas.microsoft.com/office/drawing/2014/main" id="{BF653774-42A1-41C2-991F-0C3DFBF77FD3}"/>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94" name="Text Box 15">
          <a:extLst>
            <a:ext uri="{FF2B5EF4-FFF2-40B4-BE49-F238E27FC236}">
              <a16:creationId xmlns:a16="http://schemas.microsoft.com/office/drawing/2014/main" id="{C809FFC6-5CC2-45A5-8137-31DF102FAC14}"/>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5" name="Text Box 15">
          <a:extLst>
            <a:ext uri="{FF2B5EF4-FFF2-40B4-BE49-F238E27FC236}">
              <a16:creationId xmlns:a16="http://schemas.microsoft.com/office/drawing/2014/main" id="{09066077-89B9-4D73-9972-6A829E68C4E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6" name="Text Box 15">
          <a:extLst>
            <a:ext uri="{FF2B5EF4-FFF2-40B4-BE49-F238E27FC236}">
              <a16:creationId xmlns:a16="http://schemas.microsoft.com/office/drawing/2014/main" id="{2A560EF0-B2CD-4E43-A1B2-0AEFAAE3B1D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7" name="Text Box 15">
          <a:extLst>
            <a:ext uri="{FF2B5EF4-FFF2-40B4-BE49-F238E27FC236}">
              <a16:creationId xmlns:a16="http://schemas.microsoft.com/office/drawing/2014/main" id="{AC0AB7B3-3402-40F5-A34D-7485169E2EA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8" name="Text Box 15">
          <a:extLst>
            <a:ext uri="{FF2B5EF4-FFF2-40B4-BE49-F238E27FC236}">
              <a16:creationId xmlns:a16="http://schemas.microsoft.com/office/drawing/2014/main" id="{83D6C010-295A-46AF-9F2C-2BBD44AB54B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99" name="Text Box 15">
          <a:extLst>
            <a:ext uri="{FF2B5EF4-FFF2-40B4-BE49-F238E27FC236}">
              <a16:creationId xmlns:a16="http://schemas.microsoft.com/office/drawing/2014/main" id="{8E71C4BB-D8A4-46C2-A688-A42A6A9226B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0" name="Text Box 15">
          <a:extLst>
            <a:ext uri="{FF2B5EF4-FFF2-40B4-BE49-F238E27FC236}">
              <a16:creationId xmlns:a16="http://schemas.microsoft.com/office/drawing/2014/main" id="{120DB60C-82D7-41D9-A0A0-BAFC71E1407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1" name="Text Box 15">
          <a:extLst>
            <a:ext uri="{FF2B5EF4-FFF2-40B4-BE49-F238E27FC236}">
              <a16:creationId xmlns:a16="http://schemas.microsoft.com/office/drawing/2014/main" id="{895B50AD-1660-4DB6-A13A-77D1F4424F5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02" name="Text Box 15">
          <a:extLst>
            <a:ext uri="{FF2B5EF4-FFF2-40B4-BE49-F238E27FC236}">
              <a16:creationId xmlns:a16="http://schemas.microsoft.com/office/drawing/2014/main" id="{E159ED72-9D69-41AA-84A6-12C00BE0AB6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03" name="Text Box 15">
          <a:extLst>
            <a:ext uri="{FF2B5EF4-FFF2-40B4-BE49-F238E27FC236}">
              <a16:creationId xmlns:a16="http://schemas.microsoft.com/office/drawing/2014/main" id="{A7888A60-61F7-4E70-976F-BD5B406B062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04" name="Text Box 15">
          <a:extLst>
            <a:ext uri="{FF2B5EF4-FFF2-40B4-BE49-F238E27FC236}">
              <a16:creationId xmlns:a16="http://schemas.microsoft.com/office/drawing/2014/main" id="{2DC0EE31-1B0A-4B59-94B1-02221B7F115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05" name="Text Box 15">
          <a:extLst>
            <a:ext uri="{FF2B5EF4-FFF2-40B4-BE49-F238E27FC236}">
              <a16:creationId xmlns:a16="http://schemas.microsoft.com/office/drawing/2014/main" id="{9D1757AE-B24B-4C8E-BD46-D88EFDD202B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06" name="Text Box 15">
          <a:extLst>
            <a:ext uri="{FF2B5EF4-FFF2-40B4-BE49-F238E27FC236}">
              <a16:creationId xmlns:a16="http://schemas.microsoft.com/office/drawing/2014/main" id="{99261494-C2DD-413F-A408-6B655A0558D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07" name="Text Box 15">
          <a:extLst>
            <a:ext uri="{FF2B5EF4-FFF2-40B4-BE49-F238E27FC236}">
              <a16:creationId xmlns:a16="http://schemas.microsoft.com/office/drawing/2014/main" id="{460B3C67-AA0E-44ED-8846-DC5D59DB69B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08" name="Text Box 15">
          <a:extLst>
            <a:ext uri="{FF2B5EF4-FFF2-40B4-BE49-F238E27FC236}">
              <a16:creationId xmlns:a16="http://schemas.microsoft.com/office/drawing/2014/main" id="{D2AF4C85-DA34-40C7-9F23-4D75578BE51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09" name="Text Box 15">
          <a:extLst>
            <a:ext uri="{FF2B5EF4-FFF2-40B4-BE49-F238E27FC236}">
              <a16:creationId xmlns:a16="http://schemas.microsoft.com/office/drawing/2014/main" id="{60E5DC58-62CA-403E-B90B-6F54A0739AA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0" name="Text Box 15">
          <a:extLst>
            <a:ext uri="{FF2B5EF4-FFF2-40B4-BE49-F238E27FC236}">
              <a16:creationId xmlns:a16="http://schemas.microsoft.com/office/drawing/2014/main" id="{DF47455E-6B79-4873-AEF2-F57AF334F68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11" name="Text Box 15">
          <a:extLst>
            <a:ext uri="{FF2B5EF4-FFF2-40B4-BE49-F238E27FC236}">
              <a16:creationId xmlns:a16="http://schemas.microsoft.com/office/drawing/2014/main" id="{D9397B0F-E930-4C41-BFA8-1DC97EAC371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12" name="Text Box 15">
          <a:extLst>
            <a:ext uri="{FF2B5EF4-FFF2-40B4-BE49-F238E27FC236}">
              <a16:creationId xmlns:a16="http://schemas.microsoft.com/office/drawing/2014/main" id="{4549D492-E977-47E8-9C9F-73E7CA0C93F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3" name="Text Box 15">
          <a:extLst>
            <a:ext uri="{FF2B5EF4-FFF2-40B4-BE49-F238E27FC236}">
              <a16:creationId xmlns:a16="http://schemas.microsoft.com/office/drawing/2014/main" id="{F49BC3E2-8C9D-49B1-B79B-0F45DC0DE7C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4" name="Text Box 15">
          <a:extLst>
            <a:ext uri="{FF2B5EF4-FFF2-40B4-BE49-F238E27FC236}">
              <a16:creationId xmlns:a16="http://schemas.microsoft.com/office/drawing/2014/main" id="{CFCF3383-62C6-4CD3-9150-94D387148B5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5" name="Text Box 15">
          <a:extLst>
            <a:ext uri="{FF2B5EF4-FFF2-40B4-BE49-F238E27FC236}">
              <a16:creationId xmlns:a16="http://schemas.microsoft.com/office/drawing/2014/main" id="{4B221147-25C9-43C5-B4CE-6C21BC9A96B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6" name="Text Box 15">
          <a:extLst>
            <a:ext uri="{FF2B5EF4-FFF2-40B4-BE49-F238E27FC236}">
              <a16:creationId xmlns:a16="http://schemas.microsoft.com/office/drawing/2014/main" id="{33418975-B425-4427-A747-082009E57BA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7" name="Text Box 15">
          <a:extLst>
            <a:ext uri="{FF2B5EF4-FFF2-40B4-BE49-F238E27FC236}">
              <a16:creationId xmlns:a16="http://schemas.microsoft.com/office/drawing/2014/main" id="{77E9ED96-CBB9-4313-BDF0-D62CA66DB03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8" name="Text Box 15">
          <a:extLst>
            <a:ext uri="{FF2B5EF4-FFF2-40B4-BE49-F238E27FC236}">
              <a16:creationId xmlns:a16="http://schemas.microsoft.com/office/drawing/2014/main" id="{22671701-E57F-4332-82B1-578FCB93963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19" name="Text Box 15">
          <a:extLst>
            <a:ext uri="{FF2B5EF4-FFF2-40B4-BE49-F238E27FC236}">
              <a16:creationId xmlns:a16="http://schemas.microsoft.com/office/drawing/2014/main" id="{5CE8D825-749A-41FD-A9E2-93C9933A88F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0" name="Text Box 15">
          <a:extLst>
            <a:ext uri="{FF2B5EF4-FFF2-40B4-BE49-F238E27FC236}">
              <a16:creationId xmlns:a16="http://schemas.microsoft.com/office/drawing/2014/main" id="{7126A3BE-4170-45EB-B1A3-E1CC92E54B3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1" name="Text Box 15">
          <a:extLst>
            <a:ext uri="{FF2B5EF4-FFF2-40B4-BE49-F238E27FC236}">
              <a16:creationId xmlns:a16="http://schemas.microsoft.com/office/drawing/2014/main" id="{72A43B1A-36EE-4F57-9998-A6175BF64D0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2" name="Text Box 15">
          <a:extLst>
            <a:ext uri="{FF2B5EF4-FFF2-40B4-BE49-F238E27FC236}">
              <a16:creationId xmlns:a16="http://schemas.microsoft.com/office/drawing/2014/main" id="{D2346E09-D3FA-4F83-A7D6-AD84C0D1E6E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3" name="Text Box 15">
          <a:extLst>
            <a:ext uri="{FF2B5EF4-FFF2-40B4-BE49-F238E27FC236}">
              <a16:creationId xmlns:a16="http://schemas.microsoft.com/office/drawing/2014/main" id="{53D9D1A7-FFDA-4F37-96B0-9BE7E594960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4" name="Text Box 15">
          <a:extLst>
            <a:ext uri="{FF2B5EF4-FFF2-40B4-BE49-F238E27FC236}">
              <a16:creationId xmlns:a16="http://schemas.microsoft.com/office/drawing/2014/main" id="{DEDAC9CA-BF06-4296-8DAE-E1EB6531FA9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5" name="Text Box 15">
          <a:extLst>
            <a:ext uri="{FF2B5EF4-FFF2-40B4-BE49-F238E27FC236}">
              <a16:creationId xmlns:a16="http://schemas.microsoft.com/office/drawing/2014/main" id="{B8A2EB96-444F-4C64-AD02-925BDD57351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6" name="Text Box 15">
          <a:extLst>
            <a:ext uri="{FF2B5EF4-FFF2-40B4-BE49-F238E27FC236}">
              <a16:creationId xmlns:a16="http://schemas.microsoft.com/office/drawing/2014/main" id="{E5A92512-9B52-44A4-AE55-8D39953F004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7" name="Text Box 15">
          <a:extLst>
            <a:ext uri="{FF2B5EF4-FFF2-40B4-BE49-F238E27FC236}">
              <a16:creationId xmlns:a16="http://schemas.microsoft.com/office/drawing/2014/main" id="{3AA3704F-5959-4840-AC84-F142DF63CAA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8" name="Text Box 15">
          <a:extLst>
            <a:ext uri="{FF2B5EF4-FFF2-40B4-BE49-F238E27FC236}">
              <a16:creationId xmlns:a16="http://schemas.microsoft.com/office/drawing/2014/main" id="{F5DA8260-13C4-4647-8DDD-D7ED3AAD046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9" name="Text Box 15">
          <a:extLst>
            <a:ext uri="{FF2B5EF4-FFF2-40B4-BE49-F238E27FC236}">
              <a16:creationId xmlns:a16="http://schemas.microsoft.com/office/drawing/2014/main" id="{7AFACD18-6DB6-47E9-8BDE-0B1CF64215B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30" name="Text Box 15">
          <a:extLst>
            <a:ext uri="{FF2B5EF4-FFF2-40B4-BE49-F238E27FC236}">
              <a16:creationId xmlns:a16="http://schemas.microsoft.com/office/drawing/2014/main" id="{D356D6C7-F70C-4330-9810-A474CA9441B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1" name="Text Box 15">
          <a:extLst>
            <a:ext uri="{FF2B5EF4-FFF2-40B4-BE49-F238E27FC236}">
              <a16:creationId xmlns:a16="http://schemas.microsoft.com/office/drawing/2014/main" id="{52C91295-7B21-4AE7-A058-12353C3C881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2" name="Text Box 15">
          <a:extLst>
            <a:ext uri="{FF2B5EF4-FFF2-40B4-BE49-F238E27FC236}">
              <a16:creationId xmlns:a16="http://schemas.microsoft.com/office/drawing/2014/main" id="{A7179A32-88BA-4184-B004-7C0B745972C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3" name="Text Box 15">
          <a:extLst>
            <a:ext uri="{FF2B5EF4-FFF2-40B4-BE49-F238E27FC236}">
              <a16:creationId xmlns:a16="http://schemas.microsoft.com/office/drawing/2014/main" id="{78156E7B-EA6B-4BCD-82F1-4B2061754D5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4" name="Text Box 15">
          <a:extLst>
            <a:ext uri="{FF2B5EF4-FFF2-40B4-BE49-F238E27FC236}">
              <a16:creationId xmlns:a16="http://schemas.microsoft.com/office/drawing/2014/main" id="{CC54D8EE-CF6F-423F-8B99-097B2A7085B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5" name="Text Box 15">
          <a:extLst>
            <a:ext uri="{FF2B5EF4-FFF2-40B4-BE49-F238E27FC236}">
              <a16:creationId xmlns:a16="http://schemas.microsoft.com/office/drawing/2014/main" id="{F992BE20-290A-40E9-9280-4A71C6848BC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6" name="Text Box 15">
          <a:extLst>
            <a:ext uri="{FF2B5EF4-FFF2-40B4-BE49-F238E27FC236}">
              <a16:creationId xmlns:a16="http://schemas.microsoft.com/office/drawing/2014/main" id="{E35CC813-70CA-4BBC-94FD-E3D3E9CD74E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7" name="Text Box 15">
          <a:extLst>
            <a:ext uri="{FF2B5EF4-FFF2-40B4-BE49-F238E27FC236}">
              <a16:creationId xmlns:a16="http://schemas.microsoft.com/office/drawing/2014/main" id="{A28BD194-D726-4A5D-BE43-2BEF933197D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38" name="Text Box 15">
          <a:extLst>
            <a:ext uri="{FF2B5EF4-FFF2-40B4-BE49-F238E27FC236}">
              <a16:creationId xmlns:a16="http://schemas.microsoft.com/office/drawing/2014/main" id="{B1E0D8E6-BDD3-4EDF-8E56-598F03ECDFC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39" name="Text Box 15">
          <a:extLst>
            <a:ext uri="{FF2B5EF4-FFF2-40B4-BE49-F238E27FC236}">
              <a16:creationId xmlns:a16="http://schemas.microsoft.com/office/drawing/2014/main" id="{5D527DB0-B27F-4C4A-8995-645A9471A17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40" name="Text Box 15">
          <a:extLst>
            <a:ext uri="{FF2B5EF4-FFF2-40B4-BE49-F238E27FC236}">
              <a16:creationId xmlns:a16="http://schemas.microsoft.com/office/drawing/2014/main" id="{C9E7E246-E416-4594-8627-52424E471F5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41" name="Text Box 15">
          <a:extLst>
            <a:ext uri="{FF2B5EF4-FFF2-40B4-BE49-F238E27FC236}">
              <a16:creationId xmlns:a16="http://schemas.microsoft.com/office/drawing/2014/main" id="{8A136F63-D7AD-4380-B82B-D8E1B33755D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42" name="Text Box 15">
          <a:extLst>
            <a:ext uri="{FF2B5EF4-FFF2-40B4-BE49-F238E27FC236}">
              <a16:creationId xmlns:a16="http://schemas.microsoft.com/office/drawing/2014/main" id="{164A963C-B901-4130-8C87-E0125420438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43" name="Text Box 15">
          <a:extLst>
            <a:ext uri="{FF2B5EF4-FFF2-40B4-BE49-F238E27FC236}">
              <a16:creationId xmlns:a16="http://schemas.microsoft.com/office/drawing/2014/main" id="{75430C6F-F46B-4A7B-B400-24F9B36F307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44" name="Text Box 15">
          <a:extLst>
            <a:ext uri="{FF2B5EF4-FFF2-40B4-BE49-F238E27FC236}">
              <a16:creationId xmlns:a16="http://schemas.microsoft.com/office/drawing/2014/main" id="{6C28516B-645B-434A-BFF8-7A4F24281A8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5" name="Text Box 15">
          <a:extLst>
            <a:ext uri="{FF2B5EF4-FFF2-40B4-BE49-F238E27FC236}">
              <a16:creationId xmlns:a16="http://schemas.microsoft.com/office/drawing/2014/main" id="{AC9B6E83-8023-4B48-B020-2C1575CC06E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6" name="Text Box 15">
          <a:extLst>
            <a:ext uri="{FF2B5EF4-FFF2-40B4-BE49-F238E27FC236}">
              <a16:creationId xmlns:a16="http://schemas.microsoft.com/office/drawing/2014/main" id="{A2A73EC7-8FA5-4BC3-916D-7FE7EC50873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47" name="Text Box 15">
          <a:extLst>
            <a:ext uri="{FF2B5EF4-FFF2-40B4-BE49-F238E27FC236}">
              <a16:creationId xmlns:a16="http://schemas.microsoft.com/office/drawing/2014/main" id="{0486CF61-C56D-426A-9A18-234AAC20879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48" name="Text Box 15">
          <a:extLst>
            <a:ext uri="{FF2B5EF4-FFF2-40B4-BE49-F238E27FC236}">
              <a16:creationId xmlns:a16="http://schemas.microsoft.com/office/drawing/2014/main" id="{7F904F37-21F1-42C3-A982-68D9D11C529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49" name="Text Box 15">
          <a:extLst>
            <a:ext uri="{FF2B5EF4-FFF2-40B4-BE49-F238E27FC236}">
              <a16:creationId xmlns:a16="http://schemas.microsoft.com/office/drawing/2014/main" id="{02DDA24D-EF63-4BA4-A22A-CD62C0FA92B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0" name="Text Box 15">
          <a:extLst>
            <a:ext uri="{FF2B5EF4-FFF2-40B4-BE49-F238E27FC236}">
              <a16:creationId xmlns:a16="http://schemas.microsoft.com/office/drawing/2014/main" id="{FA92920B-F4BA-4BEB-BD5E-03C2FB63420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1" name="Text Box 15">
          <a:extLst>
            <a:ext uri="{FF2B5EF4-FFF2-40B4-BE49-F238E27FC236}">
              <a16:creationId xmlns:a16="http://schemas.microsoft.com/office/drawing/2014/main" id="{4CD25F0A-77A3-4376-9773-34AB7D8D512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2" name="Text Box 15">
          <a:extLst>
            <a:ext uri="{FF2B5EF4-FFF2-40B4-BE49-F238E27FC236}">
              <a16:creationId xmlns:a16="http://schemas.microsoft.com/office/drawing/2014/main" id="{0C7CD5A8-799C-420D-85EA-01660D940D1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3" name="Text Box 15">
          <a:extLst>
            <a:ext uri="{FF2B5EF4-FFF2-40B4-BE49-F238E27FC236}">
              <a16:creationId xmlns:a16="http://schemas.microsoft.com/office/drawing/2014/main" id="{A59E07CF-F848-4C05-9598-EEEEC9F88BB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4" name="Text Box 15">
          <a:extLst>
            <a:ext uri="{FF2B5EF4-FFF2-40B4-BE49-F238E27FC236}">
              <a16:creationId xmlns:a16="http://schemas.microsoft.com/office/drawing/2014/main" id="{7AA83647-F400-4DC2-9D6B-6B094C65F6E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55" name="Text Box 15">
          <a:extLst>
            <a:ext uri="{FF2B5EF4-FFF2-40B4-BE49-F238E27FC236}">
              <a16:creationId xmlns:a16="http://schemas.microsoft.com/office/drawing/2014/main" id="{03907CBF-8C46-45DA-A606-93C55731272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56" name="Text Box 15">
          <a:extLst>
            <a:ext uri="{FF2B5EF4-FFF2-40B4-BE49-F238E27FC236}">
              <a16:creationId xmlns:a16="http://schemas.microsoft.com/office/drawing/2014/main" id="{53C86C91-F344-4700-BE20-8840DA6E8AD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57" name="Text Box 15">
          <a:extLst>
            <a:ext uri="{FF2B5EF4-FFF2-40B4-BE49-F238E27FC236}">
              <a16:creationId xmlns:a16="http://schemas.microsoft.com/office/drawing/2014/main" id="{AB7DB7FC-7F5D-4662-8FC2-99335965E36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58" name="Text Box 15">
          <a:extLst>
            <a:ext uri="{FF2B5EF4-FFF2-40B4-BE49-F238E27FC236}">
              <a16:creationId xmlns:a16="http://schemas.microsoft.com/office/drawing/2014/main" id="{3E3157F0-1840-4344-9757-71BF659EE28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59" name="Text Box 15">
          <a:extLst>
            <a:ext uri="{FF2B5EF4-FFF2-40B4-BE49-F238E27FC236}">
              <a16:creationId xmlns:a16="http://schemas.microsoft.com/office/drawing/2014/main" id="{7F74513F-D5EE-4709-8DAF-04F8B73D31D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60" name="Text Box 15">
          <a:extLst>
            <a:ext uri="{FF2B5EF4-FFF2-40B4-BE49-F238E27FC236}">
              <a16:creationId xmlns:a16="http://schemas.microsoft.com/office/drawing/2014/main" id="{F9FA44E6-351D-483E-8D7E-AD5E2FAE5FD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61" name="Text Box 15">
          <a:extLst>
            <a:ext uri="{FF2B5EF4-FFF2-40B4-BE49-F238E27FC236}">
              <a16:creationId xmlns:a16="http://schemas.microsoft.com/office/drawing/2014/main" id="{70F31726-5E8D-42A2-B003-8D1CDA4CD32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62" name="Text Box 15">
          <a:extLst>
            <a:ext uri="{FF2B5EF4-FFF2-40B4-BE49-F238E27FC236}">
              <a16:creationId xmlns:a16="http://schemas.microsoft.com/office/drawing/2014/main" id="{205E3CF5-4CD0-463E-8735-02EDD4BD6E7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3" name="Text Box 15">
          <a:extLst>
            <a:ext uri="{FF2B5EF4-FFF2-40B4-BE49-F238E27FC236}">
              <a16:creationId xmlns:a16="http://schemas.microsoft.com/office/drawing/2014/main" id="{9EB8C087-01E5-40F4-8A83-26912C946CD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4" name="Text Box 15">
          <a:extLst>
            <a:ext uri="{FF2B5EF4-FFF2-40B4-BE49-F238E27FC236}">
              <a16:creationId xmlns:a16="http://schemas.microsoft.com/office/drawing/2014/main" id="{B559F24E-08CD-46C1-8DCE-C0137C5D341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65" name="Text Box 15">
          <a:extLst>
            <a:ext uri="{FF2B5EF4-FFF2-40B4-BE49-F238E27FC236}">
              <a16:creationId xmlns:a16="http://schemas.microsoft.com/office/drawing/2014/main" id="{BF735800-91DA-4157-82B3-29834C53AEE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66" name="Text Box 15">
          <a:extLst>
            <a:ext uri="{FF2B5EF4-FFF2-40B4-BE49-F238E27FC236}">
              <a16:creationId xmlns:a16="http://schemas.microsoft.com/office/drawing/2014/main" id="{9F181C34-9DE5-4A8F-AC4E-6D4C216DA28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7" name="Text Box 15">
          <a:extLst>
            <a:ext uri="{FF2B5EF4-FFF2-40B4-BE49-F238E27FC236}">
              <a16:creationId xmlns:a16="http://schemas.microsoft.com/office/drawing/2014/main" id="{2F0A131F-94C9-4B79-8A74-47C34B728DD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8" name="Text Box 15">
          <a:extLst>
            <a:ext uri="{FF2B5EF4-FFF2-40B4-BE49-F238E27FC236}">
              <a16:creationId xmlns:a16="http://schemas.microsoft.com/office/drawing/2014/main" id="{14F257B9-9102-4B32-BB38-39C019B65A2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69" name="Text Box 15">
          <a:extLst>
            <a:ext uri="{FF2B5EF4-FFF2-40B4-BE49-F238E27FC236}">
              <a16:creationId xmlns:a16="http://schemas.microsoft.com/office/drawing/2014/main" id="{1AB8ED9B-FBBB-401A-B0F2-6F44F33D3A9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0" name="Text Box 15">
          <a:extLst>
            <a:ext uri="{FF2B5EF4-FFF2-40B4-BE49-F238E27FC236}">
              <a16:creationId xmlns:a16="http://schemas.microsoft.com/office/drawing/2014/main" id="{CD6FC9A1-1D3E-4035-85E8-8E9381A6FAE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1" name="Text Box 15">
          <a:extLst>
            <a:ext uri="{FF2B5EF4-FFF2-40B4-BE49-F238E27FC236}">
              <a16:creationId xmlns:a16="http://schemas.microsoft.com/office/drawing/2014/main" id="{042D07DF-6E4D-4FD1-A928-994E845E34B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2" name="Text Box 15">
          <a:extLst>
            <a:ext uri="{FF2B5EF4-FFF2-40B4-BE49-F238E27FC236}">
              <a16:creationId xmlns:a16="http://schemas.microsoft.com/office/drawing/2014/main" id="{FE32D2B8-E655-4E86-86F4-2419686CC40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73" name="Text Box 15">
          <a:extLst>
            <a:ext uri="{FF2B5EF4-FFF2-40B4-BE49-F238E27FC236}">
              <a16:creationId xmlns:a16="http://schemas.microsoft.com/office/drawing/2014/main" id="{20350F36-F3F5-4C6B-9B3B-E89D9278A42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74" name="Text Box 15">
          <a:extLst>
            <a:ext uri="{FF2B5EF4-FFF2-40B4-BE49-F238E27FC236}">
              <a16:creationId xmlns:a16="http://schemas.microsoft.com/office/drawing/2014/main" id="{CA509C1E-55F4-43CA-8591-526CE494F29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75" name="Text Box 15">
          <a:extLst>
            <a:ext uri="{FF2B5EF4-FFF2-40B4-BE49-F238E27FC236}">
              <a16:creationId xmlns:a16="http://schemas.microsoft.com/office/drawing/2014/main" id="{3A72D10E-2DEF-4BCF-AAD7-756E906FF7C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76" name="Text Box 15">
          <a:extLst>
            <a:ext uri="{FF2B5EF4-FFF2-40B4-BE49-F238E27FC236}">
              <a16:creationId xmlns:a16="http://schemas.microsoft.com/office/drawing/2014/main" id="{FC890EC3-FB34-459E-916F-26A2C88ABCA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77" name="Text Box 15">
          <a:extLst>
            <a:ext uri="{FF2B5EF4-FFF2-40B4-BE49-F238E27FC236}">
              <a16:creationId xmlns:a16="http://schemas.microsoft.com/office/drawing/2014/main" id="{284E13F3-8A3F-429A-9083-36FD8062049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78" name="Text Box 15">
          <a:extLst>
            <a:ext uri="{FF2B5EF4-FFF2-40B4-BE49-F238E27FC236}">
              <a16:creationId xmlns:a16="http://schemas.microsoft.com/office/drawing/2014/main" id="{90F04D96-DD3D-4155-9B68-7D2F32FD5EA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79" name="Text Box 15">
          <a:extLst>
            <a:ext uri="{FF2B5EF4-FFF2-40B4-BE49-F238E27FC236}">
              <a16:creationId xmlns:a16="http://schemas.microsoft.com/office/drawing/2014/main" id="{A7768C46-5DF9-484B-BF8F-C1CCAF6F935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80" name="Text Box 15">
          <a:extLst>
            <a:ext uri="{FF2B5EF4-FFF2-40B4-BE49-F238E27FC236}">
              <a16:creationId xmlns:a16="http://schemas.microsoft.com/office/drawing/2014/main" id="{8A4992D3-95F7-4BCC-A71F-D68CAC26127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1" name="Text Box 15">
          <a:extLst>
            <a:ext uri="{FF2B5EF4-FFF2-40B4-BE49-F238E27FC236}">
              <a16:creationId xmlns:a16="http://schemas.microsoft.com/office/drawing/2014/main" id="{179C9495-6268-4BA2-9418-1DC436B4965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2" name="Text Box 15">
          <a:extLst>
            <a:ext uri="{FF2B5EF4-FFF2-40B4-BE49-F238E27FC236}">
              <a16:creationId xmlns:a16="http://schemas.microsoft.com/office/drawing/2014/main" id="{118FCD3A-8BC0-47F6-96EB-4B967D51F63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83" name="Text Box 15">
          <a:extLst>
            <a:ext uri="{FF2B5EF4-FFF2-40B4-BE49-F238E27FC236}">
              <a16:creationId xmlns:a16="http://schemas.microsoft.com/office/drawing/2014/main" id="{885456C2-AD42-479C-AD52-748230EC268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84" name="Text Box 15">
          <a:extLst>
            <a:ext uri="{FF2B5EF4-FFF2-40B4-BE49-F238E27FC236}">
              <a16:creationId xmlns:a16="http://schemas.microsoft.com/office/drawing/2014/main" id="{2F5928DD-C305-4B7F-A7DF-21FA874521B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5" name="Text Box 15">
          <a:extLst>
            <a:ext uri="{FF2B5EF4-FFF2-40B4-BE49-F238E27FC236}">
              <a16:creationId xmlns:a16="http://schemas.microsoft.com/office/drawing/2014/main" id="{8599EDFB-A221-4668-B812-FFED416863D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6" name="Text Box 15">
          <a:extLst>
            <a:ext uri="{FF2B5EF4-FFF2-40B4-BE49-F238E27FC236}">
              <a16:creationId xmlns:a16="http://schemas.microsoft.com/office/drawing/2014/main" id="{A8BCED63-59E4-4257-B58D-08DE1DDFA19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7" name="Text Box 15">
          <a:extLst>
            <a:ext uri="{FF2B5EF4-FFF2-40B4-BE49-F238E27FC236}">
              <a16:creationId xmlns:a16="http://schemas.microsoft.com/office/drawing/2014/main" id="{319ED434-B64B-4FDB-83A0-88A28CF790E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8" name="Text Box 15">
          <a:extLst>
            <a:ext uri="{FF2B5EF4-FFF2-40B4-BE49-F238E27FC236}">
              <a16:creationId xmlns:a16="http://schemas.microsoft.com/office/drawing/2014/main" id="{9302CF06-87A8-4575-A4EE-41B63655608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89" name="Text Box 15">
          <a:extLst>
            <a:ext uri="{FF2B5EF4-FFF2-40B4-BE49-F238E27FC236}">
              <a16:creationId xmlns:a16="http://schemas.microsoft.com/office/drawing/2014/main" id="{9A47E608-486E-4B03-A1ED-DF4204549C9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0" name="Text Box 15">
          <a:extLst>
            <a:ext uri="{FF2B5EF4-FFF2-40B4-BE49-F238E27FC236}">
              <a16:creationId xmlns:a16="http://schemas.microsoft.com/office/drawing/2014/main" id="{3F0D8C7A-19B0-4FA3-987B-0808EC45944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1" name="Text Box 15">
          <a:extLst>
            <a:ext uri="{FF2B5EF4-FFF2-40B4-BE49-F238E27FC236}">
              <a16:creationId xmlns:a16="http://schemas.microsoft.com/office/drawing/2014/main" id="{8D0929F5-45ED-4327-9264-BB787EA3D67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92" name="Text Box 15">
          <a:extLst>
            <a:ext uri="{FF2B5EF4-FFF2-40B4-BE49-F238E27FC236}">
              <a16:creationId xmlns:a16="http://schemas.microsoft.com/office/drawing/2014/main" id="{CB5889F1-C275-4281-B1B0-6BE6E56863E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93" name="Text Box 15">
          <a:extLst>
            <a:ext uri="{FF2B5EF4-FFF2-40B4-BE49-F238E27FC236}">
              <a16:creationId xmlns:a16="http://schemas.microsoft.com/office/drawing/2014/main" id="{B37BD291-B016-4677-A729-8A0A2822F75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94" name="Text Box 15">
          <a:extLst>
            <a:ext uri="{FF2B5EF4-FFF2-40B4-BE49-F238E27FC236}">
              <a16:creationId xmlns:a16="http://schemas.microsoft.com/office/drawing/2014/main" id="{660C913B-1398-4E2A-A186-2805F0C75FB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95" name="Text Box 15">
          <a:extLst>
            <a:ext uri="{FF2B5EF4-FFF2-40B4-BE49-F238E27FC236}">
              <a16:creationId xmlns:a16="http://schemas.microsoft.com/office/drawing/2014/main" id="{03E935E2-64D0-47E0-9A6B-357492756B5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96" name="Text Box 15">
          <a:extLst>
            <a:ext uri="{FF2B5EF4-FFF2-40B4-BE49-F238E27FC236}">
              <a16:creationId xmlns:a16="http://schemas.microsoft.com/office/drawing/2014/main" id="{07435C96-75FC-43B7-AE19-13B6ABFE7FB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97" name="Text Box 15">
          <a:extLst>
            <a:ext uri="{FF2B5EF4-FFF2-40B4-BE49-F238E27FC236}">
              <a16:creationId xmlns:a16="http://schemas.microsoft.com/office/drawing/2014/main" id="{BB546B33-9318-446D-9A4C-CBA427BE7DC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98" name="Text Box 15">
          <a:extLst>
            <a:ext uri="{FF2B5EF4-FFF2-40B4-BE49-F238E27FC236}">
              <a16:creationId xmlns:a16="http://schemas.microsoft.com/office/drawing/2014/main" id="{F590E482-19E1-443B-BDEE-56833E1C4AE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99" name="Text Box 15">
          <a:extLst>
            <a:ext uri="{FF2B5EF4-FFF2-40B4-BE49-F238E27FC236}">
              <a16:creationId xmlns:a16="http://schemas.microsoft.com/office/drawing/2014/main" id="{DF7CFFF7-E06E-402E-B9EA-FEFF6583A5C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0" name="Text Box 15">
          <a:extLst>
            <a:ext uri="{FF2B5EF4-FFF2-40B4-BE49-F238E27FC236}">
              <a16:creationId xmlns:a16="http://schemas.microsoft.com/office/drawing/2014/main" id="{F8314AE7-ED57-418F-8D1B-E389F7B61BA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01" name="Text Box 15">
          <a:extLst>
            <a:ext uri="{FF2B5EF4-FFF2-40B4-BE49-F238E27FC236}">
              <a16:creationId xmlns:a16="http://schemas.microsoft.com/office/drawing/2014/main" id="{0FEC1BDF-F7BB-45A7-8730-736AB78C1CF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02" name="Text Box 15">
          <a:extLst>
            <a:ext uri="{FF2B5EF4-FFF2-40B4-BE49-F238E27FC236}">
              <a16:creationId xmlns:a16="http://schemas.microsoft.com/office/drawing/2014/main" id="{3179BC49-8420-4855-8304-B652801A8EE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3" name="Text Box 15">
          <a:extLst>
            <a:ext uri="{FF2B5EF4-FFF2-40B4-BE49-F238E27FC236}">
              <a16:creationId xmlns:a16="http://schemas.microsoft.com/office/drawing/2014/main" id="{BD538238-A46C-480E-A007-A54C74E62FD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4" name="Text Box 15">
          <a:extLst>
            <a:ext uri="{FF2B5EF4-FFF2-40B4-BE49-F238E27FC236}">
              <a16:creationId xmlns:a16="http://schemas.microsoft.com/office/drawing/2014/main" id="{34FAE7E5-3135-4321-B077-C4148D5EF86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5" name="Text Box 15">
          <a:extLst>
            <a:ext uri="{FF2B5EF4-FFF2-40B4-BE49-F238E27FC236}">
              <a16:creationId xmlns:a16="http://schemas.microsoft.com/office/drawing/2014/main" id="{4348B1D6-28E8-432F-BA68-85912AE0BE7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6" name="Text Box 15">
          <a:extLst>
            <a:ext uri="{FF2B5EF4-FFF2-40B4-BE49-F238E27FC236}">
              <a16:creationId xmlns:a16="http://schemas.microsoft.com/office/drawing/2014/main" id="{2E3AEA7C-7197-45B9-8F3B-52DA89F8E67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7" name="Text Box 15">
          <a:extLst>
            <a:ext uri="{FF2B5EF4-FFF2-40B4-BE49-F238E27FC236}">
              <a16:creationId xmlns:a16="http://schemas.microsoft.com/office/drawing/2014/main" id="{78588241-F838-4B51-BFB0-539A193C3A6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8" name="Text Box 15">
          <a:extLst>
            <a:ext uri="{FF2B5EF4-FFF2-40B4-BE49-F238E27FC236}">
              <a16:creationId xmlns:a16="http://schemas.microsoft.com/office/drawing/2014/main" id="{C2821B12-F0EA-4A5C-946D-7617CF3D2DE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09" name="Text Box 15">
          <a:extLst>
            <a:ext uri="{FF2B5EF4-FFF2-40B4-BE49-F238E27FC236}">
              <a16:creationId xmlns:a16="http://schemas.microsoft.com/office/drawing/2014/main" id="{660F5062-DCA6-4004-80E8-183E290BD52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0" name="Text Box 15">
          <a:extLst>
            <a:ext uri="{FF2B5EF4-FFF2-40B4-BE49-F238E27FC236}">
              <a16:creationId xmlns:a16="http://schemas.microsoft.com/office/drawing/2014/main" id="{DEE78CAA-2DE8-43D4-8CAE-4A952F7BF80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1" name="Text Box 15">
          <a:extLst>
            <a:ext uri="{FF2B5EF4-FFF2-40B4-BE49-F238E27FC236}">
              <a16:creationId xmlns:a16="http://schemas.microsoft.com/office/drawing/2014/main" id="{5B0307B5-634E-4029-B4FB-663758FD255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2" name="Text Box 15">
          <a:extLst>
            <a:ext uri="{FF2B5EF4-FFF2-40B4-BE49-F238E27FC236}">
              <a16:creationId xmlns:a16="http://schemas.microsoft.com/office/drawing/2014/main" id="{AA077B18-33B9-47F4-8E36-DE662BAC2B9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3" name="Text Box 15">
          <a:extLst>
            <a:ext uri="{FF2B5EF4-FFF2-40B4-BE49-F238E27FC236}">
              <a16:creationId xmlns:a16="http://schemas.microsoft.com/office/drawing/2014/main" id="{5D6B2154-FED7-4AA6-B4C9-04B6B01CA7A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4" name="Text Box 15">
          <a:extLst>
            <a:ext uri="{FF2B5EF4-FFF2-40B4-BE49-F238E27FC236}">
              <a16:creationId xmlns:a16="http://schemas.microsoft.com/office/drawing/2014/main" id="{F68D7A0E-DD2C-47DA-891E-8F9DBD56D90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5" name="Text Box 15">
          <a:extLst>
            <a:ext uri="{FF2B5EF4-FFF2-40B4-BE49-F238E27FC236}">
              <a16:creationId xmlns:a16="http://schemas.microsoft.com/office/drawing/2014/main" id="{394BABD2-8347-4794-B404-A2B02A16358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6" name="Text Box 15">
          <a:extLst>
            <a:ext uri="{FF2B5EF4-FFF2-40B4-BE49-F238E27FC236}">
              <a16:creationId xmlns:a16="http://schemas.microsoft.com/office/drawing/2014/main" id="{93EC6DC0-5E39-4C00-A249-B42FDA971B6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7" name="Text Box 15">
          <a:extLst>
            <a:ext uri="{FF2B5EF4-FFF2-40B4-BE49-F238E27FC236}">
              <a16:creationId xmlns:a16="http://schemas.microsoft.com/office/drawing/2014/main" id="{D5E5E7FD-2C4A-450B-AEBA-DD8525C6E32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18" name="Text Box 15">
          <a:extLst>
            <a:ext uri="{FF2B5EF4-FFF2-40B4-BE49-F238E27FC236}">
              <a16:creationId xmlns:a16="http://schemas.microsoft.com/office/drawing/2014/main" id="{5FB8AF4D-61E1-4120-87AF-A9D507EDE15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19" name="Text Box 15">
          <a:extLst>
            <a:ext uri="{FF2B5EF4-FFF2-40B4-BE49-F238E27FC236}">
              <a16:creationId xmlns:a16="http://schemas.microsoft.com/office/drawing/2014/main" id="{479B2E4C-39E5-4650-9D30-BBD32537441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20" name="Text Box 15">
          <a:extLst>
            <a:ext uri="{FF2B5EF4-FFF2-40B4-BE49-F238E27FC236}">
              <a16:creationId xmlns:a16="http://schemas.microsoft.com/office/drawing/2014/main" id="{5D5ED348-1B98-4F7E-BE6E-A3A98C69839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1" name="Text Box 15">
          <a:extLst>
            <a:ext uri="{FF2B5EF4-FFF2-40B4-BE49-F238E27FC236}">
              <a16:creationId xmlns:a16="http://schemas.microsoft.com/office/drawing/2014/main" id="{B60B4FCE-CC67-47F4-A93D-87B5868E5F8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2" name="Text Box 15">
          <a:extLst>
            <a:ext uri="{FF2B5EF4-FFF2-40B4-BE49-F238E27FC236}">
              <a16:creationId xmlns:a16="http://schemas.microsoft.com/office/drawing/2014/main" id="{449190D9-5216-44AF-ACA1-328C3184F04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3" name="Text Box 15">
          <a:extLst>
            <a:ext uri="{FF2B5EF4-FFF2-40B4-BE49-F238E27FC236}">
              <a16:creationId xmlns:a16="http://schemas.microsoft.com/office/drawing/2014/main" id="{16710FCC-CC55-45D6-90E3-CA2A7E38FD3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4" name="Text Box 15">
          <a:extLst>
            <a:ext uri="{FF2B5EF4-FFF2-40B4-BE49-F238E27FC236}">
              <a16:creationId xmlns:a16="http://schemas.microsoft.com/office/drawing/2014/main" id="{A6D6D398-4D1E-4C0F-B155-117D0D80877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5" name="Text Box 15">
          <a:extLst>
            <a:ext uri="{FF2B5EF4-FFF2-40B4-BE49-F238E27FC236}">
              <a16:creationId xmlns:a16="http://schemas.microsoft.com/office/drawing/2014/main" id="{74393D72-0F7D-4C97-8682-944AA4E47D4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6" name="Text Box 15">
          <a:extLst>
            <a:ext uri="{FF2B5EF4-FFF2-40B4-BE49-F238E27FC236}">
              <a16:creationId xmlns:a16="http://schemas.microsoft.com/office/drawing/2014/main" id="{D0D89E57-5FB5-4A37-BFF5-C30A5CC91BE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27" name="Text Box 15">
          <a:extLst>
            <a:ext uri="{FF2B5EF4-FFF2-40B4-BE49-F238E27FC236}">
              <a16:creationId xmlns:a16="http://schemas.microsoft.com/office/drawing/2014/main" id="{0C7BD504-4A52-494F-814F-85A891AFAF2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28" name="Text Box 15">
          <a:extLst>
            <a:ext uri="{FF2B5EF4-FFF2-40B4-BE49-F238E27FC236}">
              <a16:creationId xmlns:a16="http://schemas.microsoft.com/office/drawing/2014/main" id="{EE6CEA95-9D5F-40F2-A006-ADA408223AB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29" name="Text Box 15">
          <a:extLst>
            <a:ext uri="{FF2B5EF4-FFF2-40B4-BE49-F238E27FC236}">
              <a16:creationId xmlns:a16="http://schemas.microsoft.com/office/drawing/2014/main" id="{56CDCC22-2940-47AB-B58A-40F9784AA76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30" name="Text Box 15">
          <a:extLst>
            <a:ext uri="{FF2B5EF4-FFF2-40B4-BE49-F238E27FC236}">
              <a16:creationId xmlns:a16="http://schemas.microsoft.com/office/drawing/2014/main" id="{AB4636AE-A4D2-43EC-A75D-D29F7731989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31" name="Text Box 15">
          <a:extLst>
            <a:ext uri="{FF2B5EF4-FFF2-40B4-BE49-F238E27FC236}">
              <a16:creationId xmlns:a16="http://schemas.microsoft.com/office/drawing/2014/main" id="{954BCCB7-915E-4F48-BD3A-04F717DED95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32" name="Text Box 15">
          <a:extLst>
            <a:ext uri="{FF2B5EF4-FFF2-40B4-BE49-F238E27FC236}">
              <a16:creationId xmlns:a16="http://schemas.microsoft.com/office/drawing/2014/main" id="{066CF5D4-95A2-4AE0-A94E-4A16EF3B6BF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33" name="Text Box 15">
          <a:extLst>
            <a:ext uri="{FF2B5EF4-FFF2-40B4-BE49-F238E27FC236}">
              <a16:creationId xmlns:a16="http://schemas.microsoft.com/office/drawing/2014/main" id="{066EF339-E1CF-4E96-A0BC-068545A4377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34" name="Text Box 15">
          <a:extLst>
            <a:ext uri="{FF2B5EF4-FFF2-40B4-BE49-F238E27FC236}">
              <a16:creationId xmlns:a16="http://schemas.microsoft.com/office/drawing/2014/main" id="{83EDD6CD-BDD1-44C9-968C-A49077D3504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5" name="Text Box 15">
          <a:extLst>
            <a:ext uri="{FF2B5EF4-FFF2-40B4-BE49-F238E27FC236}">
              <a16:creationId xmlns:a16="http://schemas.microsoft.com/office/drawing/2014/main" id="{A9DDEF2C-9C7A-4E11-AC31-3C8E7756D43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6" name="Text Box 15">
          <a:extLst>
            <a:ext uri="{FF2B5EF4-FFF2-40B4-BE49-F238E27FC236}">
              <a16:creationId xmlns:a16="http://schemas.microsoft.com/office/drawing/2014/main" id="{A61C5552-D503-4F76-971E-DC939952A18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37" name="Text Box 15">
          <a:extLst>
            <a:ext uri="{FF2B5EF4-FFF2-40B4-BE49-F238E27FC236}">
              <a16:creationId xmlns:a16="http://schemas.microsoft.com/office/drawing/2014/main" id="{CC0446A7-CD4A-4BCA-BDA0-B175D43FD22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38" name="Text Box 15">
          <a:extLst>
            <a:ext uri="{FF2B5EF4-FFF2-40B4-BE49-F238E27FC236}">
              <a16:creationId xmlns:a16="http://schemas.microsoft.com/office/drawing/2014/main" id="{6193DECB-17E1-4513-9C1B-DDF59429812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39" name="Text Box 15">
          <a:extLst>
            <a:ext uri="{FF2B5EF4-FFF2-40B4-BE49-F238E27FC236}">
              <a16:creationId xmlns:a16="http://schemas.microsoft.com/office/drawing/2014/main" id="{062EF08A-E2EA-4AAB-8101-285D8064C13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0" name="Text Box 15">
          <a:extLst>
            <a:ext uri="{FF2B5EF4-FFF2-40B4-BE49-F238E27FC236}">
              <a16:creationId xmlns:a16="http://schemas.microsoft.com/office/drawing/2014/main" id="{A740765E-D2B7-4AE0-BAFD-EC5BCCA29D9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1" name="Text Box 15">
          <a:extLst>
            <a:ext uri="{FF2B5EF4-FFF2-40B4-BE49-F238E27FC236}">
              <a16:creationId xmlns:a16="http://schemas.microsoft.com/office/drawing/2014/main" id="{123DF9F1-ABD4-43F6-A404-3C03600A424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2" name="Text Box 15">
          <a:extLst>
            <a:ext uri="{FF2B5EF4-FFF2-40B4-BE49-F238E27FC236}">
              <a16:creationId xmlns:a16="http://schemas.microsoft.com/office/drawing/2014/main" id="{16DE1D2A-06FF-4865-B431-6015483D6D7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3" name="Text Box 15">
          <a:extLst>
            <a:ext uri="{FF2B5EF4-FFF2-40B4-BE49-F238E27FC236}">
              <a16:creationId xmlns:a16="http://schemas.microsoft.com/office/drawing/2014/main" id="{7C24D417-E2B4-4EC6-9C7D-C5757C5F79A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4" name="Text Box 15">
          <a:extLst>
            <a:ext uri="{FF2B5EF4-FFF2-40B4-BE49-F238E27FC236}">
              <a16:creationId xmlns:a16="http://schemas.microsoft.com/office/drawing/2014/main" id="{8E89912F-AA89-47B5-BBC1-9C3BBF364F8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45" name="Text Box 15">
          <a:extLst>
            <a:ext uri="{FF2B5EF4-FFF2-40B4-BE49-F238E27FC236}">
              <a16:creationId xmlns:a16="http://schemas.microsoft.com/office/drawing/2014/main" id="{29377A97-5D33-4593-81C3-3CFB618EA6B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46" name="Text Box 15">
          <a:extLst>
            <a:ext uri="{FF2B5EF4-FFF2-40B4-BE49-F238E27FC236}">
              <a16:creationId xmlns:a16="http://schemas.microsoft.com/office/drawing/2014/main" id="{0FC0DA03-D082-473B-88F0-45BAF694DEF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47" name="Text Box 15">
          <a:extLst>
            <a:ext uri="{FF2B5EF4-FFF2-40B4-BE49-F238E27FC236}">
              <a16:creationId xmlns:a16="http://schemas.microsoft.com/office/drawing/2014/main" id="{9E175E29-520D-4FFD-A2F3-9F3CB42C632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48" name="Text Box 15">
          <a:extLst>
            <a:ext uri="{FF2B5EF4-FFF2-40B4-BE49-F238E27FC236}">
              <a16:creationId xmlns:a16="http://schemas.microsoft.com/office/drawing/2014/main" id="{B0FE2E2F-5E7A-4F04-B3F9-09CDA828496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49" name="Text Box 15">
          <a:extLst>
            <a:ext uri="{FF2B5EF4-FFF2-40B4-BE49-F238E27FC236}">
              <a16:creationId xmlns:a16="http://schemas.microsoft.com/office/drawing/2014/main" id="{909369FD-6782-424A-8CEA-2F17078FCF2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50" name="Text Box 15">
          <a:extLst>
            <a:ext uri="{FF2B5EF4-FFF2-40B4-BE49-F238E27FC236}">
              <a16:creationId xmlns:a16="http://schemas.microsoft.com/office/drawing/2014/main" id="{CB44A778-4C38-475C-9100-79F25E12C57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51" name="Text Box 15">
          <a:extLst>
            <a:ext uri="{FF2B5EF4-FFF2-40B4-BE49-F238E27FC236}">
              <a16:creationId xmlns:a16="http://schemas.microsoft.com/office/drawing/2014/main" id="{1A14B476-6CC7-492F-99B2-D7A67FE4424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52" name="Text Box 15">
          <a:extLst>
            <a:ext uri="{FF2B5EF4-FFF2-40B4-BE49-F238E27FC236}">
              <a16:creationId xmlns:a16="http://schemas.microsoft.com/office/drawing/2014/main" id="{AFC35498-0570-4FB9-B6B0-9D985CC6841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3" name="Text Box 15">
          <a:extLst>
            <a:ext uri="{FF2B5EF4-FFF2-40B4-BE49-F238E27FC236}">
              <a16:creationId xmlns:a16="http://schemas.microsoft.com/office/drawing/2014/main" id="{9D700B6C-520C-4000-86AD-43A121A1A31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4" name="Text Box 15">
          <a:extLst>
            <a:ext uri="{FF2B5EF4-FFF2-40B4-BE49-F238E27FC236}">
              <a16:creationId xmlns:a16="http://schemas.microsoft.com/office/drawing/2014/main" id="{9B6351C9-433E-40C3-8BFA-3D8FDC63535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55" name="Text Box 15">
          <a:extLst>
            <a:ext uri="{FF2B5EF4-FFF2-40B4-BE49-F238E27FC236}">
              <a16:creationId xmlns:a16="http://schemas.microsoft.com/office/drawing/2014/main" id="{29416B58-482D-4140-8E90-1EE5BE369EE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56" name="Text Box 15">
          <a:extLst>
            <a:ext uri="{FF2B5EF4-FFF2-40B4-BE49-F238E27FC236}">
              <a16:creationId xmlns:a16="http://schemas.microsoft.com/office/drawing/2014/main" id="{FA4D459C-6125-489A-AC87-AF6676FE0BE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7" name="Text Box 15">
          <a:extLst>
            <a:ext uri="{FF2B5EF4-FFF2-40B4-BE49-F238E27FC236}">
              <a16:creationId xmlns:a16="http://schemas.microsoft.com/office/drawing/2014/main" id="{4CEEDACA-6532-4FCF-AC58-2E80276E523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8" name="Text Box 15">
          <a:extLst>
            <a:ext uri="{FF2B5EF4-FFF2-40B4-BE49-F238E27FC236}">
              <a16:creationId xmlns:a16="http://schemas.microsoft.com/office/drawing/2014/main" id="{3E878697-B028-4268-BCBC-488EF2276CF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59" name="Text Box 15">
          <a:extLst>
            <a:ext uri="{FF2B5EF4-FFF2-40B4-BE49-F238E27FC236}">
              <a16:creationId xmlns:a16="http://schemas.microsoft.com/office/drawing/2014/main" id="{0E48F6EB-D371-4CE2-8278-AE05E318ABF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0" name="Text Box 15">
          <a:extLst>
            <a:ext uri="{FF2B5EF4-FFF2-40B4-BE49-F238E27FC236}">
              <a16:creationId xmlns:a16="http://schemas.microsoft.com/office/drawing/2014/main" id="{9E248FD2-CEEB-462D-A79E-F537B064F36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1" name="Text Box 15">
          <a:extLst>
            <a:ext uri="{FF2B5EF4-FFF2-40B4-BE49-F238E27FC236}">
              <a16:creationId xmlns:a16="http://schemas.microsoft.com/office/drawing/2014/main" id="{C25C2F11-B3E0-4E2E-82CB-B129E42C553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2" name="Text Box 15">
          <a:extLst>
            <a:ext uri="{FF2B5EF4-FFF2-40B4-BE49-F238E27FC236}">
              <a16:creationId xmlns:a16="http://schemas.microsoft.com/office/drawing/2014/main" id="{054E30DF-7E57-4A73-A070-CB0F4951401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63" name="Text Box 15">
          <a:extLst>
            <a:ext uri="{FF2B5EF4-FFF2-40B4-BE49-F238E27FC236}">
              <a16:creationId xmlns:a16="http://schemas.microsoft.com/office/drawing/2014/main" id="{AAC565E2-FDBC-4A32-98A2-2A2FEE84CBD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64" name="Text Box 15">
          <a:extLst>
            <a:ext uri="{FF2B5EF4-FFF2-40B4-BE49-F238E27FC236}">
              <a16:creationId xmlns:a16="http://schemas.microsoft.com/office/drawing/2014/main" id="{27484F0D-33E1-4FAB-B356-D22D6B33BB2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65" name="Text Box 15">
          <a:extLst>
            <a:ext uri="{FF2B5EF4-FFF2-40B4-BE49-F238E27FC236}">
              <a16:creationId xmlns:a16="http://schemas.microsoft.com/office/drawing/2014/main" id="{3923A134-D2F0-498E-9045-D31CE9E7C3E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66" name="Text Box 15">
          <a:extLst>
            <a:ext uri="{FF2B5EF4-FFF2-40B4-BE49-F238E27FC236}">
              <a16:creationId xmlns:a16="http://schemas.microsoft.com/office/drawing/2014/main" id="{D08BFA9E-61C2-4367-94ED-27792857099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67" name="Text Box 15">
          <a:extLst>
            <a:ext uri="{FF2B5EF4-FFF2-40B4-BE49-F238E27FC236}">
              <a16:creationId xmlns:a16="http://schemas.microsoft.com/office/drawing/2014/main" id="{8B522C77-DEA8-46BC-833A-EFA513CDE48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68" name="Text Box 15">
          <a:extLst>
            <a:ext uri="{FF2B5EF4-FFF2-40B4-BE49-F238E27FC236}">
              <a16:creationId xmlns:a16="http://schemas.microsoft.com/office/drawing/2014/main" id="{E316636F-9DD2-4CE0-92F7-4946D20FFE5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69" name="Text Box 15">
          <a:extLst>
            <a:ext uri="{FF2B5EF4-FFF2-40B4-BE49-F238E27FC236}">
              <a16:creationId xmlns:a16="http://schemas.microsoft.com/office/drawing/2014/main" id="{C843831D-4F06-473F-98BD-04468D89D4B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70" name="Text Box 15">
          <a:extLst>
            <a:ext uri="{FF2B5EF4-FFF2-40B4-BE49-F238E27FC236}">
              <a16:creationId xmlns:a16="http://schemas.microsoft.com/office/drawing/2014/main" id="{6180636B-FA25-44E7-A4AD-624214BEDB9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1" name="Text Box 15">
          <a:extLst>
            <a:ext uri="{FF2B5EF4-FFF2-40B4-BE49-F238E27FC236}">
              <a16:creationId xmlns:a16="http://schemas.microsoft.com/office/drawing/2014/main" id="{93D2A6BA-0B8D-4B92-B1F6-42D63451453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2" name="Text Box 15">
          <a:extLst>
            <a:ext uri="{FF2B5EF4-FFF2-40B4-BE49-F238E27FC236}">
              <a16:creationId xmlns:a16="http://schemas.microsoft.com/office/drawing/2014/main" id="{A47674F0-1494-4CDB-9CC7-28940BB0B25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73" name="Text Box 15">
          <a:extLst>
            <a:ext uri="{FF2B5EF4-FFF2-40B4-BE49-F238E27FC236}">
              <a16:creationId xmlns:a16="http://schemas.microsoft.com/office/drawing/2014/main" id="{D3933BDA-0F06-450C-BDF8-1CA3B81B5D2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74" name="Text Box 15">
          <a:extLst>
            <a:ext uri="{FF2B5EF4-FFF2-40B4-BE49-F238E27FC236}">
              <a16:creationId xmlns:a16="http://schemas.microsoft.com/office/drawing/2014/main" id="{C843370C-D66D-4B2C-BC28-9007D8E4A8A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5" name="Text Box 15">
          <a:extLst>
            <a:ext uri="{FF2B5EF4-FFF2-40B4-BE49-F238E27FC236}">
              <a16:creationId xmlns:a16="http://schemas.microsoft.com/office/drawing/2014/main" id="{463CEE2B-B5AA-4F02-BF93-A511F7997AC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6" name="Text Box 15">
          <a:extLst>
            <a:ext uri="{FF2B5EF4-FFF2-40B4-BE49-F238E27FC236}">
              <a16:creationId xmlns:a16="http://schemas.microsoft.com/office/drawing/2014/main" id="{04E4C92A-1ADF-40B3-A6F7-4E28AFCD98E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7" name="Text Box 15">
          <a:extLst>
            <a:ext uri="{FF2B5EF4-FFF2-40B4-BE49-F238E27FC236}">
              <a16:creationId xmlns:a16="http://schemas.microsoft.com/office/drawing/2014/main" id="{16EEE9A3-6B12-4B98-BD8E-533799F653D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8" name="Text Box 15">
          <a:extLst>
            <a:ext uri="{FF2B5EF4-FFF2-40B4-BE49-F238E27FC236}">
              <a16:creationId xmlns:a16="http://schemas.microsoft.com/office/drawing/2014/main" id="{23B56155-6396-438B-9346-059833969B2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79" name="Text Box 15">
          <a:extLst>
            <a:ext uri="{FF2B5EF4-FFF2-40B4-BE49-F238E27FC236}">
              <a16:creationId xmlns:a16="http://schemas.microsoft.com/office/drawing/2014/main" id="{677A0DFA-27C0-44A7-958C-3F49CA055A9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0" name="Text Box 15">
          <a:extLst>
            <a:ext uri="{FF2B5EF4-FFF2-40B4-BE49-F238E27FC236}">
              <a16:creationId xmlns:a16="http://schemas.microsoft.com/office/drawing/2014/main" id="{EA64A18D-89FD-4F6F-B152-0B9CBF7E504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1" name="Text Box 15">
          <a:extLst>
            <a:ext uri="{FF2B5EF4-FFF2-40B4-BE49-F238E27FC236}">
              <a16:creationId xmlns:a16="http://schemas.microsoft.com/office/drawing/2014/main" id="{755278F8-A607-413A-AAB3-284E516D34D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82" name="Text Box 15">
          <a:extLst>
            <a:ext uri="{FF2B5EF4-FFF2-40B4-BE49-F238E27FC236}">
              <a16:creationId xmlns:a16="http://schemas.microsoft.com/office/drawing/2014/main" id="{6AE9284E-BE8A-49C1-8BCB-5F92C37A06C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83" name="Text Box 15">
          <a:extLst>
            <a:ext uri="{FF2B5EF4-FFF2-40B4-BE49-F238E27FC236}">
              <a16:creationId xmlns:a16="http://schemas.microsoft.com/office/drawing/2014/main" id="{0DBFB88C-2892-4CA5-92D9-156175A4064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84" name="Text Box 15">
          <a:extLst>
            <a:ext uri="{FF2B5EF4-FFF2-40B4-BE49-F238E27FC236}">
              <a16:creationId xmlns:a16="http://schemas.microsoft.com/office/drawing/2014/main" id="{289FD1A6-DD6B-446E-9294-CF893E1730D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85" name="Text Box 15">
          <a:extLst>
            <a:ext uri="{FF2B5EF4-FFF2-40B4-BE49-F238E27FC236}">
              <a16:creationId xmlns:a16="http://schemas.microsoft.com/office/drawing/2014/main" id="{BFFB37E4-89AE-4C0D-B763-5918E53EE02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86" name="Text Box 15">
          <a:extLst>
            <a:ext uri="{FF2B5EF4-FFF2-40B4-BE49-F238E27FC236}">
              <a16:creationId xmlns:a16="http://schemas.microsoft.com/office/drawing/2014/main" id="{6F656344-611E-42A0-B02F-69CB24330A3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87" name="Text Box 15">
          <a:extLst>
            <a:ext uri="{FF2B5EF4-FFF2-40B4-BE49-F238E27FC236}">
              <a16:creationId xmlns:a16="http://schemas.microsoft.com/office/drawing/2014/main" id="{E0685488-E17B-4609-A6C0-FDAF82258C6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88" name="Text Box 15">
          <a:extLst>
            <a:ext uri="{FF2B5EF4-FFF2-40B4-BE49-F238E27FC236}">
              <a16:creationId xmlns:a16="http://schemas.microsoft.com/office/drawing/2014/main" id="{6DBDF7B2-EF83-46D5-847E-0FD0A0545FC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89" name="Text Box 15">
          <a:extLst>
            <a:ext uri="{FF2B5EF4-FFF2-40B4-BE49-F238E27FC236}">
              <a16:creationId xmlns:a16="http://schemas.microsoft.com/office/drawing/2014/main" id="{E1D050B5-3F16-444C-ACAC-F0B30E0D908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0" name="Text Box 15">
          <a:extLst>
            <a:ext uri="{FF2B5EF4-FFF2-40B4-BE49-F238E27FC236}">
              <a16:creationId xmlns:a16="http://schemas.microsoft.com/office/drawing/2014/main" id="{CB2CAB9D-A36F-48D2-8267-9F784E09B66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91" name="Text Box 15">
          <a:extLst>
            <a:ext uri="{FF2B5EF4-FFF2-40B4-BE49-F238E27FC236}">
              <a16:creationId xmlns:a16="http://schemas.microsoft.com/office/drawing/2014/main" id="{2EAAAAF1-9E54-4F9E-B64A-41AF5190360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292" name="Text Box 15">
          <a:extLst>
            <a:ext uri="{FF2B5EF4-FFF2-40B4-BE49-F238E27FC236}">
              <a16:creationId xmlns:a16="http://schemas.microsoft.com/office/drawing/2014/main" id="{3371141C-F73F-4667-954C-7A2A5C1A96A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3" name="Text Box 15">
          <a:extLst>
            <a:ext uri="{FF2B5EF4-FFF2-40B4-BE49-F238E27FC236}">
              <a16:creationId xmlns:a16="http://schemas.microsoft.com/office/drawing/2014/main" id="{B1B7C885-6FDD-495D-AE1C-3D054CC2CC1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4" name="Text Box 15">
          <a:extLst>
            <a:ext uri="{FF2B5EF4-FFF2-40B4-BE49-F238E27FC236}">
              <a16:creationId xmlns:a16="http://schemas.microsoft.com/office/drawing/2014/main" id="{BEA2B431-B802-4CBC-9566-E53B6163A6B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5" name="Text Box 15">
          <a:extLst>
            <a:ext uri="{FF2B5EF4-FFF2-40B4-BE49-F238E27FC236}">
              <a16:creationId xmlns:a16="http://schemas.microsoft.com/office/drawing/2014/main" id="{75A8D25B-3571-4145-A6D1-AB3DA1B645B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6" name="Text Box 15">
          <a:extLst>
            <a:ext uri="{FF2B5EF4-FFF2-40B4-BE49-F238E27FC236}">
              <a16:creationId xmlns:a16="http://schemas.microsoft.com/office/drawing/2014/main" id="{456E88B6-6D9E-48D4-AF75-24F72CB5A3E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7" name="Text Box 15">
          <a:extLst>
            <a:ext uri="{FF2B5EF4-FFF2-40B4-BE49-F238E27FC236}">
              <a16:creationId xmlns:a16="http://schemas.microsoft.com/office/drawing/2014/main" id="{3D78448A-7456-4538-9D2A-3317855FBBF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8" name="Text Box 15">
          <a:extLst>
            <a:ext uri="{FF2B5EF4-FFF2-40B4-BE49-F238E27FC236}">
              <a16:creationId xmlns:a16="http://schemas.microsoft.com/office/drawing/2014/main" id="{28199723-4D95-4CE7-885D-A4C3BD9FD1E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299" name="Text Box 15">
          <a:extLst>
            <a:ext uri="{FF2B5EF4-FFF2-40B4-BE49-F238E27FC236}">
              <a16:creationId xmlns:a16="http://schemas.microsoft.com/office/drawing/2014/main" id="{0A5AEBDE-3303-4ACE-9B15-1BC8ADF970B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0" name="Text Box 15">
          <a:extLst>
            <a:ext uri="{FF2B5EF4-FFF2-40B4-BE49-F238E27FC236}">
              <a16:creationId xmlns:a16="http://schemas.microsoft.com/office/drawing/2014/main" id="{8DCD9B09-FF2F-40C2-8F5D-5E652D5524F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1" name="Text Box 15">
          <a:extLst>
            <a:ext uri="{FF2B5EF4-FFF2-40B4-BE49-F238E27FC236}">
              <a16:creationId xmlns:a16="http://schemas.microsoft.com/office/drawing/2014/main" id="{10153C4E-D2BC-4AC0-8AB3-4FF02009E3D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2" name="Text Box 15">
          <a:extLst>
            <a:ext uri="{FF2B5EF4-FFF2-40B4-BE49-F238E27FC236}">
              <a16:creationId xmlns:a16="http://schemas.microsoft.com/office/drawing/2014/main" id="{B15CEABD-3310-4193-B692-6FD810B354B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3" name="Text Box 15">
          <a:extLst>
            <a:ext uri="{FF2B5EF4-FFF2-40B4-BE49-F238E27FC236}">
              <a16:creationId xmlns:a16="http://schemas.microsoft.com/office/drawing/2014/main" id="{9C7A5197-A9BE-42B8-8DCD-A93E800A2CC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4" name="Text Box 15">
          <a:extLst>
            <a:ext uri="{FF2B5EF4-FFF2-40B4-BE49-F238E27FC236}">
              <a16:creationId xmlns:a16="http://schemas.microsoft.com/office/drawing/2014/main" id="{37FAD96C-50C6-4F67-A959-6D4EDD4AD84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5" name="Text Box 15">
          <a:extLst>
            <a:ext uri="{FF2B5EF4-FFF2-40B4-BE49-F238E27FC236}">
              <a16:creationId xmlns:a16="http://schemas.microsoft.com/office/drawing/2014/main" id="{EEC17A3C-C7B0-4BEB-86BE-DE627C2D44A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6" name="Text Box 15">
          <a:extLst>
            <a:ext uri="{FF2B5EF4-FFF2-40B4-BE49-F238E27FC236}">
              <a16:creationId xmlns:a16="http://schemas.microsoft.com/office/drawing/2014/main" id="{F53B2AD3-BBFF-490E-BF6D-76F5B9DA6A7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7" name="Text Box 15">
          <a:extLst>
            <a:ext uri="{FF2B5EF4-FFF2-40B4-BE49-F238E27FC236}">
              <a16:creationId xmlns:a16="http://schemas.microsoft.com/office/drawing/2014/main" id="{AE93F2FC-72DC-466C-B97D-50156E4BBED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08" name="Text Box 15">
          <a:extLst>
            <a:ext uri="{FF2B5EF4-FFF2-40B4-BE49-F238E27FC236}">
              <a16:creationId xmlns:a16="http://schemas.microsoft.com/office/drawing/2014/main" id="{BC1B4DC1-E732-4208-8CBD-C9C4D64010D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09" name="Text Box 15">
          <a:extLst>
            <a:ext uri="{FF2B5EF4-FFF2-40B4-BE49-F238E27FC236}">
              <a16:creationId xmlns:a16="http://schemas.microsoft.com/office/drawing/2014/main" id="{F39142B0-7937-401A-9085-C28CFF1BB6B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10" name="Text Box 15">
          <a:extLst>
            <a:ext uri="{FF2B5EF4-FFF2-40B4-BE49-F238E27FC236}">
              <a16:creationId xmlns:a16="http://schemas.microsoft.com/office/drawing/2014/main" id="{C6ED0B02-452F-43D1-89B2-85F59AF9871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1" name="Text Box 15">
          <a:extLst>
            <a:ext uri="{FF2B5EF4-FFF2-40B4-BE49-F238E27FC236}">
              <a16:creationId xmlns:a16="http://schemas.microsoft.com/office/drawing/2014/main" id="{CC38BF25-71AC-4C36-914C-3582CEE9DA3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2" name="Text Box 15">
          <a:extLst>
            <a:ext uri="{FF2B5EF4-FFF2-40B4-BE49-F238E27FC236}">
              <a16:creationId xmlns:a16="http://schemas.microsoft.com/office/drawing/2014/main" id="{941198F8-A815-4062-BC02-4843146920A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3" name="Text Box 15">
          <a:extLst>
            <a:ext uri="{FF2B5EF4-FFF2-40B4-BE49-F238E27FC236}">
              <a16:creationId xmlns:a16="http://schemas.microsoft.com/office/drawing/2014/main" id="{49B1AF73-DB5A-4C18-BC07-BA88E49AB43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4" name="Text Box 15">
          <a:extLst>
            <a:ext uri="{FF2B5EF4-FFF2-40B4-BE49-F238E27FC236}">
              <a16:creationId xmlns:a16="http://schemas.microsoft.com/office/drawing/2014/main" id="{E2EE0A56-296E-4A64-8908-87A96E12023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5" name="Text Box 15">
          <a:extLst>
            <a:ext uri="{FF2B5EF4-FFF2-40B4-BE49-F238E27FC236}">
              <a16:creationId xmlns:a16="http://schemas.microsoft.com/office/drawing/2014/main" id="{B962B5F0-282F-452E-BEBC-118BDD94B62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6" name="Text Box 15">
          <a:extLst>
            <a:ext uri="{FF2B5EF4-FFF2-40B4-BE49-F238E27FC236}">
              <a16:creationId xmlns:a16="http://schemas.microsoft.com/office/drawing/2014/main" id="{DBA90283-E068-4AA8-87C0-757216E238C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17" name="Text Box 15">
          <a:extLst>
            <a:ext uri="{FF2B5EF4-FFF2-40B4-BE49-F238E27FC236}">
              <a16:creationId xmlns:a16="http://schemas.microsoft.com/office/drawing/2014/main" id="{43C5D4A4-9846-40C3-A5AA-117FD4BA14E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18" name="Text Box 15">
          <a:extLst>
            <a:ext uri="{FF2B5EF4-FFF2-40B4-BE49-F238E27FC236}">
              <a16:creationId xmlns:a16="http://schemas.microsoft.com/office/drawing/2014/main" id="{CEF62234-290B-4F47-9328-C29D21A08DF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19" name="Text Box 15">
          <a:extLst>
            <a:ext uri="{FF2B5EF4-FFF2-40B4-BE49-F238E27FC236}">
              <a16:creationId xmlns:a16="http://schemas.microsoft.com/office/drawing/2014/main" id="{966409F5-CBD9-4781-84CD-81A5464A4F3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20" name="Text Box 15">
          <a:extLst>
            <a:ext uri="{FF2B5EF4-FFF2-40B4-BE49-F238E27FC236}">
              <a16:creationId xmlns:a16="http://schemas.microsoft.com/office/drawing/2014/main" id="{AFAB1152-39F9-4301-87EA-917BF896248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21" name="Text Box 15">
          <a:extLst>
            <a:ext uri="{FF2B5EF4-FFF2-40B4-BE49-F238E27FC236}">
              <a16:creationId xmlns:a16="http://schemas.microsoft.com/office/drawing/2014/main" id="{D2151C3B-CA5C-41B5-83C2-AB9B2EC0339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22" name="Text Box 15">
          <a:extLst>
            <a:ext uri="{FF2B5EF4-FFF2-40B4-BE49-F238E27FC236}">
              <a16:creationId xmlns:a16="http://schemas.microsoft.com/office/drawing/2014/main" id="{A6133E9B-3D60-4FB0-9330-31B3FD70FF8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23" name="Text Box 15">
          <a:extLst>
            <a:ext uri="{FF2B5EF4-FFF2-40B4-BE49-F238E27FC236}">
              <a16:creationId xmlns:a16="http://schemas.microsoft.com/office/drawing/2014/main" id="{39E410AC-1AFB-48BE-ACF3-AF2612F374D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24" name="Text Box 15">
          <a:extLst>
            <a:ext uri="{FF2B5EF4-FFF2-40B4-BE49-F238E27FC236}">
              <a16:creationId xmlns:a16="http://schemas.microsoft.com/office/drawing/2014/main" id="{5B873934-D2F8-45E0-B694-EB63D37D790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5" name="Text Box 15">
          <a:extLst>
            <a:ext uri="{FF2B5EF4-FFF2-40B4-BE49-F238E27FC236}">
              <a16:creationId xmlns:a16="http://schemas.microsoft.com/office/drawing/2014/main" id="{17AEB34B-E087-454C-8CC5-390DEBF53B4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6" name="Text Box 15">
          <a:extLst>
            <a:ext uri="{FF2B5EF4-FFF2-40B4-BE49-F238E27FC236}">
              <a16:creationId xmlns:a16="http://schemas.microsoft.com/office/drawing/2014/main" id="{145EE315-6C29-43B2-9620-72059071DD8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27" name="Text Box 15">
          <a:extLst>
            <a:ext uri="{FF2B5EF4-FFF2-40B4-BE49-F238E27FC236}">
              <a16:creationId xmlns:a16="http://schemas.microsoft.com/office/drawing/2014/main" id="{1FEE92A6-C9E3-4DE1-B12B-2C03C0D2ED3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28" name="Text Box 15">
          <a:extLst>
            <a:ext uri="{FF2B5EF4-FFF2-40B4-BE49-F238E27FC236}">
              <a16:creationId xmlns:a16="http://schemas.microsoft.com/office/drawing/2014/main" id="{DB26D9E0-1BF1-436C-82C0-E1065C18CAD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29" name="Text Box 15">
          <a:extLst>
            <a:ext uri="{FF2B5EF4-FFF2-40B4-BE49-F238E27FC236}">
              <a16:creationId xmlns:a16="http://schemas.microsoft.com/office/drawing/2014/main" id="{C20E2910-25D9-43A5-A336-EE07FDE973E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0" name="Text Box 15">
          <a:extLst>
            <a:ext uri="{FF2B5EF4-FFF2-40B4-BE49-F238E27FC236}">
              <a16:creationId xmlns:a16="http://schemas.microsoft.com/office/drawing/2014/main" id="{EAF3A6FE-3B8B-46E8-BA16-6224B4958E1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1" name="Text Box 15">
          <a:extLst>
            <a:ext uri="{FF2B5EF4-FFF2-40B4-BE49-F238E27FC236}">
              <a16:creationId xmlns:a16="http://schemas.microsoft.com/office/drawing/2014/main" id="{B33FCB09-709C-428E-BD0D-2E7F439C95C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2" name="Text Box 15">
          <a:extLst>
            <a:ext uri="{FF2B5EF4-FFF2-40B4-BE49-F238E27FC236}">
              <a16:creationId xmlns:a16="http://schemas.microsoft.com/office/drawing/2014/main" id="{95EA9DB4-ADB1-415B-B5BA-D53FA8D6F69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3" name="Text Box 15">
          <a:extLst>
            <a:ext uri="{FF2B5EF4-FFF2-40B4-BE49-F238E27FC236}">
              <a16:creationId xmlns:a16="http://schemas.microsoft.com/office/drawing/2014/main" id="{04947EE8-2A42-4226-8EE5-02B89E44A8A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4" name="Text Box 15">
          <a:extLst>
            <a:ext uri="{FF2B5EF4-FFF2-40B4-BE49-F238E27FC236}">
              <a16:creationId xmlns:a16="http://schemas.microsoft.com/office/drawing/2014/main" id="{65A47710-091E-4CE8-92E4-F4DBE59474A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35" name="Text Box 15">
          <a:extLst>
            <a:ext uri="{FF2B5EF4-FFF2-40B4-BE49-F238E27FC236}">
              <a16:creationId xmlns:a16="http://schemas.microsoft.com/office/drawing/2014/main" id="{335F8EC7-862B-433C-8207-8547123893C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36" name="Text Box 15">
          <a:extLst>
            <a:ext uri="{FF2B5EF4-FFF2-40B4-BE49-F238E27FC236}">
              <a16:creationId xmlns:a16="http://schemas.microsoft.com/office/drawing/2014/main" id="{D0FC48FB-38BC-4DB9-BC85-89A09073F12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37" name="Text Box 15">
          <a:extLst>
            <a:ext uri="{FF2B5EF4-FFF2-40B4-BE49-F238E27FC236}">
              <a16:creationId xmlns:a16="http://schemas.microsoft.com/office/drawing/2014/main" id="{7D8B1BEA-4F74-47FA-93DF-8715B31D50D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38" name="Text Box 15">
          <a:extLst>
            <a:ext uri="{FF2B5EF4-FFF2-40B4-BE49-F238E27FC236}">
              <a16:creationId xmlns:a16="http://schemas.microsoft.com/office/drawing/2014/main" id="{4DB3F2C2-8FA3-4409-96B3-E8DB0EA753F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39" name="Text Box 15">
          <a:extLst>
            <a:ext uri="{FF2B5EF4-FFF2-40B4-BE49-F238E27FC236}">
              <a16:creationId xmlns:a16="http://schemas.microsoft.com/office/drawing/2014/main" id="{F01EAB77-9F8F-4162-8C2B-E849D195259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40" name="Text Box 15">
          <a:extLst>
            <a:ext uri="{FF2B5EF4-FFF2-40B4-BE49-F238E27FC236}">
              <a16:creationId xmlns:a16="http://schemas.microsoft.com/office/drawing/2014/main" id="{EB90EB52-0A28-4179-877E-2CDFC895160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41" name="Text Box 15">
          <a:extLst>
            <a:ext uri="{FF2B5EF4-FFF2-40B4-BE49-F238E27FC236}">
              <a16:creationId xmlns:a16="http://schemas.microsoft.com/office/drawing/2014/main" id="{69DABB74-918F-4CBB-B746-9BE305AA5D8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42" name="Text Box 15">
          <a:extLst>
            <a:ext uri="{FF2B5EF4-FFF2-40B4-BE49-F238E27FC236}">
              <a16:creationId xmlns:a16="http://schemas.microsoft.com/office/drawing/2014/main" id="{19030767-EDD3-4B82-8915-AA4DBC05E71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3" name="Text Box 15">
          <a:extLst>
            <a:ext uri="{FF2B5EF4-FFF2-40B4-BE49-F238E27FC236}">
              <a16:creationId xmlns:a16="http://schemas.microsoft.com/office/drawing/2014/main" id="{9D2FF7EA-721D-4E81-97E2-EF73B48551D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4" name="Text Box 15">
          <a:extLst>
            <a:ext uri="{FF2B5EF4-FFF2-40B4-BE49-F238E27FC236}">
              <a16:creationId xmlns:a16="http://schemas.microsoft.com/office/drawing/2014/main" id="{BD3D4784-018C-492E-895E-759A2F609A8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45" name="Text Box 15">
          <a:extLst>
            <a:ext uri="{FF2B5EF4-FFF2-40B4-BE49-F238E27FC236}">
              <a16:creationId xmlns:a16="http://schemas.microsoft.com/office/drawing/2014/main" id="{53CBCBB9-6D53-4E7A-B29A-160DC55B9AF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46" name="Text Box 15">
          <a:extLst>
            <a:ext uri="{FF2B5EF4-FFF2-40B4-BE49-F238E27FC236}">
              <a16:creationId xmlns:a16="http://schemas.microsoft.com/office/drawing/2014/main" id="{C2BC8A61-17E6-4E2E-BD22-0EB24D2E4B5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7" name="Text Box 15">
          <a:extLst>
            <a:ext uri="{FF2B5EF4-FFF2-40B4-BE49-F238E27FC236}">
              <a16:creationId xmlns:a16="http://schemas.microsoft.com/office/drawing/2014/main" id="{FAAF95D9-EA62-4346-B615-9801A545F09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8" name="Text Box 15">
          <a:extLst>
            <a:ext uri="{FF2B5EF4-FFF2-40B4-BE49-F238E27FC236}">
              <a16:creationId xmlns:a16="http://schemas.microsoft.com/office/drawing/2014/main" id="{0B3197F1-FB32-4960-8C61-B91A19AB540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49" name="Text Box 15">
          <a:extLst>
            <a:ext uri="{FF2B5EF4-FFF2-40B4-BE49-F238E27FC236}">
              <a16:creationId xmlns:a16="http://schemas.microsoft.com/office/drawing/2014/main" id="{24512CD2-B530-403D-B9A1-FCBC0B75246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0" name="Text Box 15">
          <a:extLst>
            <a:ext uri="{FF2B5EF4-FFF2-40B4-BE49-F238E27FC236}">
              <a16:creationId xmlns:a16="http://schemas.microsoft.com/office/drawing/2014/main" id="{1163D03E-9F8B-4C32-BA06-3571510C0E1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1" name="Text Box 15">
          <a:extLst>
            <a:ext uri="{FF2B5EF4-FFF2-40B4-BE49-F238E27FC236}">
              <a16:creationId xmlns:a16="http://schemas.microsoft.com/office/drawing/2014/main" id="{F961E6DA-95C4-416F-915C-C856DC9D795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2" name="Text Box 15">
          <a:extLst>
            <a:ext uri="{FF2B5EF4-FFF2-40B4-BE49-F238E27FC236}">
              <a16:creationId xmlns:a16="http://schemas.microsoft.com/office/drawing/2014/main" id="{E4AFEC06-1807-40BA-8E8A-966678B1445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53" name="Text Box 15">
          <a:extLst>
            <a:ext uri="{FF2B5EF4-FFF2-40B4-BE49-F238E27FC236}">
              <a16:creationId xmlns:a16="http://schemas.microsoft.com/office/drawing/2014/main" id="{F4866587-49DA-4B79-9C34-F838C022188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54" name="Text Box 15">
          <a:extLst>
            <a:ext uri="{FF2B5EF4-FFF2-40B4-BE49-F238E27FC236}">
              <a16:creationId xmlns:a16="http://schemas.microsoft.com/office/drawing/2014/main" id="{66EB362F-F0EA-42CC-A120-A4FD4337E5D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55" name="Text Box 15">
          <a:extLst>
            <a:ext uri="{FF2B5EF4-FFF2-40B4-BE49-F238E27FC236}">
              <a16:creationId xmlns:a16="http://schemas.microsoft.com/office/drawing/2014/main" id="{5890A4BA-9C26-4FF3-B616-D116BFF924A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56" name="Text Box 15">
          <a:extLst>
            <a:ext uri="{FF2B5EF4-FFF2-40B4-BE49-F238E27FC236}">
              <a16:creationId xmlns:a16="http://schemas.microsoft.com/office/drawing/2014/main" id="{BCF8494E-FFFC-46AB-BB12-6CD5D101F97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57" name="Text Box 15">
          <a:extLst>
            <a:ext uri="{FF2B5EF4-FFF2-40B4-BE49-F238E27FC236}">
              <a16:creationId xmlns:a16="http://schemas.microsoft.com/office/drawing/2014/main" id="{13F1B464-5FD1-4878-92CB-6F11DBD186E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58" name="Text Box 15">
          <a:extLst>
            <a:ext uri="{FF2B5EF4-FFF2-40B4-BE49-F238E27FC236}">
              <a16:creationId xmlns:a16="http://schemas.microsoft.com/office/drawing/2014/main" id="{1CC94CBF-27B0-4DF6-9843-AB56178CB88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59" name="Text Box 15">
          <a:extLst>
            <a:ext uri="{FF2B5EF4-FFF2-40B4-BE49-F238E27FC236}">
              <a16:creationId xmlns:a16="http://schemas.microsoft.com/office/drawing/2014/main" id="{5DA04C25-58F5-448C-9100-7706B399A38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60" name="Text Box 15">
          <a:extLst>
            <a:ext uri="{FF2B5EF4-FFF2-40B4-BE49-F238E27FC236}">
              <a16:creationId xmlns:a16="http://schemas.microsoft.com/office/drawing/2014/main" id="{FEA4B175-1A48-41F8-A8E9-74AB6798DC8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1" name="Text Box 15">
          <a:extLst>
            <a:ext uri="{FF2B5EF4-FFF2-40B4-BE49-F238E27FC236}">
              <a16:creationId xmlns:a16="http://schemas.microsoft.com/office/drawing/2014/main" id="{2E7D8967-D8BF-486B-814D-D9A82028665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2" name="Text Box 15">
          <a:extLst>
            <a:ext uri="{FF2B5EF4-FFF2-40B4-BE49-F238E27FC236}">
              <a16:creationId xmlns:a16="http://schemas.microsoft.com/office/drawing/2014/main" id="{E35FF1A5-8758-4094-B8E6-0E2ACBE6911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63" name="Text Box 15">
          <a:extLst>
            <a:ext uri="{FF2B5EF4-FFF2-40B4-BE49-F238E27FC236}">
              <a16:creationId xmlns:a16="http://schemas.microsoft.com/office/drawing/2014/main" id="{5F06C55E-6A74-4F4A-9C09-4CC73A648D7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64" name="Text Box 15">
          <a:extLst>
            <a:ext uri="{FF2B5EF4-FFF2-40B4-BE49-F238E27FC236}">
              <a16:creationId xmlns:a16="http://schemas.microsoft.com/office/drawing/2014/main" id="{E59879BB-2B76-45B4-B93F-BE41792CA43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5" name="Text Box 15">
          <a:extLst>
            <a:ext uri="{FF2B5EF4-FFF2-40B4-BE49-F238E27FC236}">
              <a16:creationId xmlns:a16="http://schemas.microsoft.com/office/drawing/2014/main" id="{E0390B6D-EDCB-4721-8094-72FD08C1A74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6" name="Text Box 15">
          <a:extLst>
            <a:ext uri="{FF2B5EF4-FFF2-40B4-BE49-F238E27FC236}">
              <a16:creationId xmlns:a16="http://schemas.microsoft.com/office/drawing/2014/main" id="{ABA98292-DACD-4535-B71A-87933C387B9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7" name="Text Box 15">
          <a:extLst>
            <a:ext uri="{FF2B5EF4-FFF2-40B4-BE49-F238E27FC236}">
              <a16:creationId xmlns:a16="http://schemas.microsoft.com/office/drawing/2014/main" id="{07D461A4-C57F-4ACE-95B0-163AC56DEF0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8" name="Text Box 15">
          <a:extLst>
            <a:ext uri="{FF2B5EF4-FFF2-40B4-BE49-F238E27FC236}">
              <a16:creationId xmlns:a16="http://schemas.microsoft.com/office/drawing/2014/main" id="{52CE526B-3849-4256-BAEE-F4E0876DDFE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69" name="Text Box 15">
          <a:extLst>
            <a:ext uri="{FF2B5EF4-FFF2-40B4-BE49-F238E27FC236}">
              <a16:creationId xmlns:a16="http://schemas.microsoft.com/office/drawing/2014/main" id="{FD892BE8-DA04-4D07-AA73-80BB428C0F6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0" name="Text Box 15">
          <a:extLst>
            <a:ext uri="{FF2B5EF4-FFF2-40B4-BE49-F238E27FC236}">
              <a16:creationId xmlns:a16="http://schemas.microsoft.com/office/drawing/2014/main" id="{6E83CC93-E765-43C3-A2B4-A3B5464E35D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1" name="Text Box 15">
          <a:extLst>
            <a:ext uri="{FF2B5EF4-FFF2-40B4-BE49-F238E27FC236}">
              <a16:creationId xmlns:a16="http://schemas.microsoft.com/office/drawing/2014/main" id="{86E6F71C-FD75-4875-8804-BBEC238B734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2" name="Text Box 15">
          <a:extLst>
            <a:ext uri="{FF2B5EF4-FFF2-40B4-BE49-F238E27FC236}">
              <a16:creationId xmlns:a16="http://schemas.microsoft.com/office/drawing/2014/main" id="{E09BCA58-3808-48E7-8E05-E44635E1C21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3" name="Text Box 15">
          <a:extLst>
            <a:ext uri="{FF2B5EF4-FFF2-40B4-BE49-F238E27FC236}">
              <a16:creationId xmlns:a16="http://schemas.microsoft.com/office/drawing/2014/main" id="{61DB83E8-2102-40F8-B3D8-FE573BCDEFC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4" name="Text Box 15">
          <a:extLst>
            <a:ext uri="{FF2B5EF4-FFF2-40B4-BE49-F238E27FC236}">
              <a16:creationId xmlns:a16="http://schemas.microsoft.com/office/drawing/2014/main" id="{C71900E7-3645-4A6F-B147-470E19B4A98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5" name="Text Box 15">
          <a:extLst>
            <a:ext uri="{FF2B5EF4-FFF2-40B4-BE49-F238E27FC236}">
              <a16:creationId xmlns:a16="http://schemas.microsoft.com/office/drawing/2014/main" id="{17660870-FF94-4E37-B873-0B0C6125AAA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6" name="Text Box 15">
          <a:extLst>
            <a:ext uri="{FF2B5EF4-FFF2-40B4-BE49-F238E27FC236}">
              <a16:creationId xmlns:a16="http://schemas.microsoft.com/office/drawing/2014/main" id="{309B3E6C-2840-4AC4-912B-06835D080CF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7" name="Text Box 15">
          <a:extLst>
            <a:ext uri="{FF2B5EF4-FFF2-40B4-BE49-F238E27FC236}">
              <a16:creationId xmlns:a16="http://schemas.microsoft.com/office/drawing/2014/main" id="{CDBB6789-6F9E-4A42-AA20-1046EF90D33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78" name="Text Box 15">
          <a:extLst>
            <a:ext uri="{FF2B5EF4-FFF2-40B4-BE49-F238E27FC236}">
              <a16:creationId xmlns:a16="http://schemas.microsoft.com/office/drawing/2014/main" id="{B6D86B35-E3CF-4FED-B289-0B74718DEE3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79" name="Text Box 15">
          <a:extLst>
            <a:ext uri="{FF2B5EF4-FFF2-40B4-BE49-F238E27FC236}">
              <a16:creationId xmlns:a16="http://schemas.microsoft.com/office/drawing/2014/main" id="{7262BE16-D1C6-4A76-BE73-C0779D4406C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0" name="Text Box 15">
          <a:extLst>
            <a:ext uri="{FF2B5EF4-FFF2-40B4-BE49-F238E27FC236}">
              <a16:creationId xmlns:a16="http://schemas.microsoft.com/office/drawing/2014/main" id="{C016881F-83C0-42F1-8EF4-F0D7BEFF265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81" name="Text Box 15">
          <a:extLst>
            <a:ext uri="{FF2B5EF4-FFF2-40B4-BE49-F238E27FC236}">
              <a16:creationId xmlns:a16="http://schemas.microsoft.com/office/drawing/2014/main" id="{89ECD522-FD89-4758-81E1-9ECED9DCBCE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82" name="Text Box 15">
          <a:extLst>
            <a:ext uri="{FF2B5EF4-FFF2-40B4-BE49-F238E27FC236}">
              <a16:creationId xmlns:a16="http://schemas.microsoft.com/office/drawing/2014/main" id="{1C3EDB8A-BF8A-4613-94F9-BD764E8840E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3" name="Text Box 15">
          <a:extLst>
            <a:ext uri="{FF2B5EF4-FFF2-40B4-BE49-F238E27FC236}">
              <a16:creationId xmlns:a16="http://schemas.microsoft.com/office/drawing/2014/main" id="{98611053-4A54-48DA-A940-453CE9DD709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4" name="Text Box 15">
          <a:extLst>
            <a:ext uri="{FF2B5EF4-FFF2-40B4-BE49-F238E27FC236}">
              <a16:creationId xmlns:a16="http://schemas.microsoft.com/office/drawing/2014/main" id="{6212A9D1-D4EB-49D0-A142-F1605183BB1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5" name="Text Box 15">
          <a:extLst>
            <a:ext uri="{FF2B5EF4-FFF2-40B4-BE49-F238E27FC236}">
              <a16:creationId xmlns:a16="http://schemas.microsoft.com/office/drawing/2014/main" id="{62B3FCB4-EEE9-45E0-B969-BDD1BB24209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6" name="Text Box 15">
          <a:extLst>
            <a:ext uri="{FF2B5EF4-FFF2-40B4-BE49-F238E27FC236}">
              <a16:creationId xmlns:a16="http://schemas.microsoft.com/office/drawing/2014/main" id="{4B269BEF-ED65-4A06-9DA6-70F22E0C2E4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7" name="Text Box 15">
          <a:extLst>
            <a:ext uri="{FF2B5EF4-FFF2-40B4-BE49-F238E27FC236}">
              <a16:creationId xmlns:a16="http://schemas.microsoft.com/office/drawing/2014/main" id="{4435D259-74C5-4551-81AC-C400C3F7798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8" name="Text Box 15">
          <a:extLst>
            <a:ext uri="{FF2B5EF4-FFF2-40B4-BE49-F238E27FC236}">
              <a16:creationId xmlns:a16="http://schemas.microsoft.com/office/drawing/2014/main" id="{C8EB1FC6-7C8B-491F-A0D1-553E971AFB2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89" name="Text Box 15">
          <a:extLst>
            <a:ext uri="{FF2B5EF4-FFF2-40B4-BE49-F238E27FC236}">
              <a16:creationId xmlns:a16="http://schemas.microsoft.com/office/drawing/2014/main" id="{8899D6B8-105D-4687-B49C-8B382CFE19F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0" name="Text Box 15">
          <a:extLst>
            <a:ext uri="{FF2B5EF4-FFF2-40B4-BE49-F238E27FC236}">
              <a16:creationId xmlns:a16="http://schemas.microsoft.com/office/drawing/2014/main" id="{7DA23414-4B8D-42CF-9DF1-1CE7D46F0AA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1" name="Text Box 15">
          <a:extLst>
            <a:ext uri="{FF2B5EF4-FFF2-40B4-BE49-F238E27FC236}">
              <a16:creationId xmlns:a16="http://schemas.microsoft.com/office/drawing/2014/main" id="{4DE7E7CD-1ADC-44D1-AE29-436B962CB35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2" name="Text Box 15">
          <a:extLst>
            <a:ext uri="{FF2B5EF4-FFF2-40B4-BE49-F238E27FC236}">
              <a16:creationId xmlns:a16="http://schemas.microsoft.com/office/drawing/2014/main" id="{F2973D8D-E966-41C1-B2FA-4C6DD4F8277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3" name="Text Box 15">
          <a:extLst>
            <a:ext uri="{FF2B5EF4-FFF2-40B4-BE49-F238E27FC236}">
              <a16:creationId xmlns:a16="http://schemas.microsoft.com/office/drawing/2014/main" id="{546D942A-C4AD-42EF-A1C1-7F2380DE952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4" name="Text Box 15">
          <a:extLst>
            <a:ext uri="{FF2B5EF4-FFF2-40B4-BE49-F238E27FC236}">
              <a16:creationId xmlns:a16="http://schemas.microsoft.com/office/drawing/2014/main" id="{062EF6B4-E590-49CC-9F28-90138A1455A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5" name="Text Box 15">
          <a:extLst>
            <a:ext uri="{FF2B5EF4-FFF2-40B4-BE49-F238E27FC236}">
              <a16:creationId xmlns:a16="http://schemas.microsoft.com/office/drawing/2014/main" id="{23D33D85-7376-4C93-B37A-F99ED5514CC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6" name="Text Box 15">
          <a:extLst>
            <a:ext uri="{FF2B5EF4-FFF2-40B4-BE49-F238E27FC236}">
              <a16:creationId xmlns:a16="http://schemas.microsoft.com/office/drawing/2014/main" id="{E48E2F06-F9A0-428C-842C-28C5BB33E7B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7" name="Text Box 15">
          <a:extLst>
            <a:ext uri="{FF2B5EF4-FFF2-40B4-BE49-F238E27FC236}">
              <a16:creationId xmlns:a16="http://schemas.microsoft.com/office/drawing/2014/main" id="{EB18C41A-FD83-4A2C-BCC4-7805761D258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398" name="Text Box 15">
          <a:extLst>
            <a:ext uri="{FF2B5EF4-FFF2-40B4-BE49-F238E27FC236}">
              <a16:creationId xmlns:a16="http://schemas.microsoft.com/office/drawing/2014/main" id="{F7DACFFB-7050-4258-99A8-D05E77C053D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399" name="Text Box 15">
          <a:extLst>
            <a:ext uri="{FF2B5EF4-FFF2-40B4-BE49-F238E27FC236}">
              <a16:creationId xmlns:a16="http://schemas.microsoft.com/office/drawing/2014/main" id="{ABEFA854-DA37-4472-A108-20017CFFE70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00" name="Text Box 15">
          <a:extLst>
            <a:ext uri="{FF2B5EF4-FFF2-40B4-BE49-F238E27FC236}">
              <a16:creationId xmlns:a16="http://schemas.microsoft.com/office/drawing/2014/main" id="{F7CD50C4-3F2E-4079-9D6B-90A995A9133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1" name="Text Box 15">
          <a:extLst>
            <a:ext uri="{FF2B5EF4-FFF2-40B4-BE49-F238E27FC236}">
              <a16:creationId xmlns:a16="http://schemas.microsoft.com/office/drawing/2014/main" id="{DCD2FA31-CDBF-48DF-93F0-3BCE4739B17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2" name="Text Box 15">
          <a:extLst>
            <a:ext uri="{FF2B5EF4-FFF2-40B4-BE49-F238E27FC236}">
              <a16:creationId xmlns:a16="http://schemas.microsoft.com/office/drawing/2014/main" id="{FBCD1D81-5B49-4D2D-A834-D4E01EA50A3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3" name="Text Box 15">
          <a:extLst>
            <a:ext uri="{FF2B5EF4-FFF2-40B4-BE49-F238E27FC236}">
              <a16:creationId xmlns:a16="http://schemas.microsoft.com/office/drawing/2014/main" id="{4B92AF82-AFAE-4242-BC2F-B2A1315C1E3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4" name="Text Box 15">
          <a:extLst>
            <a:ext uri="{FF2B5EF4-FFF2-40B4-BE49-F238E27FC236}">
              <a16:creationId xmlns:a16="http://schemas.microsoft.com/office/drawing/2014/main" id="{6175FF3B-7F28-463A-83AD-17B802959E0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5" name="Text Box 15">
          <a:extLst>
            <a:ext uri="{FF2B5EF4-FFF2-40B4-BE49-F238E27FC236}">
              <a16:creationId xmlns:a16="http://schemas.microsoft.com/office/drawing/2014/main" id="{29C73D2D-A3FB-4983-9E80-551E1EF6D85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6" name="Text Box 15">
          <a:extLst>
            <a:ext uri="{FF2B5EF4-FFF2-40B4-BE49-F238E27FC236}">
              <a16:creationId xmlns:a16="http://schemas.microsoft.com/office/drawing/2014/main" id="{28D50581-798A-4EAF-8C6B-B2EA2E660F2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07" name="Text Box 15">
          <a:extLst>
            <a:ext uri="{FF2B5EF4-FFF2-40B4-BE49-F238E27FC236}">
              <a16:creationId xmlns:a16="http://schemas.microsoft.com/office/drawing/2014/main" id="{75A5A892-3457-4160-9E03-4AE554AF9EE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08" name="Text Box 15">
          <a:extLst>
            <a:ext uri="{FF2B5EF4-FFF2-40B4-BE49-F238E27FC236}">
              <a16:creationId xmlns:a16="http://schemas.microsoft.com/office/drawing/2014/main" id="{DCE5F2CA-D555-4164-B0B6-57DFA755B80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09" name="Text Box 15">
          <a:extLst>
            <a:ext uri="{FF2B5EF4-FFF2-40B4-BE49-F238E27FC236}">
              <a16:creationId xmlns:a16="http://schemas.microsoft.com/office/drawing/2014/main" id="{86669504-DBBD-4F29-88CA-98D133829E8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0" name="Text Box 15">
          <a:extLst>
            <a:ext uri="{FF2B5EF4-FFF2-40B4-BE49-F238E27FC236}">
              <a16:creationId xmlns:a16="http://schemas.microsoft.com/office/drawing/2014/main" id="{44BA752E-F19B-4F33-9B7A-9AD7FF2F30B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1" name="Text Box 15">
          <a:extLst>
            <a:ext uri="{FF2B5EF4-FFF2-40B4-BE49-F238E27FC236}">
              <a16:creationId xmlns:a16="http://schemas.microsoft.com/office/drawing/2014/main" id="{5511922E-3323-4CF6-9247-0DC434D0E39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2" name="Text Box 15">
          <a:extLst>
            <a:ext uri="{FF2B5EF4-FFF2-40B4-BE49-F238E27FC236}">
              <a16:creationId xmlns:a16="http://schemas.microsoft.com/office/drawing/2014/main" id="{70295E87-57EB-4120-B13D-4C06813FEBF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3" name="Text Box 15">
          <a:extLst>
            <a:ext uri="{FF2B5EF4-FFF2-40B4-BE49-F238E27FC236}">
              <a16:creationId xmlns:a16="http://schemas.microsoft.com/office/drawing/2014/main" id="{6D4D58F3-4790-4506-A157-AA23CF7BE03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4" name="Text Box 15">
          <a:extLst>
            <a:ext uri="{FF2B5EF4-FFF2-40B4-BE49-F238E27FC236}">
              <a16:creationId xmlns:a16="http://schemas.microsoft.com/office/drawing/2014/main" id="{69751DDD-C14F-413A-918A-93EB59E7615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5" name="Text Box 15">
          <a:extLst>
            <a:ext uri="{FF2B5EF4-FFF2-40B4-BE49-F238E27FC236}">
              <a16:creationId xmlns:a16="http://schemas.microsoft.com/office/drawing/2014/main" id="{0D593723-D2B6-44F7-9172-5CA0E4D68F5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6" name="Text Box 15">
          <a:extLst>
            <a:ext uri="{FF2B5EF4-FFF2-40B4-BE49-F238E27FC236}">
              <a16:creationId xmlns:a16="http://schemas.microsoft.com/office/drawing/2014/main" id="{96FB9324-BAC8-4E82-9F7F-E347BBFAEEE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7" name="Text Box 15">
          <a:extLst>
            <a:ext uri="{FF2B5EF4-FFF2-40B4-BE49-F238E27FC236}">
              <a16:creationId xmlns:a16="http://schemas.microsoft.com/office/drawing/2014/main" id="{A2C58D00-752C-4F4F-8F03-76F22BBDD30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18" name="Text Box 15">
          <a:extLst>
            <a:ext uri="{FF2B5EF4-FFF2-40B4-BE49-F238E27FC236}">
              <a16:creationId xmlns:a16="http://schemas.microsoft.com/office/drawing/2014/main" id="{62727714-84BD-417A-9518-16FB7A753BC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19" name="Text Box 15">
          <a:extLst>
            <a:ext uri="{FF2B5EF4-FFF2-40B4-BE49-F238E27FC236}">
              <a16:creationId xmlns:a16="http://schemas.microsoft.com/office/drawing/2014/main" id="{A710593B-1B15-4CAD-9E8A-86DF6534257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0" name="Text Box 15">
          <a:extLst>
            <a:ext uri="{FF2B5EF4-FFF2-40B4-BE49-F238E27FC236}">
              <a16:creationId xmlns:a16="http://schemas.microsoft.com/office/drawing/2014/main" id="{14BA629F-88DC-4F16-8C57-53F05A87328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1" name="Text Box 15">
          <a:extLst>
            <a:ext uri="{FF2B5EF4-FFF2-40B4-BE49-F238E27FC236}">
              <a16:creationId xmlns:a16="http://schemas.microsoft.com/office/drawing/2014/main" id="{0FE7A49D-1818-4F73-8148-9B027F633CA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2" name="Text Box 15">
          <a:extLst>
            <a:ext uri="{FF2B5EF4-FFF2-40B4-BE49-F238E27FC236}">
              <a16:creationId xmlns:a16="http://schemas.microsoft.com/office/drawing/2014/main" id="{F0AC8461-17FF-488A-9628-2F20D96D86E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3" name="Text Box 15">
          <a:extLst>
            <a:ext uri="{FF2B5EF4-FFF2-40B4-BE49-F238E27FC236}">
              <a16:creationId xmlns:a16="http://schemas.microsoft.com/office/drawing/2014/main" id="{D7F002EF-E015-45C7-B9E6-0F5CE1F075B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4" name="Text Box 15">
          <a:extLst>
            <a:ext uri="{FF2B5EF4-FFF2-40B4-BE49-F238E27FC236}">
              <a16:creationId xmlns:a16="http://schemas.microsoft.com/office/drawing/2014/main" id="{F95BB3A8-5057-4849-A90F-3155AD3B970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25" name="Text Box 15">
          <a:extLst>
            <a:ext uri="{FF2B5EF4-FFF2-40B4-BE49-F238E27FC236}">
              <a16:creationId xmlns:a16="http://schemas.microsoft.com/office/drawing/2014/main" id="{A092E4EB-FFB0-4525-9B04-CF52033C261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26" name="Text Box 15">
          <a:extLst>
            <a:ext uri="{FF2B5EF4-FFF2-40B4-BE49-F238E27FC236}">
              <a16:creationId xmlns:a16="http://schemas.microsoft.com/office/drawing/2014/main" id="{8F92F1B5-B050-466B-A4C7-79C922B8D2E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27" name="Text Box 15">
          <a:extLst>
            <a:ext uri="{FF2B5EF4-FFF2-40B4-BE49-F238E27FC236}">
              <a16:creationId xmlns:a16="http://schemas.microsoft.com/office/drawing/2014/main" id="{3D5FE79C-D031-4CA3-8A5A-04947D12FD8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28" name="Text Box 15">
          <a:extLst>
            <a:ext uri="{FF2B5EF4-FFF2-40B4-BE49-F238E27FC236}">
              <a16:creationId xmlns:a16="http://schemas.microsoft.com/office/drawing/2014/main" id="{C65C05B1-C6E7-4BA4-B091-20405578191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29" name="Text Box 15">
          <a:extLst>
            <a:ext uri="{FF2B5EF4-FFF2-40B4-BE49-F238E27FC236}">
              <a16:creationId xmlns:a16="http://schemas.microsoft.com/office/drawing/2014/main" id="{F4757FAC-E286-4405-92AB-3D61BD23CCD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30" name="Text Box 15">
          <a:extLst>
            <a:ext uri="{FF2B5EF4-FFF2-40B4-BE49-F238E27FC236}">
              <a16:creationId xmlns:a16="http://schemas.microsoft.com/office/drawing/2014/main" id="{4B8A4FE4-0D63-4610-8A3C-FBE1F60FA98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31" name="Text Box 15">
          <a:extLst>
            <a:ext uri="{FF2B5EF4-FFF2-40B4-BE49-F238E27FC236}">
              <a16:creationId xmlns:a16="http://schemas.microsoft.com/office/drawing/2014/main" id="{AB6B794D-C5AD-4367-8607-7CFD51924E9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32" name="Text Box 15">
          <a:extLst>
            <a:ext uri="{FF2B5EF4-FFF2-40B4-BE49-F238E27FC236}">
              <a16:creationId xmlns:a16="http://schemas.microsoft.com/office/drawing/2014/main" id="{52595170-37CE-476F-9EC5-C4BFE4C26C5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3" name="Text Box 15">
          <a:extLst>
            <a:ext uri="{FF2B5EF4-FFF2-40B4-BE49-F238E27FC236}">
              <a16:creationId xmlns:a16="http://schemas.microsoft.com/office/drawing/2014/main" id="{B70497EC-8D62-43D7-BA8F-FEAFE0260B5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4" name="Text Box 15">
          <a:extLst>
            <a:ext uri="{FF2B5EF4-FFF2-40B4-BE49-F238E27FC236}">
              <a16:creationId xmlns:a16="http://schemas.microsoft.com/office/drawing/2014/main" id="{1B067218-8F81-42B8-89ED-18C41D8C955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35" name="Text Box 15">
          <a:extLst>
            <a:ext uri="{FF2B5EF4-FFF2-40B4-BE49-F238E27FC236}">
              <a16:creationId xmlns:a16="http://schemas.microsoft.com/office/drawing/2014/main" id="{1ACE32E5-EC4B-444B-B94D-30B789689D8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36" name="Text Box 15">
          <a:extLst>
            <a:ext uri="{FF2B5EF4-FFF2-40B4-BE49-F238E27FC236}">
              <a16:creationId xmlns:a16="http://schemas.microsoft.com/office/drawing/2014/main" id="{EE99EC4F-4680-4F6A-897D-061D45E83BF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7" name="Text Box 15">
          <a:extLst>
            <a:ext uri="{FF2B5EF4-FFF2-40B4-BE49-F238E27FC236}">
              <a16:creationId xmlns:a16="http://schemas.microsoft.com/office/drawing/2014/main" id="{57934F44-E8A9-466B-86EF-90B90CDD3AD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8" name="Text Box 15">
          <a:extLst>
            <a:ext uri="{FF2B5EF4-FFF2-40B4-BE49-F238E27FC236}">
              <a16:creationId xmlns:a16="http://schemas.microsoft.com/office/drawing/2014/main" id="{7037EC41-D039-4641-BF49-12F168A21E5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39" name="Text Box 15">
          <a:extLst>
            <a:ext uri="{FF2B5EF4-FFF2-40B4-BE49-F238E27FC236}">
              <a16:creationId xmlns:a16="http://schemas.microsoft.com/office/drawing/2014/main" id="{B1A8FCF3-1DC9-4CD1-AF13-8A72A8447BC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0" name="Text Box 15">
          <a:extLst>
            <a:ext uri="{FF2B5EF4-FFF2-40B4-BE49-F238E27FC236}">
              <a16:creationId xmlns:a16="http://schemas.microsoft.com/office/drawing/2014/main" id="{532035D7-6816-479E-B1C2-C0B5EC3A47D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1" name="Text Box 15">
          <a:extLst>
            <a:ext uri="{FF2B5EF4-FFF2-40B4-BE49-F238E27FC236}">
              <a16:creationId xmlns:a16="http://schemas.microsoft.com/office/drawing/2014/main" id="{534AE956-4E34-46CE-8D6F-B79E57D80EA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2" name="Text Box 15">
          <a:extLst>
            <a:ext uri="{FF2B5EF4-FFF2-40B4-BE49-F238E27FC236}">
              <a16:creationId xmlns:a16="http://schemas.microsoft.com/office/drawing/2014/main" id="{42948CDE-47A0-4BAA-8CD0-16D52D2E8DB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43" name="Text Box 15">
          <a:extLst>
            <a:ext uri="{FF2B5EF4-FFF2-40B4-BE49-F238E27FC236}">
              <a16:creationId xmlns:a16="http://schemas.microsoft.com/office/drawing/2014/main" id="{126DE959-9E1F-4520-96C2-96AE3E223DA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44" name="Text Box 15">
          <a:extLst>
            <a:ext uri="{FF2B5EF4-FFF2-40B4-BE49-F238E27FC236}">
              <a16:creationId xmlns:a16="http://schemas.microsoft.com/office/drawing/2014/main" id="{693752E2-6DF2-4F1C-967C-D8C53D41390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45" name="Text Box 15">
          <a:extLst>
            <a:ext uri="{FF2B5EF4-FFF2-40B4-BE49-F238E27FC236}">
              <a16:creationId xmlns:a16="http://schemas.microsoft.com/office/drawing/2014/main" id="{64C4DD99-5E3C-4BDB-BB94-4DF48F49867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46" name="Text Box 15">
          <a:extLst>
            <a:ext uri="{FF2B5EF4-FFF2-40B4-BE49-F238E27FC236}">
              <a16:creationId xmlns:a16="http://schemas.microsoft.com/office/drawing/2014/main" id="{1B9E8513-40A1-4884-85AE-9C04CCAC855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47" name="Text Box 15">
          <a:extLst>
            <a:ext uri="{FF2B5EF4-FFF2-40B4-BE49-F238E27FC236}">
              <a16:creationId xmlns:a16="http://schemas.microsoft.com/office/drawing/2014/main" id="{B26A6BB4-F50F-4CFA-94CC-FBB33F67F67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48" name="Text Box 15">
          <a:extLst>
            <a:ext uri="{FF2B5EF4-FFF2-40B4-BE49-F238E27FC236}">
              <a16:creationId xmlns:a16="http://schemas.microsoft.com/office/drawing/2014/main" id="{55C0AC06-57CB-4BC1-BD33-8532C4C148C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49" name="Text Box 15">
          <a:extLst>
            <a:ext uri="{FF2B5EF4-FFF2-40B4-BE49-F238E27FC236}">
              <a16:creationId xmlns:a16="http://schemas.microsoft.com/office/drawing/2014/main" id="{D3FFA9A8-A7B9-43DE-A690-378583E2D13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50" name="Text Box 15">
          <a:extLst>
            <a:ext uri="{FF2B5EF4-FFF2-40B4-BE49-F238E27FC236}">
              <a16:creationId xmlns:a16="http://schemas.microsoft.com/office/drawing/2014/main" id="{B7581FD5-4552-47A0-815A-9B694F95042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1" name="Text Box 15">
          <a:extLst>
            <a:ext uri="{FF2B5EF4-FFF2-40B4-BE49-F238E27FC236}">
              <a16:creationId xmlns:a16="http://schemas.microsoft.com/office/drawing/2014/main" id="{D7F698DC-EAEE-4ED8-A92B-C9EEC1F9DE8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2" name="Text Box 15">
          <a:extLst>
            <a:ext uri="{FF2B5EF4-FFF2-40B4-BE49-F238E27FC236}">
              <a16:creationId xmlns:a16="http://schemas.microsoft.com/office/drawing/2014/main" id="{848DC7C9-929E-445B-9D8A-44E273372FB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53" name="Text Box 15">
          <a:extLst>
            <a:ext uri="{FF2B5EF4-FFF2-40B4-BE49-F238E27FC236}">
              <a16:creationId xmlns:a16="http://schemas.microsoft.com/office/drawing/2014/main" id="{272B6FAC-2366-43F0-BBCC-37D53C8E10F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54" name="Text Box 15">
          <a:extLst>
            <a:ext uri="{FF2B5EF4-FFF2-40B4-BE49-F238E27FC236}">
              <a16:creationId xmlns:a16="http://schemas.microsoft.com/office/drawing/2014/main" id="{07D0C9B3-5E40-40F5-81C9-73410BCE13A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5" name="Text Box 15">
          <a:extLst>
            <a:ext uri="{FF2B5EF4-FFF2-40B4-BE49-F238E27FC236}">
              <a16:creationId xmlns:a16="http://schemas.microsoft.com/office/drawing/2014/main" id="{BFD3D48E-40DA-41F2-AEB0-77452E69CC2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6" name="Text Box 15">
          <a:extLst>
            <a:ext uri="{FF2B5EF4-FFF2-40B4-BE49-F238E27FC236}">
              <a16:creationId xmlns:a16="http://schemas.microsoft.com/office/drawing/2014/main" id="{387A189D-5A06-4A39-9459-59C555274F9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7" name="Text Box 15">
          <a:extLst>
            <a:ext uri="{FF2B5EF4-FFF2-40B4-BE49-F238E27FC236}">
              <a16:creationId xmlns:a16="http://schemas.microsoft.com/office/drawing/2014/main" id="{F3012598-955B-4C69-B791-B2A872C7DA0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8" name="Text Box 15">
          <a:extLst>
            <a:ext uri="{FF2B5EF4-FFF2-40B4-BE49-F238E27FC236}">
              <a16:creationId xmlns:a16="http://schemas.microsoft.com/office/drawing/2014/main" id="{CF96934A-BBE0-4643-B629-97B0F090B5F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59" name="Text Box 15">
          <a:extLst>
            <a:ext uri="{FF2B5EF4-FFF2-40B4-BE49-F238E27FC236}">
              <a16:creationId xmlns:a16="http://schemas.microsoft.com/office/drawing/2014/main" id="{9529244E-AB86-4D34-9F4D-F4F69829A44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0" name="Text Box 15">
          <a:extLst>
            <a:ext uri="{FF2B5EF4-FFF2-40B4-BE49-F238E27FC236}">
              <a16:creationId xmlns:a16="http://schemas.microsoft.com/office/drawing/2014/main" id="{78C426FD-4747-4D8A-803C-7E963463EDF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1" name="Text Box 15">
          <a:extLst>
            <a:ext uri="{FF2B5EF4-FFF2-40B4-BE49-F238E27FC236}">
              <a16:creationId xmlns:a16="http://schemas.microsoft.com/office/drawing/2014/main" id="{243FB38D-7BE3-4C56-ACDB-DD1A2ED10E2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2" name="Text Box 15">
          <a:extLst>
            <a:ext uri="{FF2B5EF4-FFF2-40B4-BE49-F238E27FC236}">
              <a16:creationId xmlns:a16="http://schemas.microsoft.com/office/drawing/2014/main" id="{8C6A6E05-D1DC-45F9-B37E-DC472235379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3" name="Text Box 15">
          <a:extLst>
            <a:ext uri="{FF2B5EF4-FFF2-40B4-BE49-F238E27FC236}">
              <a16:creationId xmlns:a16="http://schemas.microsoft.com/office/drawing/2014/main" id="{2387214D-CF44-4B53-9940-F076CFCB9C0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4" name="Text Box 15">
          <a:extLst>
            <a:ext uri="{FF2B5EF4-FFF2-40B4-BE49-F238E27FC236}">
              <a16:creationId xmlns:a16="http://schemas.microsoft.com/office/drawing/2014/main" id="{E04F9D6C-41E4-4650-A0BC-F9256D1555D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5" name="Text Box 15">
          <a:extLst>
            <a:ext uri="{FF2B5EF4-FFF2-40B4-BE49-F238E27FC236}">
              <a16:creationId xmlns:a16="http://schemas.microsoft.com/office/drawing/2014/main" id="{090B9486-7790-4E5B-BF22-25A1F9F6B2B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6" name="Text Box 15">
          <a:extLst>
            <a:ext uri="{FF2B5EF4-FFF2-40B4-BE49-F238E27FC236}">
              <a16:creationId xmlns:a16="http://schemas.microsoft.com/office/drawing/2014/main" id="{4087FDEB-333E-4424-BDC0-DEC9B557B2F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7" name="Text Box 15">
          <a:extLst>
            <a:ext uri="{FF2B5EF4-FFF2-40B4-BE49-F238E27FC236}">
              <a16:creationId xmlns:a16="http://schemas.microsoft.com/office/drawing/2014/main" id="{F0EFB75B-D6DF-4E68-9B1E-590408F2516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68" name="Text Box 15">
          <a:extLst>
            <a:ext uri="{FF2B5EF4-FFF2-40B4-BE49-F238E27FC236}">
              <a16:creationId xmlns:a16="http://schemas.microsoft.com/office/drawing/2014/main" id="{AB450CBB-C3ED-4B72-99E6-FF80CF3672B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69" name="Text Box 15">
          <a:extLst>
            <a:ext uri="{FF2B5EF4-FFF2-40B4-BE49-F238E27FC236}">
              <a16:creationId xmlns:a16="http://schemas.microsoft.com/office/drawing/2014/main" id="{0BCADD14-6DEC-40A0-A6EB-EE5F90C5F84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0" name="Text Box 15">
          <a:extLst>
            <a:ext uri="{FF2B5EF4-FFF2-40B4-BE49-F238E27FC236}">
              <a16:creationId xmlns:a16="http://schemas.microsoft.com/office/drawing/2014/main" id="{7124A07C-CD52-49A6-935C-81BF5912B9C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71" name="Text Box 15">
          <a:extLst>
            <a:ext uri="{FF2B5EF4-FFF2-40B4-BE49-F238E27FC236}">
              <a16:creationId xmlns:a16="http://schemas.microsoft.com/office/drawing/2014/main" id="{7F555B54-90FD-40A6-AB19-FBD360185D4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72" name="Text Box 15">
          <a:extLst>
            <a:ext uri="{FF2B5EF4-FFF2-40B4-BE49-F238E27FC236}">
              <a16:creationId xmlns:a16="http://schemas.microsoft.com/office/drawing/2014/main" id="{F2DC09B9-12E0-470F-BE62-EA1AA30C35F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3" name="Text Box 15">
          <a:extLst>
            <a:ext uri="{FF2B5EF4-FFF2-40B4-BE49-F238E27FC236}">
              <a16:creationId xmlns:a16="http://schemas.microsoft.com/office/drawing/2014/main" id="{8EB71F7F-C370-41D7-AF6E-D3E7CDF6DED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4" name="Text Box 15">
          <a:extLst>
            <a:ext uri="{FF2B5EF4-FFF2-40B4-BE49-F238E27FC236}">
              <a16:creationId xmlns:a16="http://schemas.microsoft.com/office/drawing/2014/main" id="{48DB168E-CABF-4B73-BE18-6D0C2DD4B36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5" name="Text Box 15">
          <a:extLst>
            <a:ext uri="{FF2B5EF4-FFF2-40B4-BE49-F238E27FC236}">
              <a16:creationId xmlns:a16="http://schemas.microsoft.com/office/drawing/2014/main" id="{62E0A8F7-DDB0-469D-B036-C79EAA567DA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6" name="Text Box 15">
          <a:extLst>
            <a:ext uri="{FF2B5EF4-FFF2-40B4-BE49-F238E27FC236}">
              <a16:creationId xmlns:a16="http://schemas.microsoft.com/office/drawing/2014/main" id="{2C53B0FD-5D76-449C-9BE0-AC2E11C3B06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7" name="Text Box 15">
          <a:extLst>
            <a:ext uri="{FF2B5EF4-FFF2-40B4-BE49-F238E27FC236}">
              <a16:creationId xmlns:a16="http://schemas.microsoft.com/office/drawing/2014/main" id="{9418F5B2-2B66-4949-A1A6-5714948B188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8" name="Text Box 15">
          <a:extLst>
            <a:ext uri="{FF2B5EF4-FFF2-40B4-BE49-F238E27FC236}">
              <a16:creationId xmlns:a16="http://schemas.microsoft.com/office/drawing/2014/main" id="{84D3BBF2-FD79-47C6-8553-D6CA891D873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79" name="Text Box 15">
          <a:extLst>
            <a:ext uri="{FF2B5EF4-FFF2-40B4-BE49-F238E27FC236}">
              <a16:creationId xmlns:a16="http://schemas.microsoft.com/office/drawing/2014/main" id="{C5EFCD2C-31B3-4E36-BD60-FE5C9A2832C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0" name="Text Box 15">
          <a:extLst>
            <a:ext uri="{FF2B5EF4-FFF2-40B4-BE49-F238E27FC236}">
              <a16:creationId xmlns:a16="http://schemas.microsoft.com/office/drawing/2014/main" id="{D3BC02B8-0788-47EA-B2D8-753B95E0832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1" name="Text Box 15">
          <a:extLst>
            <a:ext uri="{FF2B5EF4-FFF2-40B4-BE49-F238E27FC236}">
              <a16:creationId xmlns:a16="http://schemas.microsoft.com/office/drawing/2014/main" id="{F22A7F1C-93F3-4F22-8028-090E21BF5F0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2" name="Text Box 15">
          <a:extLst>
            <a:ext uri="{FF2B5EF4-FFF2-40B4-BE49-F238E27FC236}">
              <a16:creationId xmlns:a16="http://schemas.microsoft.com/office/drawing/2014/main" id="{050FF0F2-2D4F-4E93-ABDE-FBA6019AB60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3" name="Text Box 15">
          <a:extLst>
            <a:ext uri="{FF2B5EF4-FFF2-40B4-BE49-F238E27FC236}">
              <a16:creationId xmlns:a16="http://schemas.microsoft.com/office/drawing/2014/main" id="{1B9F0BDF-0522-4FE7-B173-8266D49B47A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4" name="Text Box 15">
          <a:extLst>
            <a:ext uri="{FF2B5EF4-FFF2-40B4-BE49-F238E27FC236}">
              <a16:creationId xmlns:a16="http://schemas.microsoft.com/office/drawing/2014/main" id="{B68B20B4-7687-4742-8287-97B5CA56BE8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5" name="Text Box 15">
          <a:extLst>
            <a:ext uri="{FF2B5EF4-FFF2-40B4-BE49-F238E27FC236}">
              <a16:creationId xmlns:a16="http://schemas.microsoft.com/office/drawing/2014/main" id="{1D581F45-8674-4118-811D-646C5FBA3E6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6" name="Text Box 15">
          <a:extLst>
            <a:ext uri="{FF2B5EF4-FFF2-40B4-BE49-F238E27FC236}">
              <a16:creationId xmlns:a16="http://schemas.microsoft.com/office/drawing/2014/main" id="{E40A4E74-CBF0-4740-9053-83717C06326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7" name="Text Box 15">
          <a:extLst>
            <a:ext uri="{FF2B5EF4-FFF2-40B4-BE49-F238E27FC236}">
              <a16:creationId xmlns:a16="http://schemas.microsoft.com/office/drawing/2014/main" id="{3A0F68C8-FFED-463B-888F-B71F37609FA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88" name="Text Box 15">
          <a:extLst>
            <a:ext uri="{FF2B5EF4-FFF2-40B4-BE49-F238E27FC236}">
              <a16:creationId xmlns:a16="http://schemas.microsoft.com/office/drawing/2014/main" id="{952ACC24-3FA7-4125-99F5-5D99DECCCB1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89" name="Text Box 15">
          <a:extLst>
            <a:ext uri="{FF2B5EF4-FFF2-40B4-BE49-F238E27FC236}">
              <a16:creationId xmlns:a16="http://schemas.microsoft.com/office/drawing/2014/main" id="{522F4CFC-39DA-4F53-9AA7-A2435304468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90" name="Text Box 15">
          <a:extLst>
            <a:ext uri="{FF2B5EF4-FFF2-40B4-BE49-F238E27FC236}">
              <a16:creationId xmlns:a16="http://schemas.microsoft.com/office/drawing/2014/main" id="{BECC59FC-AD1D-434E-8171-CE9F0321F0C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1" name="Text Box 15">
          <a:extLst>
            <a:ext uri="{FF2B5EF4-FFF2-40B4-BE49-F238E27FC236}">
              <a16:creationId xmlns:a16="http://schemas.microsoft.com/office/drawing/2014/main" id="{879AEA34-58D7-4672-A2A2-B5732EE3596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2" name="Text Box 15">
          <a:extLst>
            <a:ext uri="{FF2B5EF4-FFF2-40B4-BE49-F238E27FC236}">
              <a16:creationId xmlns:a16="http://schemas.microsoft.com/office/drawing/2014/main" id="{586115AB-252D-4F05-9BDF-C54726359D7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3" name="Text Box 15">
          <a:extLst>
            <a:ext uri="{FF2B5EF4-FFF2-40B4-BE49-F238E27FC236}">
              <a16:creationId xmlns:a16="http://schemas.microsoft.com/office/drawing/2014/main" id="{B89D209B-AE79-4ABB-99C2-674C0C57BCD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4" name="Text Box 15">
          <a:extLst>
            <a:ext uri="{FF2B5EF4-FFF2-40B4-BE49-F238E27FC236}">
              <a16:creationId xmlns:a16="http://schemas.microsoft.com/office/drawing/2014/main" id="{2074F39C-1842-4398-8555-94CCE44A23D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5" name="Text Box 15">
          <a:extLst>
            <a:ext uri="{FF2B5EF4-FFF2-40B4-BE49-F238E27FC236}">
              <a16:creationId xmlns:a16="http://schemas.microsoft.com/office/drawing/2014/main" id="{4B479883-511B-46BB-9970-765A56358C5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6" name="Text Box 15">
          <a:extLst>
            <a:ext uri="{FF2B5EF4-FFF2-40B4-BE49-F238E27FC236}">
              <a16:creationId xmlns:a16="http://schemas.microsoft.com/office/drawing/2014/main" id="{2DAC0492-5F0F-4911-91C3-AFFE1306972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497" name="Text Box 15">
          <a:extLst>
            <a:ext uri="{FF2B5EF4-FFF2-40B4-BE49-F238E27FC236}">
              <a16:creationId xmlns:a16="http://schemas.microsoft.com/office/drawing/2014/main" id="{4B990E08-3EE7-4CFF-A717-D7178892FEB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98" name="Text Box 15">
          <a:extLst>
            <a:ext uri="{FF2B5EF4-FFF2-40B4-BE49-F238E27FC236}">
              <a16:creationId xmlns:a16="http://schemas.microsoft.com/office/drawing/2014/main" id="{E949BA9D-5B21-4963-8C35-1833BE65E53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499" name="Text Box 15">
          <a:extLst>
            <a:ext uri="{FF2B5EF4-FFF2-40B4-BE49-F238E27FC236}">
              <a16:creationId xmlns:a16="http://schemas.microsoft.com/office/drawing/2014/main" id="{984969A0-DFA3-45E0-AB73-02E9B57D8B0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0" name="Text Box 15">
          <a:extLst>
            <a:ext uri="{FF2B5EF4-FFF2-40B4-BE49-F238E27FC236}">
              <a16:creationId xmlns:a16="http://schemas.microsoft.com/office/drawing/2014/main" id="{C9E0E7C8-6226-4AC6-ABE8-C9A47C96495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1" name="Text Box 15">
          <a:extLst>
            <a:ext uri="{FF2B5EF4-FFF2-40B4-BE49-F238E27FC236}">
              <a16:creationId xmlns:a16="http://schemas.microsoft.com/office/drawing/2014/main" id="{EFC1934E-39CF-4AFF-BAED-8B6F3E44D10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2" name="Text Box 15">
          <a:extLst>
            <a:ext uri="{FF2B5EF4-FFF2-40B4-BE49-F238E27FC236}">
              <a16:creationId xmlns:a16="http://schemas.microsoft.com/office/drawing/2014/main" id="{E3586C32-5818-4197-9D4F-A603966E92F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3" name="Text Box 15">
          <a:extLst>
            <a:ext uri="{FF2B5EF4-FFF2-40B4-BE49-F238E27FC236}">
              <a16:creationId xmlns:a16="http://schemas.microsoft.com/office/drawing/2014/main" id="{8FDF2CE7-21C9-4EF3-91B3-CB83E337557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4" name="Text Box 15">
          <a:extLst>
            <a:ext uri="{FF2B5EF4-FFF2-40B4-BE49-F238E27FC236}">
              <a16:creationId xmlns:a16="http://schemas.microsoft.com/office/drawing/2014/main" id="{C79116DD-7ADA-47D9-AECA-CE65116DF2A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5" name="Text Box 15">
          <a:extLst>
            <a:ext uri="{FF2B5EF4-FFF2-40B4-BE49-F238E27FC236}">
              <a16:creationId xmlns:a16="http://schemas.microsoft.com/office/drawing/2014/main" id="{83F2016A-C838-423E-A200-36537F5AC05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6" name="Text Box 15">
          <a:extLst>
            <a:ext uri="{FF2B5EF4-FFF2-40B4-BE49-F238E27FC236}">
              <a16:creationId xmlns:a16="http://schemas.microsoft.com/office/drawing/2014/main" id="{1E259154-6B79-4145-9EED-8BA7708D7D0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7" name="Text Box 15">
          <a:extLst>
            <a:ext uri="{FF2B5EF4-FFF2-40B4-BE49-F238E27FC236}">
              <a16:creationId xmlns:a16="http://schemas.microsoft.com/office/drawing/2014/main" id="{C5ED6090-7622-4212-9AC6-4506F7F3D4A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08" name="Text Box 15">
          <a:extLst>
            <a:ext uri="{FF2B5EF4-FFF2-40B4-BE49-F238E27FC236}">
              <a16:creationId xmlns:a16="http://schemas.microsoft.com/office/drawing/2014/main" id="{90178B80-85F6-475C-BA89-90D1F1506D6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09" name="Text Box 15">
          <a:extLst>
            <a:ext uri="{FF2B5EF4-FFF2-40B4-BE49-F238E27FC236}">
              <a16:creationId xmlns:a16="http://schemas.microsoft.com/office/drawing/2014/main" id="{AEA2B7BD-3232-4588-B566-4F1251EEC49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0" name="Text Box 15">
          <a:extLst>
            <a:ext uri="{FF2B5EF4-FFF2-40B4-BE49-F238E27FC236}">
              <a16:creationId xmlns:a16="http://schemas.microsoft.com/office/drawing/2014/main" id="{20BE4115-C167-4C00-9041-4B9C43D28C6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1" name="Text Box 15">
          <a:extLst>
            <a:ext uri="{FF2B5EF4-FFF2-40B4-BE49-F238E27FC236}">
              <a16:creationId xmlns:a16="http://schemas.microsoft.com/office/drawing/2014/main" id="{E43F0B12-F14A-493F-AA5B-6B1E813B073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2" name="Text Box 15">
          <a:extLst>
            <a:ext uri="{FF2B5EF4-FFF2-40B4-BE49-F238E27FC236}">
              <a16:creationId xmlns:a16="http://schemas.microsoft.com/office/drawing/2014/main" id="{2588662C-A20C-47CF-96F3-F8718B5C978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3" name="Text Box 15">
          <a:extLst>
            <a:ext uri="{FF2B5EF4-FFF2-40B4-BE49-F238E27FC236}">
              <a16:creationId xmlns:a16="http://schemas.microsoft.com/office/drawing/2014/main" id="{C00D7626-C845-4296-A23C-589E44E7CED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4" name="Text Box 15">
          <a:extLst>
            <a:ext uri="{FF2B5EF4-FFF2-40B4-BE49-F238E27FC236}">
              <a16:creationId xmlns:a16="http://schemas.microsoft.com/office/drawing/2014/main" id="{2C90D5CF-BB26-49DC-BB1F-45CEF7FB2E0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15" name="Text Box 15">
          <a:extLst>
            <a:ext uri="{FF2B5EF4-FFF2-40B4-BE49-F238E27FC236}">
              <a16:creationId xmlns:a16="http://schemas.microsoft.com/office/drawing/2014/main" id="{811FD8E2-D256-49D4-861D-D91A4CBD5EB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16" name="Text Box 15">
          <a:extLst>
            <a:ext uri="{FF2B5EF4-FFF2-40B4-BE49-F238E27FC236}">
              <a16:creationId xmlns:a16="http://schemas.microsoft.com/office/drawing/2014/main" id="{3D839377-2221-48D8-A9FF-8ABC2522BC5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17" name="Text Box 15">
          <a:extLst>
            <a:ext uri="{FF2B5EF4-FFF2-40B4-BE49-F238E27FC236}">
              <a16:creationId xmlns:a16="http://schemas.microsoft.com/office/drawing/2014/main" id="{2826BD23-C087-429D-9CF5-7519905B13B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18" name="Text Box 15">
          <a:extLst>
            <a:ext uri="{FF2B5EF4-FFF2-40B4-BE49-F238E27FC236}">
              <a16:creationId xmlns:a16="http://schemas.microsoft.com/office/drawing/2014/main" id="{D27A6B31-66DC-4E48-B801-19E83C970A2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19" name="Text Box 15">
          <a:extLst>
            <a:ext uri="{FF2B5EF4-FFF2-40B4-BE49-F238E27FC236}">
              <a16:creationId xmlns:a16="http://schemas.microsoft.com/office/drawing/2014/main" id="{EA76C112-D0D5-4D03-A768-6F14E26C5E1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20" name="Text Box 15">
          <a:extLst>
            <a:ext uri="{FF2B5EF4-FFF2-40B4-BE49-F238E27FC236}">
              <a16:creationId xmlns:a16="http://schemas.microsoft.com/office/drawing/2014/main" id="{6A4B0B8D-903B-4303-A232-20FE4FD6012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21" name="Text Box 15">
          <a:extLst>
            <a:ext uri="{FF2B5EF4-FFF2-40B4-BE49-F238E27FC236}">
              <a16:creationId xmlns:a16="http://schemas.microsoft.com/office/drawing/2014/main" id="{9CC87216-92EF-4C09-9887-2AFCAFD5C25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22" name="Text Box 15">
          <a:extLst>
            <a:ext uri="{FF2B5EF4-FFF2-40B4-BE49-F238E27FC236}">
              <a16:creationId xmlns:a16="http://schemas.microsoft.com/office/drawing/2014/main" id="{510A1193-DA4C-4CC8-B6FF-930916B1822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3" name="Text Box 15">
          <a:extLst>
            <a:ext uri="{FF2B5EF4-FFF2-40B4-BE49-F238E27FC236}">
              <a16:creationId xmlns:a16="http://schemas.microsoft.com/office/drawing/2014/main" id="{E70C9C13-047F-4BA6-B828-B371C0E4D4C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4" name="Text Box 15">
          <a:extLst>
            <a:ext uri="{FF2B5EF4-FFF2-40B4-BE49-F238E27FC236}">
              <a16:creationId xmlns:a16="http://schemas.microsoft.com/office/drawing/2014/main" id="{6241BBB9-2E6E-46DE-8BE7-3BF59C72A65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25" name="Text Box 15">
          <a:extLst>
            <a:ext uri="{FF2B5EF4-FFF2-40B4-BE49-F238E27FC236}">
              <a16:creationId xmlns:a16="http://schemas.microsoft.com/office/drawing/2014/main" id="{D3887140-ED7A-438B-A3AD-9556523776E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26" name="Text Box 15">
          <a:extLst>
            <a:ext uri="{FF2B5EF4-FFF2-40B4-BE49-F238E27FC236}">
              <a16:creationId xmlns:a16="http://schemas.microsoft.com/office/drawing/2014/main" id="{8E634DDD-1D77-487D-9F08-C15606595D2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7" name="Text Box 15">
          <a:extLst>
            <a:ext uri="{FF2B5EF4-FFF2-40B4-BE49-F238E27FC236}">
              <a16:creationId xmlns:a16="http://schemas.microsoft.com/office/drawing/2014/main" id="{B6DD0197-20A4-4629-9A73-C261E3ECB8A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8" name="Text Box 15">
          <a:extLst>
            <a:ext uri="{FF2B5EF4-FFF2-40B4-BE49-F238E27FC236}">
              <a16:creationId xmlns:a16="http://schemas.microsoft.com/office/drawing/2014/main" id="{33B5807A-28F5-4137-93A9-546F0E1DE98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29" name="Text Box 15">
          <a:extLst>
            <a:ext uri="{FF2B5EF4-FFF2-40B4-BE49-F238E27FC236}">
              <a16:creationId xmlns:a16="http://schemas.microsoft.com/office/drawing/2014/main" id="{FDD119ED-2E97-478A-B852-1D7A0AB911B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0" name="Text Box 15">
          <a:extLst>
            <a:ext uri="{FF2B5EF4-FFF2-40B4-BE49-F238E27FC236}">
              <a16:creationId xmlns:a16="http://schemas.microsoft.com/office/drawing/2014/main" id="{C1F76312-562B-4F49-B177-EE59F1DCADD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1" name="Text Box 15">
          <a:extLst>
            <a:ext uri="{FF2B5EF4-FFF2-40B4-BE49-F238E27FC236}">
              <a16:creationId xmlns:a16="http://schemas.microsoft.com/office/drawing/2014/main" id="{0F7F54E1-003F-4C1B-8F71-607FDFD42FC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2" name="Text Box 15">
          <a:extLst>
            <a:ext uri="{FF2B5EF4-FFF2-40B4-BE49-F238E27FC236}">
              <a16:creationId xmlns:a16="http://schemas.microsoft.com/office/drawing/2014/main" id="{4B9C7BE9-0942-42C6-A2B3-326D98B5239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33" name="Text Box 15">
          <a:extLst>
            <a:ext uri="{FF2B5EF4-FFF2-40B4-BE49-F238E27FC236}">
              <a16:creationId xmlns:a16="http://schemas.microsoft.com/office/drawing/2014/main" id="{C2601BA5-E9AC-4CBE-96AC-D89BA53769B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34" name="Text Box 15">
          <a:extLst>
            <a:ext uri="{FF2B5EF4-FFF2-40B4-BE49-F238E27FC236}">
              <a16:creationId xmlns:a16="http://schemas.microsoft.com/office/drawing/2014/main" id="{93BD5067-7BD2-4EA7-B80D-63AAF7D5B6B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35" name="Text Box 15">
          <a:extLst>
            <a:ext uri="{FF2B5EF4-FFF2-40B4-BE49-F238E27FC236}">
              <a16:creationId xmlns:a16="http://schemas.microsoft.com/office/drawing/2014/main" id="{43B7C3B3-6F5E-4BA6-9698-AF8791D9D7B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36" name="Text Box 15">
          <a:extLst>
            <a:ext uri="{FF2B5EF4-FFF2-40B4-BE49-F238E27FC236}">
              <a16:creationId xmlns:a16="http://schemas.microsoft.com/office/drawing/2014/main" id="{101F7EFF-3021-44AF-AF80-A5529CB8E3A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37" name="Text Box 15">
          <a:extLst>
            <a:ext uri="{FF2B5EF4-FFF2-40B4-BE49-F238E27FC236}">
              <a16:creationId xmlns:a16="http://schemas.microsoft.com/office/drawing/2014/main" id="{F49AAE46-DC97-4BB2-86D5-0D6CB5B2AAD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38" name="Text Box 15">
          <a:extLst>
            <a:ext uri="{FF2B5EF4-FFF2-40B4-BE49-F238E27FC236}">
              <a16:creationId xmlns:a16="http://schemas.microsoft.com/office/drawing/2014/main" id="{30E2C32E-801A-4D67-88EE-FD9D2243561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39" name="Text Box 15">
          <a:extLst>
            <a:ext uri="{FF2B5EF4-FFF2-40B4-BE49-F238E27FC236}">
              <a16:creationId xmlns:a16="http://schemas.microsoft.com/office/drawing/2014/main" id="{F1ACAE9D-1889-4B40-8507-FB55D336903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40" name="Text Box 15">
          <a:extLst>
            <a:ext uri="{FF2B5EF4-FFF2-40B4-BE49-F238E27FC236}">
              <a16:creationId xmlns:a16="http://schemas.microsoft.com/office/drawing/2014/main" id="{563D2D52-2465-4D03-B196-EA5327AF934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1" name="Text Box 15">
          <a:extLst>
            <a:ext uri="{FF2B5EF4-FFF2-40B4-BE49-F238E27FC236}">
              <a16:creationId xmlns:a16="http://schemas.microsoft.com/office/drawing/2014/main" id="{A1DBDA85-F1F6-4279-8FA1-70EEB756725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2" name="Text Box 15">
          <a:extLst>
            <a:ext uri="{FF2B5EF4-FFF2-40B4-BE49-F238E27FC236}">
              <a16:creationId xmlns:a16="http://schemas.microsoft.com/office/drawing/2014/main" id="{E6CB5152-E8EE-410E-947C-9682E88CA2F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43" name="Text Box 15">
          <a:extLst>
            <a:ext uri="{FF2B5EF4-FFF2-40B4-BE49-F238E27FC236}">
              <a16:creationId xmlns:a16="http://schemas.microsoft.com/office/drawing/2014/main" id="{75661DC5-EBF9-4375-9C1B-09FB12D8974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44" name="Text Box 15">
          <a:extLst>
            <a:ext uri="{FF2B5EF4-FFF2-40B4-BE49-F238E27FC236}">
              <a16:creationId xmlns:a16="http://schemas.microsoft.com/office/drawing/2014/main" id="{DCCF677B-8CB1-4082-AD98-EF912438A22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5" name="Text Box 15">
          <a:extLst>
            <a:ext uri="{FF2B5EF4-FFF2-40B4-BE49-F238E27FC236}">
              <a16:creationId xmlns:a16="http://schemas.microsoft.com/office/drawing/2014/main" id="{EE257CE8-B9E6-4EA8-BBE5-AD27153C783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6" name="Text Box 15">
          <a:extLst>
            <a:ext uri="{FF2B5EF4-FFF2-40B4-BE49-F238E27FC236}">
              <a16:creationId xmlns:a16="http://schemas.microsoft.com/office/drawing/2014/main" id="{72C5C725-F8E7-4D72-9911-5E761A3FF0A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7" name="Text Box 15">
          <a:extLst>
            <a:ext uri="{FF2B5EF4-FFF2-40B4-BE49-F238E27FC236}">
              <a16:creationId xmlns:a16="http://schemas.microsoft.com/office/drawing/2014/main" id="{85F96D15-0CD3-4A1A-B14E-71440780963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8" name="Text Box 15">
          <a:extLst>
            <a:ext uri="{FF2B5EF4-FFF2-40B4-BE49-F238E27FC236}">
              <a16:creationId xmlns:a16="http://schemas.microsoft.com/office/drawing/2014/main" id="{C927544A-8CB0-455D-8A80-57B64ADA05C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49" name="Text Box 15">
          <a:extLst>
            <a:ext uri="{FF2B5EF4-FFF2-40B4-BE49-F238E27FC236}">
              <a16:creationId xmlns:a16="http://schemas.microsoft.com/office/drawing/2014/main" id="{746A3E79-846C-4A3D-B376-6DC9F29B398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0" name="Text Box 15">
          <a:extLst>
            <a:ext uri="{FF2B5EF4-FFF2-40B4-BE49-F238E27FC236}">
              <a16:creationId xmlns:a16="http://schemas.microsoft.com/office/drawing/2014/main" id="{0D15B876-3C03-4073-A031-024C6A4BA87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1" name="Text Box 15">
          <a:extLst>
            <a:ext uri="{FF2B5EF4-FFF2-40B4-BE49-F238E27FC236}">
              <a16:creationId xmlns:a16="http://schemas.microsoft.com/office/drawing/2014/main" id="{D10AB738-A5E1-4EC5-912E-CF4591410FF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2" name="Text Box 15">
          <a:extLst>
            <a:ext uri="{FF2B5EF4-FFF2-40B4-BE49-F238E27FC236}">
              <a16:creationId xmlns:a16="http://schemas.microsoft.com/office/drawing/2014/main" id="{77E67054-BDE1-469F-99C0-1BA0769578E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3" name="Text Box 15">
          <a:extLst>
            <a:ext uri="{FF2B5EF4-FFF2-40B4-BE49-F238E27FC236}">
              <a16:creationId xmlns:a16="http://schemas.microsoft.com/office/drawing/2014/main" id="{1080CA8A-2DA6-4DFA-A61F-72F7B4FFC9D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4" name="Text Box 15">
          <a:extLst>
            <a:ext uri="{FF2B5EF4-FFF2-40B4-BE49-F238E27FC236}">
              <a16:creationId xmlns:a16="http://schemas.microsoft.com/office/drawing/2014/main" id="{3667D667-DF28-49AD-902D-7EE0EC1709B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5" name="Text Box 15">
          <a:extLst>
            <a:ext uri="{FF2B5EF4-FFF2-40B4-BE49-F238E27FC236}">
              <a16:creationId xmlns:a16="http://schemas.microsoft.com/office/drawing/2014/main" id="{15D25372-8753-4847-9B1C-DCD7E3C6B05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6" name="Text Box 15">
          <a:extLst>
            <a:ext uri="{FF2B5EF4-FFF2-40B4-BE49-F238E27FC236}">
              <a16:creationId xmlns:a16="http://schemas.microsoft.com/office/drawing/2014/main" id="{114D20B1-03CB-49C7-9A76-E5108E7AC0C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7" name="Text Box 15">
          <a:extLst>
            <a:ext uri="{FF2B5EF4-FFF2-40B4-BE49-F238E27FC236}">
              <a16:creationId xmlns:a16="http://schemas.microsoft.com/office/drawing/2014/main" id="{A3B9C611-AB53-4A53-9548-0FFB4FB73FA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58" name="Text Box 15">
          <a:extLst>
            <a:ext uri="{FF2B5EF4-FFF2-40B4-BE49-F238E27FC236}">
              <a16:creationId xmlns:a16="http://schemas.microsoft.com/office/drawing/2014/main" id="{E236C605-0FCF-4C3F-B336-A54E6D11D9B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59" name="Text Box 15">
          <a:extLst>
            <a:ext uri="{FF2B5EF4-FFF2-40B4-BE49-F238E27FC236}">
              <a16:creationId xmlns:a16="http://schemas.microsoft.com/office/drawing/2014/main" id="{49CC072A-46F1-4FDF-B02F-78EC1518373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0" name="Text Box 15">
          <a:extLst>
            <a:ext uri="{FF2B5EF4-FFF2-40B4-BE49-F238E27FC236}">
              <a16:creationId xmlns:a16="http://schemas.microsoft.com/office/drawing/2014/main" id="{322A9B2A-0BCD-4C40-907C-83999A60E94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61" name="Text Box 15">
          <a:extLst>
            <a:ext uri="{FF2B5EF4-FFF2-40B4-BE49-F238E27FC236}">
              <a16:creationId xmlns:a16="http://schemas.microsoft.com/office/drawing/2014/main" id="{2AF9F4F7-9988-41AF-A130-60067BB2BB9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62" name="Text Box 15">
          <a:extLst>
            <a:ext uri="{FF2B5EF4-FFF2-40B4-BE49-F238E27FC236}">
              <a16:creationId xmlns:a16="http://schemas.microsoft.com/office/drawing/2014/main" id="{3597DE41-C3D8-4AAD-A22F-FB4297AA970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3" name="Text Box 15">
          <a:extLst>
            <a:ext uri="{FF2B5EF4-FFF2-40B4-BE49-F238E27FC236}">
              <a16:creationId xmlns:a16="http://schemas.microsoft.com/office/drawing/2014/main" id="{204751B4-75ED-4A0E-9863-34B157EC633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4" name="Text Box 15">
          <a:extLst>
            <a:ext uri="{FF2B5EF4-FFF2-40B4-BE49-F238E27FC236}">
              <a16:creationId xmlns:a16="http://schemas.microsoft.com/office/drawing/2014/main" id="{4C5FFCEE-D43B-48B2-B721-93D660EC0D1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5" name="Text Box 15">
          <a:extLst>
            <a:ext uri="{FF2B5EF4-FFF2-40B4-BE49-F238E27FC236}">
              <a16:creationId xmlns:a16="http://schemas.microsoft.com/office/drawing/2014/main" id="{1410BF49-1D0C-47BC-B76D-06381997924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6" name="Text Box 15">
          <a:extLst>
            <a:ext uri="{FF2B5EF4-FFF2-40B4-BE49-F238E27FC236}">
              <a16:creationId xmlns:a16="http://schemas.microsoft.com/office/drawing/2014/main" id="{11CAC81D-BBE1-4AF6-B78F-8EF0F9BB555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7" name="Text Box 15">
          <a:extLst>
            <a:ext uri="{FF2B5EF4-FFF2-40B4-BE49-F238E27FC236}">
              <a16:creationId xmlns:a16="http://schemas.microsoft.com/office/drawing/2014/main" id="{69333173-57BB-47D9-A07F-15DF88AC171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8" name="Text Box 15">
          <a:extLst>
            <a:ext uri="{FF2B5EF4-FFF2-40B4-BE49-F238E27FC236}">
              <a16:creationId xmlns:a16="http://schemas.microsoft.com/office/drawing/2014/main" id="{7F96D92E-B37C-4F90-819F-66C4AF165B7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69" name="Text Box 15">
          <a:extLst>
            <a:ext uri="{FF2B5EF4-FFF2-40B4-BE49-F238E27FC236}">
              <a16:creationId xmlns:a16="http://schemas.microsoft.com/office/drawing/2014/main" id="{965E1CDD-0E09-4C0B-9A56-C5E36841065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0" name="Text Box 15">
          <a:extLst>
            <a:ext uri="{FF2B5EF4-FFF2-40B4-BE49-F238E27FC236}">
              <a16:creationId xmlns:a16="http://schemas.microsoft.com/office/drawing/2014/main" id="{C41C21BD-2300-4A7D-AF43-875B3BC82D2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1" name="Text Box 15">
          <a:extLst>
            <a:ext uri="{FF2B5EF4-FFF2-40B4-BE49-F238E27FC236}">
              <a16:creationId xmlns:a16="http://schemas.microsoft.com/office/drawing/2014/main" id="{BA7A4263-6F84-4F77-8861-48AADCBACAC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2" name="Text Box 15">
          <a:extLst>
            <a:ext uri="{FF2B5EF4-FFF2-40B4-BE49-F238E27FC236}">
              <a16:creationId xmlns:a16="http://schemas.microsoft.com/office/drawing/2014/main" id="{1D8B0C0A-F5F0-4069-B51E-090A78022DE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3" name="Text Box 15">
          <a:extLst>
            <a:ext uri="{FF2B5EF4-FFF2-40B4-BE49-F238E27FC236}">
              <a16:creationId xmlns:a16="http://schemas.microsoft.com/office/drawing/2014/main" id="{411B1D8C-223A-486B-978F-826536D13BC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4" name="Text Box 15">
          <a:extLst>
            <a:ext uri="{FF2B5EF4-FFF2-40B4-BE49-F238E27FC236}">
              <a16:creationId xmlns:a16="http://schemas.microsoft.com/office/drawing/2014/main" id="{C5B3D6B5-99C7-492B-BF03-7839CD1A436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5" name="Text Box 15">
          <a:extLst>
            <a:ext uri="{FF2B5EF4-FFF2-40B4-BE49-F238E27FC236}">
              <a16:creationId xmlns:a16="http://schemas.microsoft.com/office/drawing/2014/main" id="{6C723813-64E0-44ED-9D0B-BA34B6337E9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6" name="Text Box 15">
          <a:extLst>
            <a:ext uri="{FF2B5EF4-FFF2-40B4-BE49-F238E27FC236}">
              <a16:creationId xmlns:a16="http://schemas.microsoft.com/office/drawing/2014/main" id="{A3A3A2A2-E601-4F70-92D0-90D1AAD2A3B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7" name="Text Box 15">
          <a:extLst>
            <a:ext uri="{FF2B5EF4-FFF2-40B4-BE49-F238E27FC236}">
              <a16:creationId xmlns:a16="http://schemas.microsoft.com/office/drawing/2014/main" id="{A7E36892-8992-4B34-A557-7CDF067735C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78" name="Text Box 15">
          <a:extLst>
            <a:ext uri="{FF2B5EF4-FFF2-40B4-BE49-F238E27FC236}">
              <a16:creationId xmlns:a16="http://schemas.microsoft.com/office/drawing/2014/main" id="{24556448-2D9A-4F58-BB21-82D7CF4005B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79" name="Text Box 15">
          <a:extLst>
            <a:ext uri="{FF2B5EF4-FFF2-40B4-BE49-F238E27FC236}">
              <a16:creationId xmlns:a16="http://schemas.microsoft.com/office/drawing/2014/main" id="{4740CD8B-6872-4DDB-B924-4BEABA87D1A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80" name="Text Box 15">
          <a:extLst>
            <a:ext uri="{FF2B5EF4-FFF2-40B4-BE49-F238E27FC236}">
              <a16:creationId xmlns:a16="http://schemas.microsoft.com/office/drawing/2014/main" id="{6653A9F3-C7BC-4FCF-A2EC-F594B12C091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1" name="Text Box 15">
          <a:extLst>
            <a:ext uri="{FF2B5EF4-FFF2-40B4-BE49-F238E27FC236}">
              <a16:creationId xmlns:a16="http://schemas.microsoft.com/office/drawing/2014/main" id="{00AF03B0-D142-4049-ABFA-E617785C0E0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2" name="Text Box 15">
          <a:extLst>
            <a:ext uri="{FF2B5EF4-FFF2-40B4-BE49-F238E27FC236}">
              <a16:creationId xmlns:a16="http://schemas.microsoft.com/office/drawing/2014/main" id="{ECFF9730-AE7B-4AED-B61A-B5EB194E796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3" name="Text Box 15">
          <a:extLst>
            <a:ext uri="{FF2B5EF4-FFF2-40B4-BE49-F238E27FC236}">
              <a16:creationId xmlns:a16="http://schemas.microsoft.com/office/drawing/2014/main" id="{9EA72F26-086B-4CF2-8ED3-05B6ACAA02B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4" name="Text Box 15">
          <a:extLst>
            <a:ext uri="{FF2B5EF4-FFF2-40B4-BE49-F238E27FC236}">
              <a16:creationId xmlns:a16="http://schemas.microsoft.com/office/drawing/2014/main" id="{9E53C072-A825-45E3-B875-16E716E3A01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5" name="Text Box 15">
          <a:extLst>
            <a:ext uri="{FF2B5EF4-FFF2-40B4-BE49-F238E27FC236}">
              <a16:creationId xmlns:a16="http://schemas.microsoft.com/office/drawing/2014/main" id="{124F9122-E94E-49BD-9221-A015A8112E4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6" name="Text Box 15">
          <a:extLst>
            <a:ext uri="{FF2B5EF4-FFF2-40B4-BE49-F238E27FC236}">
              <a16:creationId xmlns:a16="http://schemas.microsoft.com/office/drawing/2014/main" id="{8B2FB559-2DBA-4D23-901F-B6AA719549E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87" name="Text Box 15">
          <a:extLst>
            <a:ext uri="{FF2B5EF4-FFF2-40B4-BE49-F238E27FC236}">
              <a16:creationId xmlns:a16="http://schemas.microsoft.com/office/drawing/2014/main" id="{1EC1A13D-F630-4E1E-86D2-F449B2F08E8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88" name="Text Box 15">
          <a:extLst>
            <a:ext uri="{FF2B5EF4-FFF2-40B4-BE49-F238E27FC236}">
              <a16:creationId xmlns:a16="http://schemas.microsoft.com/office/drawing/2014/main" id="{977844E7-980D-4A6D-A342-6A1D4A04634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89" name="Text Box 15">
          <a:extLst>
            <a:ext uri="{FF2B5EF4-FFF2-40B4-BE49-F238E27FC236}">
              <a16:creationId xmlns:a16="http://schemas.microsoft.com/office/drawing/2014/main" id="{8565EA39-36F8-4443-8956-C39059C0602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90" name="Text Box 15">
          <a:extLst>
            <a:ext uri="{FF2B5EF4-FFF2-40B4-BE49-F238E27FC236}">
              <a16:creationId xmlns:a16="http://schemas.microsoft.com/office/drawing/2014/main" id="{D73B7D95-2A96-4CF0-8491-336B2573935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91" name="Text Box 15">
          <a:extLst>
            <a:ext uri="{FF2B5EF4-FFF2-40B4-BE49-F238E27FC236}">
              <a16:creationId xmlns:a16="http://schemas.microsoft.com/office/drawing/2014/main" id="{B5A3DA02-5B0D-4D53-BEB7-194F421B157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92" name="Text Box 15">
          <a:extLst>
            <a:ext uri="{FF2B5EF4-FFF2-40B4-BE49-F238E27FC236}">
              <a16:creationId xmlns:a16="http://schemas.microsoft.com/office/drawing/2014/main" id="{64F0D188-4A74-451E-A84D-1CF55D3A1A0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93" name="Text Box 15">
          <a:extLst>
            <a:ext uri="{FF2B5EF4-FFF2-40B4-BE49-F238E27FC236}">
              <a16:creationId xmlns:a16="http://schemas.microsoft.com/office/drawing/2014/main" id="{BBF04513-9CDF-4268-A8BC-F3D84DDE93A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94" name="Text Box 15">
          <a:extLst>
            <a:ext uri="{FF2B5EF4-FFF2-40B4-BE49-F238E27FC236}">
              <a16:creationId xmlns:a16="http://schemas.microsoft.com/office/drawing/2014/main" id="{4998F46C-82B8-468B-9DDC-C35F8987A03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5" name="Text Box 15">
          <a:extLst>
            <a:ext uri="{FF2B5EF4-FFF2-40B4-BE49-F238E27FC236}">
              <a16:creationId xmlns:a16="http://schemas.microsoft.com/office/drawing/2014/main" id="{00A6A632-EA0D-45E9-BADD-52B56352379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6" name="Text Box 15">
          <a:extLst>
            <a:ext uri="{FF2B5EF4-FFF2-40B4-BE49-F238E27FC236}">
              <a16:creationId xmlns:a16="http://schemas.microsoft.com/office/drawing/2014/main" id="{2B0F5994-D300-4AA9-91C8-3A5E2A34E31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97" name="Text Box 15">
          <a:extLst>
            <a:ext uri="{FF2B5EF4-FFF2-40B4-BE49-F238E27FC236}">
              <a16:creationId xmlns:a16="http://schemas.microsoft.com/office/drawing/2014/main" id="{71AF47A5-D44F-426F-9F3C-4A6E37BAB37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598" name="Text Box 15">
          <a:extLst>
            <a:ext uri="{FF2B5EF4-FFF2-40B4-BE49-F238E27FC236}">
              <a16:creationId xmlns:a16="http://schemas.microsoft.com/office/drawing/2014/main" id="{EE1B8018-1235-436C-9AAB-C9F5AF1A4C7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599" name="Text Box 15">
          <a:extLst>
            <a:ext uri="{FF2B5EF4-FFF2-40B4-BE49-F238E27FC236}">
              <a16:creationId xmlns:a16="http://schemas.microsoft.com/office/drawing/2014/main" id="{3B08D9F8-F05A-49D0-AAC7-E24EB9AE928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0" name="Text Box 15">
          <a:extLst>
            <a:ext uri="{FF2B5EF4-FFF2-40B4-BE49-F238E27FC236}">
              <a16:creationId xmlns:a16="http://schemas.microsoft.com/office/drawing/2014/main" id="{28035937-EADF-4164-BB04-AA6B22CB461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1" name="Text Box 15">
          <a:extLst>
            <a:ext uri="{FF2B5EF4-FFF2-40B4-BE49-F238E27FC236}">
              <a16:creationId xmlns:a16="http://schemas.microsoft.com/office/drawing/2014/main" id="{23BC5C75-382E-420C-A8E4-FACDA081DEF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2" name="Text Box 15">
          <a:extLst>
            <a:ext uri="{FF2B5EF4-FFF2-40B4-BE49-F238E27FC236}">
              <a16:creationId xmlns:a16="http://schemas.microsoft.com/office/drawing/2014/main" id="{6434A357-D0CD-487A-BD40-8E45B585189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3" name="Text Box 15">
          <a:extLst>
            <a:ext uri="{FF2B5EF4-FFF2-40B4-BE49-F238E27FC236}">
              <a16:creationId xmlns:a16="http://schemas.microsoft.com/office/drawing/2014/main" id="{0DC4A5AB-D57E-489F-A16C-3B0B8FF7D7E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4" name="Text Box 15">
          <a:extLst>
            <a:ext uri="{FF2B5EF4-FFF2-40B4-BE49-F238E27FC236}">
              <a16:creationId xmlns:a16="http://schemas.microsoft.com/office/drawing/2014/main" id="{24F1E388-EC35-451F-8344-EBAC37C3EDE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05" name="Text Box 15">
          <a:extLst>
            <a:ext uri="{FF2B5EF4-FFF2-40B4-BE49-F238E27FC236}">
              <a16:creationId xmlns:a16="http://schemas.microsoft.com/office/drawing/2014/main" id="{6D68F231-884F-4EEB-8D42-3E58AAD0132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06" name="Text Box 15">
          <a:extLst>
            <a:ext uri="{FF2B5EF4-FFF2-40B4-BE49-F238E27FC236}">
              <a16:creationId xmlns:a16="http://schemas.microsoft.com/office/drawing/2014/main" id="{26BF4FED-FCF4-4510-8E55-A80D351B444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07" name="Text Box 15">
          <a:extLst>
            <a:ext uri="{FF2B5EF4-FFF2-40B4-BE49-F238E27FC236}">
              <a16:creationId xmlns:a16="http://schemas.microsoft.com/office/drawing/2014/main" id="{FF6CA273-9643-4470-BC1A-E5D338A3605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08" name="Text Box 15">
          <a:extLst>
            <a:ext uri="{FF2B5EF4-FFF2-40B4-BE49-F238E27FC236}">
              <a16:creationId xmlns:a16="http://schemas.microsoft.com/office/drawing/2014/main" id="{5AB3177F-7A14-4A79-8AA1-3EC6BF8AEDD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09" name="Text Box 15">
          <a:extLst>
            <a:ext uri="{FF2B5EF4-FFF2-40B4-BE49-F238E27FC236}">
              <a16:creationId xmlns:a16="http://schemas.microsoft.com/office/drawing/2014/main" id="{F347B9ED-A339-47C3-827A-4F4EEDA7F62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10" name="Text Box 15">
          <a:extLst>
            <a:ext uri="{FF2B5EF4-FFF2-40B4-BE49-F238E27FC236}">
              <a16:creationId xmlns:a16="http://schemas.microsoft.com/office/drawing/2014/main" id="{E97DEEA9-BCF6-4563-BE9C-1AB3A9C7E8F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11" name="Text Box 15">
          <a:extLst>
            <a:ext uri="{FF2B5EF4-FFF2-40B4-BE49-F238E27FC236}">
              <a16:creationId xmlns:a16="http://schemas.microsoft.com/office/drawing/2014/main" id="{8C246DB5-0912-48AD-9B8D-DE179582F4E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12" name="Text Box 15">
          <a:extLst>
            <a:ext uri="{FF2B5EF4-FFF2-40B4-BE49-F238E27FC236}">
              <a16:creationId xmlns:a16="http://schemas.microsoft.com/office/drawing/2014/main" id="{B89B60F0-2DEC-4F39-B2EE-F1F78366CA2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3" name="Text Box 15">
          <a:extLst>
            <a:ext uri="{FF2B5EF4-FFF2-40B4-BE49-F238E27FC236}">
              <a16:creationId xmlns:a16="http://schemas.microsoft.com/office/drawing/2014/main" id="{C45AB22C-C344-448C-8CD4-66F9F0A4283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4" name="Text Box 15">
          <a:extLst>
            <a:ext uri="{FF2B5EF4-FFF2-40B4-BE49-F238E27FC236}">
              <a16:creationId xmlns:a16="http://schemas.microsoft.com/office/drawing/2014/main" id="{066CE5C0-6CB4-4B7A-B6C2-3B9A68DAE46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15" name="Text Box 15">
          <a:extLst>
            <a:ext uri="{FF2B5EF4-FFF2-40B4-BE49-F238E27FC236}">
              <a16:creationId xmlns:a16="http://schemas.microsoft.com/office/drawing/2014/main" id="{2546E99D-037F-4F5E-B829-491B77B450B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16" name="Text Box 15">
          <a:extLst>
            <a:ext uri="{FF2B5EF4-FFF2-40B4-BE49-F238E27FC236}">
              <a16:creationId xmlns:a16="http://schemas.microsoft.com/office/drawing/2014/main" id="{2731F2C2-8D38-414C-9837-D2938DE7A2B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7" name="Text Box 15">
          <a:extLst>
            <a:ext uri="{FF2B5EF4-FFF2-40B4-BE49-F238E27FC236}">
              <a16:creationId xmlns:a16="http://schemas.microsoft.com/office/drawing/2014/main" id="{B54AFEE9-D60C-479B-8B6D-65A7F941FFB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8" name="Text Box 15">
          <a:extLst>
            <a:ext uri="{FF2B5EF4-FFF2-40B4-BE49-F238E27FC236}">
              <a16:creationId xmlns:a16="http://schemas.microsoft.com/office/drawing/2014/main" id="{DAC84DFD-BDDB-4998-9067-0456EE09E39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19" name="Text Box 15">
          <a:extLst>
            <a:ext uri="{FF2B5EF4-FFF2-40B4-BE49-F238E27FC236}">
              <a16:creationId xmlns:a16="http://schemas.microsoft.com/office/drawing/2014/main" id="{33277D40-E7A9-4699-ACC7-F1A8DD30AFF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0" name="Text Box 15">
          <a:extLst>
            <a:ext uri="{FF2B5EF4-FFF2-40B4-BE49-F238E27FC236}">
              <a16:creationId xmlns:a16="http://schemas.microsoft.com/office/drawing/2014/main" id="{83085615-A6B7-4EC0-8F1A-DBF1914391A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1" name="Text Box 15">
          <a:extLst>
            <a:ext uri="{FF2B5EF4-FFF2-40B4-BE49-F238E27FC236}">
              <a16:creationId xmlns:a16="http://schemas.microsoft.com/office/drawing/2014/main" id="{195F327F-317D-4C6C-9758-48446FCA95E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2" name="Text Box 15">
          <a:extLst>
            <a:ext uri="{FF2B5EF4-FFF2-40B4-BE49-F238E27FC236}">
              <a16:creationId xmlns:a16="http://schemas.microsoft.com/office/drawing/2014/main" id="{42926E7C-70E5-4311-A5E3-053B4D404DE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23" name="Text Box 15">
          <a:extLst>
            <a:ext uri="{FF2B5EF4-FFF2-40B4-BE49-F238E27FC236}">
              <a16:creationId xmlns:a16="http://schemas.microsoft.com/office/drawing/2014/main" id="{C0C36544-50AD-485B-99E2-91D3BB00021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24" name="Text Box 15">
          <a:extLst>
            <a:ext uri="{FF2B5EF4-FFF2-40B4-BE49-F238E27FC236}">
              <a16:creationId xmlns:a16="http://schemas.microsoft.com/office/drawing/2014/main" id="{05F4FA7A-4EC0-42AB-BE5D-6AD8B650452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25" name="Text Box 15">
          <a:extLst>
            <a:ext uri="{FF2B5EF4-FFF2-40B4-BE49-F238E27FC236}">
              <a16:creationId xmlns:a16="http://schemas.microsoft.com/office/drawing/2014/main" id="{395E54FE-BC37-4E09-8A3E-8158C17DB33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26" name="Text Box 15">
          <a:extLst>
            <a:ext uri="{FF2B5EF4-FFF2-40B4-BE49-F238E27FC236}">
              <a16:creationId xmlns:a16="http://schemas.microsoft.com/office/drawing/2014/main" id="{B15F6F72-E0F0-496D-9C24-EC0834658EC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27" name="Text Box 15">
          <a:extLst>
            <a:ext uri="{FF2B5EF4-FFF2-40B4-BE49-F238E27FC236}">
              <a16:creationId xmlns:a16="http://schemas.microsoft.com/office/drawing/2014/main" id="{C9A05681-EFBE-4F2C-918C-9051B3CE05D5}"/>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28" name="Text Box 15">
          <a:extLst>
            <a:ext uri="{FF2B5EF4-FFF2-40B4-BE49-F238E27FC236}">
              <a16:creationId xmlns:a16="http://schemas.microsoft.com/office/drawing/2014/main" id="{075787B9-1939-4A29-BFC4-973A7316591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29" name="Text Box 15">
          <a:extLst>
            <a:ext uri="{FF2B5EF4-FFF2-40B4-BE49-F238E27FC236}">
              <a16:creationId xmlns:a16="http://schemas.microsoft.com/office/drawing/2014/main" id="{C651071E-740E-4E48-95C7-0D3AC02FCEF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30" name="Text Box 15">
          <a:extLst>
            <a:ext uri="{FF2B5EF4-FFF2-40B4-BE49-F238E27FC236}">
              <a16:creationId xmlns:a16="http://schemas.microsoft.com/office/drawing/2014/main" id="{3AD41AFF-4B9B-4989-B6FE-707D8717056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1" name="Text Box 15">
          <a:extLst>
            <a:ext uri="{FF2B5EF4-FFF2-40B4-BE49-F238E27FC236}">
              <a16:creationId xmlns:a16="http://schemas.microsoft.com/office/drawing/2014/main" id="{81B3161A-3CE7-4F81-9DD9-7CFCD5DD634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2" name="Text Box 15">
          <a:extLst>
            <a:ext uri="{FF2B5EF4-FFF2-40B4-BE49-F238E27FC236}">
              <a16:creationId xmlns:a16="http://schemas.microsoft.com/office/drawing/2014/main" id="{A0DE0C4F-6CA9-41E6-91D3-9981002757D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33" name="Text Box 15">
          <a:extLst>
            <a:ext uri="{FF2B5EF4-FFF2-40B4-BE49-F238E27FC236}">
              <a16:creationId xmlns:a16="http://schemas.microsoft.com/office/drawing/2014/main" id="{8FFE5D93-DAA5-4EC2-A2A4-3DA6BE8DE14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34" name="Text Box 15">
          <a:extLst>
            <a:ext uri="{FF2B5EF4-FFF2-40B4-BE49-F238E27FC236}">
              <a16:creationId xmlns:a16="http://schemas.microsoft.com/office/drawing/2014/main" id="{1C8DA8A4-3D10-4142-897C-732B32AE2A3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5" name="Text Box 15">
          <a:extLst>
            <a:ext uri="{FF2B5EF4-FFF2-40B4-BE49-F238E27FC236}">
              <a16:creationId xmlns:a16="http://schemas.microsoft.com/office/drawing/2014/main" id="{B4B595A1-FF51-41E1-A683-5E2C1B8379C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6" name="Text Box 15">
          <a:extLst>
            <a:ext uri="{FF2B5EF4-FFF2-40B4-BE49-F238E27FC236}">
              <a16:creationId xmlns:a16="http://schemas.microsoft.com/office/drawing/2014/main" id="{195B8D9A-DA29-4E32-BC71-79C585F77EB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7" name="Text Box 15">
          <a:extLst>
            <a:ext uri="{FF2B5EF4-FFF2-40B4-BE49-F238E27FC236}">
              <a16:creationId xmlns:a16="http://schemas.microsoft.com/office/drawing/2014/main" id="{F89A36E0-E0F7-48CA-AF2C-C60A17F44AA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8" name="Text Box 15">
          <a:extLst>
            <a:ext uri="{FF2B5EF4-FFF2-40B4-BE49-F238E27FC236}">
              <a16:creationId xmlns:a16="http://schemas.microsoft.com/office/drawing/2014/main" id="{2CEB9EF1-3B73-4B3F-B204-B883CBF2929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39" name="Text Box 15">
          <a:extLst>
            <a:ext uri="{FF2B5EF4-FFF2-40B4-BE49-F238E27FC236}">
              <a16:creationId xmlns:a16="http://schemas.microsoft.com/office/drawing/2014/main" id="{5CD15438-E2A1-4AB7-B283-4CB2C344C31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0" name="Text Box 15">
          <a:extLst>
            <a:ext uri="{FF2B5EF4-FFF2-40B4-BE49-F238E27FC236}">
              <a16:creationId xmlns:a16="http://schemas.microsoft.com/office/drawing/2014/main" id="{197A95EF-3ED0-4828-A662-1E5A12193BB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1" name="Text Box 15">
          <a:extLst>
            <a:ext uri="{FF2B5EF4-FFF2-40B4-BE49-F238E27FC236}">
              <a16:creationId xmlns:a16="http://schemas.microsoft.com/office/drawing/2014/main" id="{EB0E7135-290A-4A57-B5A8-C7481E8DCE1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42" name="Text Box 15">
          <a:extLst>
            <a:ext uri="{FF2B5EF4-FFF2-40B4-BE49-F238E27FC236}">
              <a16:creationId xmlns:a16="http://schemas.microsoft.com/office/drawing/2014/main" id="{083E13A4-29B3-4BD2-811D-8CA4BD6BC50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43" name="Text Box 15">
          <a:extLst>
            <a:ext uri="{FF2B5EF4-FFF2-40B4-BE49-F238E27FC236}">
              <a16:creationId xmlns:a16="http://schemas.microsoft.com/office/drawing/2014/main" id="{CD5FABD6-D44B-45B7-9658-C9A6A06F7D0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44" name="Text Box 15">
          <a:extLst>
            <a:ext uri="{FF2B5EF4-FFF2-40B4-BE49-F238E27FC236}">
              <a16:creationId xmlns:a16="http://schemas.microsoft.com/office/drawing/2014/main" id="{FA8C90D2-65C3-4DA0-A606-E891B220C35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45" name="Text Box 15">
          <a:extLst>
            <a:ext uri="{FF2B5EF4-FFF2-40B4-BE49-F238E27FC236}">
              <a16:creationId xmlns:a16="http://schemas.microsoft.com/office/drawing/2014/main" id="{7E69B09D-65DC-4B7F-B986-A333C73A137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46" name="Text Box 15">
          <a:extLst>
            <a:ext uri="{FF2B5EF4-FFF2-40B4-BE49-F238E27FC236}">
              <a16:creationId xmlns:a16="http://schemas.microsoft.com/office/drawing/2014/main" id="{C744187F-741C-42DC-8F36-BC7236B65FD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47" name="Text Box 15">
          <a:extLst>
            <a:ext uri="{FF2B5EF4-FFF2-40B4-BE49-F238E27FC236}">
              <a16:creationId xmlns:a16="http://schemas.microsoft.com/office/drawing/2014/main" id="{BD52E5E6-3714-42CD-ACE1-97588DA9948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48" name="Text Box 15">
          <a:extLst>
            <a:ext uri="{FF2B5EF4-FFF2-40B4-BE49-F238E27FC236}">
              <a16:creationId xmlns:a16="http://schemas.microsoft.com/office/drawing/2014/main" id="{BD4F127B-D49F-4124-B025-ECBBBE6F178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49" name="Text Box 15">
          <a:extLst>
            <a:ext uri="{FF2B5EF4-FFF2-40B4-BE49-F238E27FC236}">
              <a16:creationId xmlns:a16="http://schemas.microsoft.com/office/drawing/2014/main" id="{CBCF5D53-1D71-4B61-B35C-ED62C5F8FD8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0" name="Text Box 15">
          <a:extLst>
            <a:ext uri="{FF2B5EF4-FFF2-40B4-BE49-F238E27FC236}">
              <a16:creationId xmlns:a16="http://schemas.microsoft.com/office/drawing/2014/main" id="{C2F97D96-D685-421B-BA96-5B3D776EBFE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51" name="Text Box 15">
          <a:extLst>
            <a:ext uri="{FF2B5EF4-FFF2-40B4-BE49-F238E27FC236}">
              <a16:creationId xmlns:a16="http://schemas.microsoft.com/office/drawing/2014/main" id="{7A89C6D5-2AC9-44BB-AA5C-30211815777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52" name="Text Box 15">
          <a:extLst>
            <a:ext uri="{FF2B5EF4-FFF2-40B4-BE49-F238E27FC236}">
              <a16:creationId xmlns:a16="http://schemas.microsoft.com/office/drawing/2014/main" id="{FD336F77-6692-4302-8899-590496AF6484}"/>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3" name="Text Box 15">
          <a:extLst>
            <a:ext uri="{FF2B5EF4-FFF2-40B4-BE49-F238E27FC236}">
              <a16:creationId xmlns:a16="http://schemas.microsoft.com/office/drawing/2014/main" id="{D627AB67-747C-4152-BBE1-29BC49123AD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4" name="Text Box 15">
          <a:extLst>
            <a:ext uri="{FF2B5EF4-FFF2-40B4-BE49-F238E27FC236}">
              <a16:creationId xmlns:a16="http://schemas.microsoft.com/office/drawing/2014/main" id="{0169539B-20FE-4040-AE07-56D946D0B57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5" name="Text Box 15">
          <a:extLst>
            <a:ext uri="{FF2B5EF4-FFF2-40B4-BE49-F238E27FC236}">
              <a16:creationId xmlns:a16="http://schemas.microsoft.com/office/drawing/2014/main" id="{15FB45C3-FB4F-4B86-AD7A-11C3A3FC2C5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6" name="Text Box 15">
          <a:extLst>
            <a:ext uri="{FF2B5EF4-FFF2-40B4-BE49-F238E27FC236}">
              <a16:creationId xmlns:a16="http://schemas.microsoft.com/office/drawing/2014/main" id="{8F3E3739-EC87-4793-BB50-2BE03A830EC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7" name="Text Box 15">
          <a:extLst>
            <a:ext uri="{FF2B5EF4-FFF2-40B4-BE49-F238E27FC236}">
              <a16:creationId xmlns:a16="http://schemas.microsoft.com/office/drawing/2014/main" id="{0DD90A25-BE2D-43D6-A33B-96CCAA22BCB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8" name="Text Box 15">
          <a:extLst>
            <a:ext uri="{FF2B5EF4-FFF2-40B4-BE49-F238E27FC236}">
              <a16:creationId xmlns:a16="http://schemas.microsoft.com/office/drawing/2014/main" id="{A8FC414D-81F2-413E-9FC5-9D96F16D7CA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59" name="Text Box 15">
          <a:extLst>
            <a:ext uri="{FF2B5EF4-FFF2-40B4-BE49-F238E27FC236}">
              <a16:creationId xmlns:a16="http://schemas.microsoft.com/office/drawing/2014/main" id="{13031790-EA07-407A-B62C-E3B830FD84C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0" name="Text Box 15">
          <a:extLst>
            <a:ext uri="{FF2B5EF4-FFF2-40B4-BE49-F238E27FC236}">
              <a16:creationId xmlns:a16="http://schemas.microsoft.com/office/drawing/2014/main" id="{BC1CE903-862E-4377-84C0-60682D5C194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1" name="Text Box 15">
          <a:extLst>
            <a:ext uri="{FF2B5EF4-FFF2-40B4-BE49-F238E27FC236}">
              <a16:creationId xmlns:a16="http://schemas.microsoft.com/office/drawing/2014/main" id="{38B15BC1-BA2C-4538-8F45-A156B6D290B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2" name="Text Box 15">
          <a:extLst>
            <a:ext uri="{FF2B5EF4-FFF2-40B4-BE49-F238E27FC236}">
              <a16:creationId xmlns:a16="http://schemas.microsoft.com/office/drawing/2014/main" id="{7E203D63-DE99-4717-86E7-EEE0B084D4B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3" name="Text Box 15">
          <a:extLst>
            <a:ext uri="{FF2B5EF4-FFF2-40B4-BE49-F238E27FC236}">
              <a16:creationId xmlns:a16="http://schemas.microsoft.com/office/drawing/2014/main" id="{5178ACA8-41B0-4AF2-BC68-FE7F1200FDB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4" name="Text Box 15">
          <a:extLst>
            <a:ext uri="{FF2B5EF4-FFF2-40B4-BE49-F238E27FC236}">
              <a16:creationId xmlns:a16="http://schemas.microsoft.com/office/drawing/2014/main" id="{CDF8FBD7-04CA-45F3-9362-C69EC6B17E8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5" name="Text Box 15">
          <a:extLst>
            <a:ext uri="{FF2B5EF4-FFF2-40B4-BE49-F238E27FC236}">
              <a16:creationId xmlns:a16="http://schemas.microsoft.com/office/drawing/2014/main" id="{773434CD-6F54-4CB0-8483-5238C27645F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6" name="Text Box 15">
          <a:extLst>
            <a:ext uri="{FF2B5EF4-FFF2-40B4-BE49-F238E27FC236}">
              <a16:creationId xmlns:a16="http://schemas.microsoft.com/office/drawing/2014/main" id="{793B0D43-84F2-4BE0-A30F-9B91442905A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7" name="Text Box 15">
          <a:extLst>
            <a:ext uri="{FF2B5EF4-FFF2-40B4-BE49-F238E27FC236}">
              <a16:creationId xmlns:a16="http://schemas.microsoft.com/office/drawing/2014/main" id="{79F90BE2-A3E1-4A20-B14B-E7F4C1D8611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68" name="Text Box 15">
          <a:extLst>
            <a:ext uri="{FF2B5EF4-FFF2-40B4-BE49-F238E27FC236}">
              <a16:creationId xmlns:a16="http://schemas.microsoft.com/office/drawing/2014/main" id="{072D8961-528B-4BDB-A1B6-83824DC7A0D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69" name="Text Box 15">
          <a:extLst>
            <a:ext uri="{FF2B5EF4-FFF2-40B4-BE49-F238E27FC236}">
              <a16:creationId xmlns:a16="http://schemas.microsoft.com/office/drawing/2014/main" id="{CC818F72-2FCD-41CF-B5A7-56367D04692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70" name="Text Box 15">
          <a:extLst>
            <a:ext uri="{FF2B5EF4-FFF2-40B4-BE49-F238E27FC236}">
              <a16:creationId xmlns:a16="http://schemas.microsoft.com/office/drawing/2014/main" id="{ACE4DB8B-186E-4B06-99C6-9C9B89A0E1C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1" name="Text Box 15">
          <a:extLst>
            <a:ext uri="{FF2B5EF4-FFF2-40B4-BE49-F238E27FC236}">
              <a16:creationId xmlns:a16="http://schemas.microsoft.com/office/drawing/2014/main" id="{C8B065FD-ED36-4641-B66F-30125D05763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2" name="Text Box 15">
          <a:extLst>
            <a:ext uri="{FF2B5EF4-FFF2-40B4-BE49-F238E27FC236}">
              <a16:creationId xmlns:a16="http://schemas.microsoft.com/office/drawing/2014/main" id="{DFECDD07-3EBE-43C8-9EDE-E452F76B161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3" name="Text Box 15">
          <a:extLst>
            <a:ext uri="{FF2B5EF4-FFF2-40B4-BE49-F238E27FC236}">
              <a16:creationId xmlns:a16="http://schemas.microsoft.com/office/drawing/2014/main" id="{CE526B39-BB1F-4BA0-AC27-2F36EE57DA1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4" name="Text Box 15">
          <a:extLst>
            <a:ext uri="{FF2B5EF4-FFF2-40B4-BE49-F238E27FC236}">
              <a16:creationId xmlns:a16="http://schemas.microsoft.com/office/drawing/2014/main" id="{1ED50557-5D2F-4B22-A2D1-52A365DEB10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5" name="Text Box 15">
          <a:extLst>
            <a:ext uri="{FF2B5EF4-FFF2-40B4-BE49-F238E27FC236}">
              <a16:creationId xmlns:a16="http://schemas.microsoft.com/office/drawing/2014/main" id="{A8CAD965-F823-4CAB-B601-816900CA1C1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6" name="Text Box 15">
          <a:extLst>
            <a:ext uri="{FF2B5EF4-FFF2-40B4-BE49-F238E27FC236}">
              <a16:creationId xmlns:a16="http://schemas.microsoft.com/office/drawing/2014/main" id="{56FCAABD-2144-4E08-B846-5BE4245F33A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77" name="Text Box 15">
          <a:extLst>
            <a:ext uri="{FF2B5EF4-FFF2-40B4-BE49-F238E27FC236}">
              <a16:creationId xmlns:a16="http://schemas.microsoft.com/office/drawing/2014/main" id="{10DB5166-A5D8-4A25-BA17-FC1E6803699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78" name="Text Box 15">
          <a:extLst>
            <a:ext uri="{FF2B5EF4-FFF2-40B4-BE49-F238E27FC236}">
              <a16:creationId xmlns:a16="http://schemas.microsoft.com/office/drawing/2014/main" id="{247746DF-7659-446D-A17C-E75C8B5FC2C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79" name="Text Box 15">
          <a:extLst>
            <a:ext uri="{FF2B5EF4-FFF2-40B4-BE49-F238E27FC236}">
              <a16:creationId xmlns:a16="http://schemas.microsoft.com/office/drawing/2014/main" id="{B4520546-E39C-4147-BA9E-28EF7BB92B7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80" name="Text Box 15">
          <a:extLst>
            <a:ext uri="{FF2B5EF4-FFF2-40B4-BE49-F238E27FC236}">
              <a16:creationId xmlns:a16="http://schemas.microsoft.com/office/drawing/2014/main" id="{B6F8ACCF-C84B-407D-BFBF-C03D86AC483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81" name="Text Box 15">
          <a:extLst>
            <a:ext uri="{FF2B5EF4-FFF2-40B4-BE49-F238E27FC236}">
              <a16:creationId xmlns:a16="http://schemas.microsoft.com/office/drawing/2014/main" id="{06AEA450-C648-4E70-BAA2-A9C2E69B6B8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82" name="Text Box 15">
          <a:extLst>
            <a:ext uri="{FF2B5EF4-FFF2-40B4-BE49-F238E27FC236}">
              <a16:creationId xmlns:a16="http://schemas.microsoft.com/office/drawing/2014/main" id="{11EB7FDE-7FA0-4660-9C0C-3C83F407796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83" name="Text Box 15">
          <a:extLst>
            <a:ext uri="{FF2B5EF4-FFF2-40B4-BE49-F238E27FC236}">
              <a16:creationId xmlns:a16="http://schemas.microsoft.com/office/drawing/2014/main" id="{2561E76F-09CE-46E1-AEC4-83808C81110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84" name="Text Box 15">
          <a:extLst>
            <a:ext uri="{FF2B5EF4-FFF2-40B4-BE49-F238E27FC236}">
              <a16:creationId xmlns:a16="http://schemas.microsoft.com/office/drawing/2014/main" id="{C228462D-5C59-403F-B126-5D64199E99F9}"/>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85" name="Text Box 15">
          <a:extLst>
            <a:ext uri="{FF2B5EF4-FFF2-40B4-BE49-F238E27FC236}">
              <a16:creationId xmlns:a16="http://schemas.microsoft.com/office/drawing/2014/main" id="{05007783-F7AB-4607-9148-A42A4C7EEF8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86" name="Text Box 15">
          <a:extLst>
            <a:ext uri="{FF2B5EF4-FFF2-40B4-BE49-F238E27FC236}">
              <a16:creationId xmlns:a16="http://schemas.microsoft.com/office/drawing/2014/main" id="{8F4E931A-548C-4620-B4B1-61A7C62EA0D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687" name="Text Box 15">
          <a:extLst>
            <a:ext uri="{FF2B5EF4-FFF2-40B4-BE49-F238E27FC236}">
              <a16:creationId xmlns:a16="http://schemas.microsoft.com/office/drawing/2014/main" id="{322A3215-BE42-4133-A5BF-840A552397F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331"/>
    <xdr:sp macro="" textlink="">
      <xdr:nvSpPr>
        <xdr:cNvPr id="688" name="Text Box 15">
          <a:extLst>
            <a:ext uri="{FF2B5EF4-FFF2-40B4-BE49-F238E27FC236}">
              <a16:creationId xmlns:a16="http://schemas.microsoft.com/office/drawing/2014/main" id="{519B8AE4-1358-4EFA-8511-615B0E7ACF5F}"/>
            </a:ext>
          </a:extLst>
        </xdr:cNvPr>
        <xdr:cNvSpPr txBox="1">
          <a:spLocks noChangeArrowheads="1"/>
        </xdr:cNvSpPr>
      </xdr:nvSpPr>
      <xdr:spPr bwMode="auto">
        <a:xfrm>
          <a:off x="4743450" y="525399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689" name="Text Box 16">
          <a:extLst>
            <a:ext uri="{FF2B5EF4-FFF2-40B4-BE49-F238E27FC236}">
              <a16:creationId xmlns:a16="http://schemas.microsoft.com/office/drawing/2014/main" id="{7B124988-0148-4E51-9BC3-EF704163DBCF}"/>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690" name="Text Box 17">
          <a:extLst>
            <a:ext uri="{FF2B5EF4-FFF2-40B4-BE49-F238E27FC236}">
              <a16:creationId xmlns:a16="http://schemas.microsoft.com/office/drawing/2014/main" id="{8C7A1FFD-05AC-4862-B033-B80113A4D43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691" name="Text Box 18">
          <a:extLst>
            <a:ext uri="{FF2B5EF4-FFF2-40B4-BE49-F238E27FC236}">
              <a16:creationId xmlns:a16="http://schemas.microsoft.com/office/drawing/2014/main" id="{6F4B4984-24BB-4462-8463-F8222ED83876}"/>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692" name="Text Box 19">
          <a:extLst>
            <a:ext uri="{FF2B5EF4-FFF2-40B4-BE49-F238E27FC236}">
              <a16:creationId xmlns:a16="http://schemas.microsoft.com/office/drawing/2014/main" id="{02215751-4975-44E7-AB2A-C95BB960EDC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3" name="Text Box 15">
          <a:extLst>
            <a:ext uri="{FF2B5EF4-FFF2-40B4-BE49-F238E27FC236}">
              <a16:creationId xmlns:a16="http://schemas.microsoft.com/office/drawing/2014/main" id="{2CFA926A-6505-436C-AA95-B18725EEF0A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4" name="Text Box 15">
          <a:extLst>
            <a:ext uri="{FF2B5EF4-FFF2-40B4-BE49-F238E27FC236}">
              <a16:creationId xmlns:a16="http://schemas.microsoft.com/office/drawing/2014/main" id="{012FE85A-866D-4872-9925-36DBE2AD265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5" name="Text Box 15">
          <a:extLst>
            <a:ext uri="{FF2B5EF4-FFF2-40B4-BE49-F238E27FC236}">
              <a16:creationId xmlns:a16="http://schemas.microsoft.com/office/drawing/2014/main" id="{9AD31B00-C1A6-4CF3-9F21-F037EBDD335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6" name="Text Box 15">
          <a:extLst>
            <a:ext uri="{FF2B5EF4-FFF2-40B4-BE49-F238E27FC236}">
              <a16:creationId xmlns:a16="http://schemas.microsoft.com/office/drawing/2014/main" id="{AF1AE104-3185-4501-8AAB-1AD74020CAA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7" name="Text Box 15">
          <a:extLst>
            <a:ext uri="{FF2B5EF4-FFF2-40B4-BE49-F238E27FC236}">
              <a16:creationId xmlns:a16="http://schemas.microsoft.com/office/drawing/2014/main" id="{2136EF66-A819-4F19-B228-2ED3F100BE7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8" name="Text Box 15">
          <a:extLst>
            <a:ext uri="{FF2B5EF4-FFF2-40B4-BE49-F238E27FC236}">
              <a16:creationId xmlns:a16="http://schemas.microsoft.com/office/drawing/2014/main" id="{CBA11A2F-C714-41BD-B3F5-C29E3F1F231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699" name="Text Box 15">
          <a:extLst>
            <a:ext uri="{FF2B5EF4-FFF2-40B4-BE49-F238E27FC236}">
              <a16:creationId xmlns:a16="http://schemas.microsoft.com/office/drawing/2014/main" id="{9EE8C840-FCAD-4EE5-8812-491B5E8FEB9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0" name="Text Box 15">
          <a:extLst>
            <a:ext uri="{FF2B5EF4-FFF2-40B4-BE49-F238E27FC236}">
              <a16:creationId xmlns:a16="http://schemas.microsoft.com/office/drawing/2014/main" id="{467991F0-AA20-4697-92AE-D3717E1D51F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1" name="Text Box 15">
          <a:extLst>
            <a:ext uri="{FF2B5EF4-FFF2-40B4-BE49-F238E27FC236}">
              <a16:creationId xmlns:a16="http://schemas.microsoft.com/office/drawing/2014/main" id="{ECDEB1D7-6603-49DA-81E7-341AD20A4F6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2" name="Text Box 15">
          <a:extLst>
            <a:ext uri="{FF2B5EF4-FFF2-40B4-BE49-F238E27FC236}">
              <a16:creationId xmlns:a16="http://schemas.microsoft.com/office/drawing/2014/main" id="{877AA9CA-0482-4C99-8F4C-67523261ECA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3" name="Text Box 15">
          <a:extLst>
            <a:ext uri="{FF2B5EF4-FFF2-40B4-BE49-F238E27FC236}">
              <a16:creationId xmlns:a16="http://schemas.microsoft.com/office/drawing/2014/main" id="{24E97CAD-0B86-4003-9ED6-BE381A807D2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4" name="Text Box 15">
          <a:extLst>
            <a:ext uri="{FF2B5EF4-FFF2-40B4-BE49-F238E27FC236}">
              <a16:creationId xmlns:a16="http://schemas.microsoft.com/office/drawing/2014/main" id="{B3028898-B53B-409C-A1BF-367AC60F21A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5" name="Text Box 15">
          <a:extLst>
            <a:ext uri="{FF2B5EF4-FFF2-40B4-BE49-F238E27FC236}">
              <a16:creationId xmlns:a16="http://schemas.microsoft.com/office/drawing/2014/main" id="{4A505319-73E0-404D-8208-0EBC43ECBCB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6" name="Text Box 15">
          <a:extLst>
            <a:ext uri="{FF2B5EF4-FFF2-40B4-BE49-F238E27FC236}">
              <a16:creationId xmlns:a16="http://schemas.microsoft.com/office/drawing/2014/main" id="{57235F62-9F76-4101-88A1-E909583F51E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xdr:row>
      <xdr:rowOff>504825</xdr:rowOff>
    </xdr:from>
    <xdr:ext cx="95250" cy="444014"/>
    <xdr:sp macro="" textlink="">
      <xdr:nvSpPr>
        <xdr:cNvPr id="707" name="Text Box 15">
          <a:extLst>
            <a:ext uri="{FF2B5EF4-FFF2-40B4-BE49-F238E27FC236}">
              <a16:creationId xmlns:a16="http://schemas.microsoft.com/office/drawing/2014/main" id="{57BC82F4-FE7F-46B2-9FCC-F49666C1F8C2}"/>
            </a:ext>
          </a:extLst>
        </xdr:cNvPr>
        <xdr:cNvSpPr txBox="1">
          <a:spLocks noChangeArrowheads="1"/>
        </xdr:cNvSpPr>
      </xdr:nvSpPr>
      <xdr:spPr bwMode="auto">
        <a:xfrm>
          <a:off x="4743450" y="58864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8" name="Text Box 15">
          <a:extLst>
            <a:ext uri="{FF2B5EF4-FFF2-40B4-BE49-F238E27FC236}">
              <a16:creationId xmlns:a16="http://schemas.microsoft.com/office/drawing/2014/main" id="{BCCFCD55-216E-4B92-9E33-7FB85091292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09" name="Text Box 15">
          <a:extLst>
            <a:ext uri="{FF2B5EF4-FFF2-40B4-BE49-F238E27FC236}">
              <a16:creationId xmlns:a16="http://schemas.microsoft.com/office/drawing/2014/main" id="{EBA07089-B64E-4A88-B3F8-7933BC7D8A8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0" name="Text Box 15">
          <a:extLst>
            <a:ext uri="{FF2B5EF4-FFF2-40B4-BE49-F238E27FC236}">
              <a16:creationId xmlns:a16="http://schemas.microsoft.com/office/drawing/2014/main" id="{567101DB-A189-4577-8DEB-5896C9EC7A4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1" name="Text Box 15">
          <a:extLst>
            <a:ext uri="{FF2B5EF4-FFF2-40B4-BE49-F238E27FC236}">
              <a16:creationId xmlns:a16="http://schemas.microsoft.com/office/drawing/2014/main" id="{1143E3DF-5ABC-4675-A8B6-D873C94156A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2" name="Text Box 15">
          <a:extLst>
            <a:ext uri="{FF2B5EF4-FFF2-40B4-BE49-F238E27FC236}">
              <a16:creationId xmlns:a16="http://schemas.microsoft.com/office/drawing/2014/main" id="{5EAFBC41-FF6E-45C7-9121-5EB7D9C307D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3" name="Text Box 15">
          <a:extLst>
            <a:ext uri="{FF2B5EF4-FFF2-40B4-BE49-F238E27FC236}">
              <a16:creationId xmlns:a16="http://schemas.microsoft.com/office/drawing/2014/main" id="{70299024-CC98-4FEE-A7D6-CE3F488011B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4" name="Text Box 15">
          <a:extLst>
            <a:ext uri="{FF2B5EF4-FFF2-40B4-BE49-F238E27FC236}">
              <a16:creationId xmlns:a16="http://schemas.microsoft.com/office/drawing/2014/main" id="{30F6931C-D837-402B-8ACC-89223BFDDF3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5" name="Text Box 15">
          <a:extLst>
            <a:ext uri="{FF2B5EF4-FFF2-40B4-BE49-F238E27FC236}">
              <a16:creationId xmlns:a16="http://schemas.microsoft.com/office/drawing/2014/main" id="{F10FA77A-AD47-416D-9B07-467C6D642DA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6" name="Text Box 15">
          <a:extLst>
            <a:ext uri="{FF2B5EF4-FFF2-40B4-BE49-F238E27FC236}">
              <a16:creationId xmlns:a16="http://schemas.microsoft.com/office/drawing/2014/main" id="{F7011884-9736-4C46-B7C4-F142AB55FF1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7" name="Text Box 15">
          <a:extLst>
            <a:ext uri="{FF2B5EF4-FFF2-40B4-BE49-F238E27FC236}">
              <a16:creationId xmlns:a16="http://schemas.microsoft.com/office/drawing/2014/main" id="{9A5223BF-9CE5-4089-8381-D38F8D2A375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8" name="Text Box 15">
          <a:extLst>
            <a:ext uri="{FF2B5EF4-FFF2-40B4-BE49-F238E27FC236}">
              <a16:creationId xmlns:a16="http://schemas.microsoft.com/office/drawing/2014/main" id="{58C35222-2B72-47CC-8B34-42F1566E820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19" name="Text Box 15">
          <a:extLst>
            <a:ext uri="{FF2B5EF4-FFF2-40B4-BE49-F238E27FC236}">
              <a16:creationId xmlns:a16="http://schemas.microsoft.com/office/drawing/2014/main" id="{02009AEC-3722-4150-B95C-9CA96605D74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0" name="Text Box 15">
          <a:extLst>
            <a:ext uri="{FF2B5EF4-FFF2-40B4-BE49-F238E27FC236}">
              <a16:creationId xmlns:a16="http://schemas.microsoft.com/office/drawing/2014/main" id="{E2EE5E58-08EF-43DE-8726-E4B883BA2C9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21" name="Text Box 15">
          <a:extLst>
            <a:ext uri="{FF2B5EF4-FFF2-40B4-BE49-F238E27FC236}">
              <a16:creationId xmlns:a16="http://schemas.microsoft.com/office/drawing/2014/main" id="{6C7494AC-60EF-4A76-85DB-302BF45FB71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22" name="Text Box 16">
          <a:extLst>
            <a:ext uri="{FF2B5EF4-FFF2-40B4-BE49-F238E27FC236}">
              <a16:creationId xmlns:a16="http://schemas.microsoft.com/office/drawing/2014/main" id="{C64138F5-CA3A-4E7C-8FDA-967C6EF3A1AF}"/>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23" name="Text Box 17">
          <a:extLst>
            <a:ext uri="{FF2B5EF4-FFF2-40B4-BE49-F238E27FC236}">
              <a16:creationId xmlns:a16="http://schemas.microsoft.com/office/drawing/2014/main" id="{B3C0F150-CE36-46B1-AA9E-8049B4FD654A}"/>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24" name="Text Box 18">
          <a:extLst>
            <a:ext uri="{FF2B5EF4-FFF2-40B4-BE49-F238E27FC236}">
              <a16:creationId xmlns:a16="http://schemas.microsoft.com/office/drawing/2014/main" id="{CCEF8890-9EAA-4741-B4BA-4768D83AACF7}"/>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0</xdr:rowOff>
    </xdr:from>
    <xdr:ext cx="95250" cy="171450"/>
    <xdr:sp macro="" textlink="">
      <xdr:nvSpPr>
        <xdr:cNvPr id="725" name="Text Box 19">
          <a:extLst>
            <a:ext uri="{FF2B5EF4-FFF2-40B4-BE49-F238E27FC236}">
              <a16:creationId xmlns:a16="http://schemas.microsoft.com/office/drawing/2014/main" id="{725ED6E3-3744-44D0-A131-716F94A84C71}"/>
            </a:ext>
          </a:extLst>
        </xdr:cNvPr>
        <xdr:cNvSpPr txBox="1">
          <a:spLocks noChangeArrowheads="1"/>
        </xdr:cNvSpPr>
      </xdr:nvSpPr>
      <xdr:spPr bwMode="auto">
        <a:xfrm>
          <a:off x="47434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504825</xdr:rowOff>
    </xdr:from>
    <xdr:ext cx="95250" cy="213632"/>
    <xdr:sp macro="" textlink="">
      <xdr:nvSpPr>
        <xdr:cNvPr id="726" name="Text Box 15">
          <a:extLst>
            <a:ext uri="{FF2B5EF4-FFF2-40B4-BE49-F238E27FC236}">
              <a16:creationId xmlns:a16="http://schemas.microsoft.com/office/drawing/2014/main" id="{54D1DFC2-49DE-4AD8-8C0D-08E807849204}"/>
            </a:ext>
          </a:extLst>
        </xdr:cNvPr>
        <xdr:cNvSpPr txBox="1">
          <a:spLocks noChangeArrowheads="1"/>
        </xdr:cNvSpPr>
      </xdr:nvSpPr>
      <xdr:spPr bwMode="auto">
        <a:xfrm>
          <a:off x="4743450" y="10191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27" name="Text Box 16">
          <a:extLst>
            <a:ext uri="{FF2B5EF4-FFF2-40B4-BE49-F238E27FC236}">
              <a16:creationId xmlns:a16="http://schemas.microsoft.com/office/drawing/2014/main" id="{518D3839-E2D0-4420-870D-17AAE49AE01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28" name="Text Box 17">
          <a:extLst>
            <a:ext uri="{FF2B5EF4-FFF2-40B4-BE49-F238E27FC236}">
              <a16:creationId xmlns:a16="http://schemas.microsoft.com/office/drawing/2014/main" id="{45A5DA2F-0ECE-446F-9382-E681B7AF17EF}"/>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29" name="Text Box 18">
          <a:extLst>
            <a:ext uri="{FF2B5EF4-FFF2-40B4-BE49-F238E27FC236}">
              <a16:creationId xmlns:a16="http://schemas.microsoft.com/office/drawing/2014/main" id="{AB4B9C7D-E5FE-4D73-B09F-3E1F67A7475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0" name="Text Box 19">
          <a:extLst>
            <a:ext uri="{FF2B5EF4-FFF2-40B4-BE49-F238E27FC236}">
              <a16:creationId xmlns:a16="http://schemas.microsoft.com/office/drawing/2014/main" id="{C9A2FDCE-E38D-4668-900E-3AA891E24E83}"/>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31" name="Text Box 15">
          <a:extLst>
            <a:ext uri="{FF2B5EF4-FFF2-40B4-BE49-F238E27FC236}">
              <a16:creationId xmlns:a16="http://schemas.microsoft.com/office/drawing/2014/main" id="{1057A67C-2A23-452B-869C-0C3E152F69A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32" name="Text Box 15">
          <a:extLst>
            <a:ext uri="{FF2B5EF4-FFF2-40B4-BE49-F238E27FC236}">
              <a16:creationId xmlns:a16="http://schemas.microsoft.com/office/drawing/2014/main" id="{62DBAE27-6583-41F4-93AF-4E040A391D8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33" name="Text Box 15">
          <a:extLst>
            <a:ext uri="{FF2B5EF4-FFF2-40B4-BE49-F238E27FC236}">
              <a16:creationId xmlns:a16="http://schemas.microsoft.com/office/drawing/2014/main" id="{5AA7B066-A8E6-4DC4-9ACE-3C8012852A2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xdr:row>
      <xdr:rowOff>504825</xdr:rowOff>
    </xdr:from>
    <xdr:ext cx="95250" cy="444331"/>
    <xdr:sp macro="" textlink="">
      <xdr:nvSpPr>
        <xdr:cNvPr id="734" name="Text Box 15">
          <a:extLst>
            <a:ext uri="{FF2B5EF4-FFF2-40B4-BE49-F238E27FC236}">
              <a16:creationId xmlns:a16="http://schemas.microsoft.com/office/drawing/2014/main" id="{3F134616-09BD-43FE-BE4B-24A275E755FF}"/>
            </a:ext>
          </a:extLst>
        </xdr:cNvPr>
        <xdr:cNvSpPr txBox="1">
          <a:spLocks noChangeArrowheads="1"/>
        </xdr:cNvSpPr>
      </xdr:nvSpPr>
      <xdr:spPr bwMode="auto">
        <a:xfrm>
          <a:off x="4743450" y="101917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5" name="Text Box 16">
          <a:extLst>
            <a:ext uri="{FF2B5EF4-FFF2-40B4-BE49-F238E27FC236}">
              <a16:creationId xmlns:a16="http://schemas.microsoft.com/office/drawing/2014/main" id="{3F8FDDA1-4FD0-4A6E-A7A6-40E81E232C0C}"/>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6" name="Text Box 17">
          <a:extLst>
            <a:ext uri="{FF2B5EF4-FFF2-40B4-BE49-F238E27FC236}">
              <a16:creationId xmlns:a16="http://schemas.microsoft.com/office/drawing/2014/main" id="{A45EADAF-CBFA-4ADB-87A0-4C32BBB0EC31}"/>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7" name="Text Box 18">
          <a:extLst>
            <a:ext uri="{FF2B5EF4-FFF2-40B4-BE49-F238E27FC236}">
              <a16:creationId xmlns:a16="http://schemas.microsoft.com/office/drawing/2014/main" id="{568C9F77-0A50-4C5D-B3EC-69114B3725EB}"/>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738" name="Text Box 19">
          <a:extLst>
            <a:ext uri="{FF2B5EF4-FFF2-40B4-BE49-F238E27FC236}">
              <a16:creationId xmlns:a16="http://schemas.microsoft.com/office/drawing/2014/main" id="{D2A45DF5-F81F-447F-A58B-B3FB8EBC1891}"/>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39" name="Text Box 15">
          <a:extLst>
            <a:ext uri="{FF2B5EF4-FFF2-40B4-BE49-F238E27FC236}">
              <a16:creationId xmlns:a16="http://schemas.microsoft.com/office/drawing/2014/main" id="{5DDB14F6-B8F9-49E8-9F55-BFAAE6A71E0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0" name="Text Box 15">
          <a:extLst>
            <a:ext uri="{FF2B5EF4-FFF2-40B4-BE49-F238E27FC236}">
              <a16:creationId xmlns:a16="http://schemas.microsoft.com/office/drawing/2014/main" id="{A78E66A7-F349-43E6-BFD3-4B7A57CA0DCF}"/>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1" name="Text Box 15">
          <a:extLst>
            <a:ext uri="{FF2B5EF4-FFF2-40B4-BE49-F238E27FC236}">
              <a16:creationId xmlns:a16="http://schemas.microsoft.com/office/drawing/2014/main" id="{31A0A2D9-F4F2-405A-A720-85FA49A529D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2" name="Text Box 15">
          <a:extLst>
            <a:ext uri="{FF2B5EF4-FFF2-40B4-BE49-F238E27FC236}">
              <a16:creationId xmlns:a16="http://schemas.microsoft.com/office/drawing/2014/main" id="{972CBE29-951A-4E32-A69B-1A4BFDDC55A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3" name="Text Box 15">
          <a:extLst>
            <a:ext uri="{FF2B5EF4-FFF2-40B4-BE49-F238E27FC236}">
              <a16:creationId xmlns:a16="http://schemas.microsoft.com/office/drawing/2014/main" id="{FF20F4F0-BE59-4D28-B7F9-A226F1666A3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4" name="Text Box 15">
          <a:extLst>
            <a:ext uri="{FF2B5EF4-FFF2-40B4-BE49-F238E27FC236}">
              <a16:creationId xmlns:a16="http://schemas.microsoft.com/office/drawing/2014/main" id="{A4A9DDF3-4B4D-4579-BAB8-E7218180BB2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5" name="Text Box 15">
          <a:extLst>
            <a:ext uri="{FF2B5EF4-FFF2-40B4-BE49-F238E27FC236}">
              <a16:creationId xmlns:a16="http://schemas.microsoft.com/office/drawing/2014/main" id="{15EC31CD-C505-4B14-BE82-681A3D7A32E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6" name="Text Box 15">
          <a:extLst>
            <a:ext uri="{FF2B5EF4-FFF2-40B4-BE49-F238E27FC236}">
              <a16:creationId xmlns:a16="http://schemas.microsoft.com/office/drawing/2014/main" id="{517B1F75-0538-4B9F-9F3D-3918AEF3673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7" name="Text Box 15">
          <a:extLst>
            <a:ext uri="{FF2B5EF4-FFF2-40B4-BE49-F238E27FC236}">
              <a16:creationId xmlns:a16="http://schemas.microsoft.com/office/drawing/2014/main" id="{5A959A3F-C6ED-4971-9495-63FE7B6EB69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8" name="Text Box 15">
          <a:extLst>
            <a:ext uri="{FF2B5EF4-FFF2-40B4-BE49-F238E27FC236}">
              <a16:creationId xmlns:a16="http://schemas.microsoft.com/office/drawing/2014/main" id="{463C4352-828B-4F89-8BE7-84F2F849E6B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49" name="Text Box 15">
          <a:extLst>
            <a:ext uri="{FF2B5EF4-FFF2-40B4-BE49-F238E27FC236}">
              <a16:creationId xmlns:a16="http://schemas.microsoft.com/office/drawing/2014/main" id="{339EC4E0-6369-4AF0-9E81-529BAAE7DB2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0" name="Text Box 15">
          <a:extLst>
            <a:ext uri="{FF2B5EF4-FFF2-40B4-BE49-F238E27FC236}">
              <a16:creationId xmlns:a16="http://schemas.microsoft.com/office/drawing/2014/main" id="{355201A3-790F-4462-98BE-E0A8240A84C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1" name="Text Box 15">
          <a:extLst>
            <a:ext uri="{FF2B5EF4-FFF2-40B4-BE49-F238E27FC236}">
              <a16:creationId xmlns:a16="http://schemas.microsoft.com/office/drawing/2014/main" id="{713429BA-A4DB-456B-8F52-37455A6E6C0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52" name="Text Box 15">
          <a:extLst>
            <a:ext uri="{FF2B5EF4-FFF2-40B4-BE49-F238E27FC236}">
              <a16:creationId xmlns:a16="http://schemas.microsoft.com/office/drawing/2014/main" id="{6DAA24BB-ECA2-4205-9C20-4DB5DDDD1FE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53" name="Text Box 15">
          <a:extLst>
            <a:ext uri="{FF2B5EF4-FFF2-40B4-BE49-F238E27FC236}">
              <a16:creationId xmlns:a16="http://schemas.microsoft.com/office/drawing/2014/main" id="{E5F26A8E-0BC1-4097-A3B7-02404A424D97}"/>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54" name="Text Box 15">
          <a:extLst>
            <a:ext uri="{FF2B5EF4-FFF2-40B4-BE49-F238E27FC236}">
              <a16:creationId xmlns:a16="http://schemas.microsoft.com/office/drawing/2014/main" id="{1FA72BA4-67F2-457B-93FB-271E1B66D03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55" name="Text Box 15">
          <a:extLst>
            <a:ext uri="{FF2B5EF4-FFF2-40B4-BE49-F238E27FC236}">
              <a16:creationId xmlns:a16="http://schemas.microsoft.com/office/drawing/2014/main" id="{B1291E13-7F13-41D9-92AC-D32EB28B436F}"/>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56" name="Text Box 15">
          <a:extLst>
            <a:ext uri="{FF2B5EF4-FFF2-40B4-BE49-F238E27FC236}">
              <a16:creationId xmlns:a16="http://schemas.microsoft.com/office/drawing/2014/main" id="{3C02573E-49C8-46DC-807D-60DF5DEDC06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57" name="Text Box 15">
          <a:extLst>
            <a:ext uri="{FF2B5EF4-FFF2-40B4-BE49-F238E27FC236}">
              <a16:creationId xmlns:a16="http://schemas.microsoft.com/office/drawing/2014/main" id="{18D1B86E-DF2F-49B0-9781-E11E5F55CEAA}"/>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58" name="Text Box 15">
          <a:extLst>
            <a:ext uri="{FF2B5EF4-FFF2-40B4-BE49-F238E27FC236}">
              <a16:creationId xmlns:a16="http://schemas.microsoft.com/office/drawing/2014/main" id="{BD59467E-491D-4EE8-8B54-7B287A93877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59" name="Text Box 15">
          <a:extLst>
            <a:ext uri="{FF2B5EF4-FFF2-40B4-BE49-F238E27FC236}">
              <a16:creationId xmlns:a16="http://schemas.microsoft.com/office/drawing/2014/main" id="{78520C80-C1AE-4BFA-B794-3732C673F55B}"/>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60" name="Text Box 15">
          <a:extLst>
            <a:ext uri="{FF2B5EF4-FFF2-40B4-BE49-F238E27FC236}">
              <a16:creationId xmlns:a16="http://schemas.microsoft.com/office/drawing/2014/main" id="{BB104CC5-81D1-45F9-8949-A8190704FD7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61" name="Text Box 15">
          <a:extLst>
            <a:ext uri="{FF2B5EF4-FFF2-40B4-BE49-F238E27FC236}">
              <a16:creationId xmlns:a16="http://schemas.microsoft.com/office/drawing/2014/main" id="{7DE9BCD5-69D0-4D8F-B97F-FE3A0FEA544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62" name="Text Box 15">
          <a:extLst>
            <a:ext uri="{FF2B5EF4-FFF2-40B4-BE49-F238E27FC236}">
              <a16:creationId xmlns:a16="http://schemas.microsoft.com/office/drawing/2014/main" id="{E3A15029-6A15-41A4-B05E-77013A76312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63" name="Text Box 15">
          <a:extLst>
            <a:ext uri="{FF2B5EF4-FFF2-40B4-BE49-F238E27FC236}">
              <a16:creationId xmlns:a16="http://schemas.microsoft.com/office/drawing/2014/main" id="{201A63EE-BFEE-445B-BBA3-D8B52FC8CC7E}"/>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64" name="Text Box 15">
          <a:extLst>
            <a:ext uri="{FF2B5EF4-FFF2-40B4-BE49-F238E27FC236}">
              <a16:creationId xmlns:a16="http://schemas.microsoft.com/office/drawing/2014/main" id="{238C998E-BE99-4CB4-9F98-383AC4EF287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65" name="Text Box 15">
          <a:extLst>
            <a:ext uri="{FF2B5EF4-FFF2-40B4-BE49-F238E27FC236}">
              <a16:creationId xmlns:a16="http://schemas.microsoft.com/office/drawing/2014/main" id="{8B6B621C-A6BB-438A-ACC2-121692EDCA5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66" name="Text Box 15">
          <a:extLst>
            <a:ext uri="{FF2B5EF4-FFF2-40B4-BE49-F238E27FC236}">
              <a16:creationId xmlns:a16="http://schemas.microsoft.com/office/drawing/2014/main" id="{A372ED6E-6973-421A-AE02-08B81FFAF7B1}"/>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767" name="Text Box 16">
          <a:extLst>
            <a:ext uri="{FF2B5EF4-FFF2-40B4-BE49-F238E27FC236}">
              <a16:creationId xmlns:a16="http://schemas.microsoft.com/office/drawing/2014/main" id="{21E0B195-80CA-48F4-A0AF-CA08E1F9CD88}"/>
            </a:ext>
          </a:extLst>
        </xdr:cNvPr>
        <xdr:cNvSpPr txBox="1">
          <a:spLocks noChangeArrowheads="1"/>
        </xdr:cNvSpPr>
      </xdr:nvSpPr>
      <xdr:spPr bwMode="auto">
        <a:xfrm>
          <a:off x="1436370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0</xdr:rowOff>
    </xdr:from>
    <xdr:ext cx="95250" cy="171450"/>
    <xdr:sp macro="" textlink="">
      <xdr:nvSpPr>
        <xdr:cNvPr id="768" name="Text Box 17">
          <a:extLst>
            <a:ext uri="{FF2B5EF4-FFF2-40B4-BE49-F238E27FC236}">
              <a16:creationId xmlns:a16="http://schemas.microsoft.com/office/drawing/2014/main" id="{47B0684B-52E5-4353-B0DC-65309600F2BD}"/>
            </a:ext>
          </a:extLst>
        </xdr:cNvPr>
        <xdr:cNvSpPr txBox="1">
          <a:spLocks noChangeArrowheads="1"/>
        </xdr:cNvSpPr>
      </xdr:nvSpPr>
      <xdr:spPr bwMode="auto">
        <a:xfrm>
          <a:off x="1436370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15875</xdr:rowOff>
    </xdr:from>
    <xdr:ext cx="95250" cy="171450"/>
    <xdr:sp macro="" textlink="">
      <xdr:nvSpPr>
        <xdr:cNvPr id="769" name="Text Box 18">
          <a:extLst>
            <a:ext uri="{FF2B5EF4-FFF2-40B4-BE49-F238E27FC236}">
              <a16:creationId xmlns:a16="http://schemas.microsoft.com/office/drawing/2014/main" id="{647C7213-61F6-4154-B5B3-1BE72C83B00D}"/>
            </a:ext>
          </a:extLst>
        </xdr:cNvPr>
        <xdr:cNvSpPr txBox="1">
          <a:spLocks noChangeArrowheads="1"/>
        </xdr:cNvSpPr>
      </xdr:nvSpPr>
      <xdr:spPr bwMode="auto">
        <a:xfrm>
          <a:off x="14362112" y="98361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xdr:row>
      <xdr:rowOff>504825</xdr:rowOff>
    </xdr:from>
    <xdr:ext cx="95250" cy="213632"/>
    <xdr:sp macro="" textlink="">
      <xdr:nvSpPr>
        <xdr:cNvPr id="770" name="Text Box 15">
          <a:extLst>
            <a:ext uri="{FF2B5EF4-FFF2-40B4-BE49-F238E27FC236}">
              <a16:creationId xmlns:a16="http://schemas.microsoft.com/office/drawing/2014/main" id="{F2D7A2AC-0396-4513-9CA7-0BD7FF691B89}"/>
            </a:ext>
          </a:extLst>
        </xdr:cNvPr>
        <xdr:cNvSpPr txBox="1">
          <a:spLocks noChangeArrowheads="1"/>
        </xdr:cNvSpPr>
      </xdr:nvSpPr>
      <xdr:spPr bwMode="auto">
        <a:xfrm>
          <a:off x="14363700" y="10191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771" name="Text Box 16">
          <a:extLst>
            <a:ext uri="{FF2B5EF4-FFF2-40B4-BE49-F238E27FC236}">
              <a16:creationId xmlns:a16="http://schemas.microsoft.com/office/drawing/2014/main" id="{8D67E583-B880-43F7-B989-B9651DDB672C}"/>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772" name="Text Box 17">
          <a:extLst>
            <a:ext uri="{FF2B5EF4-FFF2-40B4-BE49-F238E27FC236}">
              <a16:creationId xmlns:a16="http://schemas.microsoft.com/office/drawing/2014/main" id="{6AA20E65-8255-4EF2-A893-40C61426486D}"/>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773" name="Text Box 18">
          <a:extLst>
            <a:ext uri="{FF2B5EF4-FFF2-40B4-BE49-F238E27FC236}">
              <a16:creationId xmlns:a16="http://schemas.microsoft.com/office/drawing/2014/main" id="{0AEBC9E2-2CB6-4AB9-8CE8-40AB72200B3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774" name="Text Box 19">
          <a:extLst>
            <a:ext uri="{FF2B5EF4-FFF2-40B4-BE49-F238E27FC236}">
              <a16:creationId xmlns:a16="http://schemas.microsoft.com/office/drawing/2014/main" id="{F2E2B377-19D6-4517-B81D-72FD0DDE3424}"/>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75" name="Text Box 15">
          <a:extLst>
            <a:ext uri="{FF2B5EF4-FFF2-40B4-BE49-F238E27FC236}">
              <a16:creationId xmlns:a16="http://schemas.microsoft.com/office/drawing/2014/main" id="{A8573CBD-17FD-409E-8A89-8BE05A81A348}"/>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76" name="Text Box 15">
          <a:extLst>
            <a:ext uri="{FF2B5EF4-FFF2-40B4-BE49-F238E27FC236}">
              <a16:creationId xmlns:a16="http://schemas.microsoft.com/office/drawing/2014/main" id="{172155C3-4A09-4774-90BE-910B3987E2F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777" name="Text Box 15">
          <a:extLst>
            <a:ext uri="{FF2B5EF4-FFF2-40B4-BE49-F238E27FC236}">
              <a16:creationId xmlns:a16="http://schemas.microsoft.com/office/drawing/2014/main" id="{1BE8BC36-07DC-4E18-B135-5776F43FD293}"/>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78" name="Text Box 15">
          <a:extLst>
            <a:ext uri="{FF2B5EF4-FFF2-40B4-BE49-F238E27FC236}">
              <a16:creationId xmlns:a16="http://schemas.microsoft.com/office/drawing/2014/main" id="{095BAA5B-0CEB-4D7D-B0E7-DFC4A6BA046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79" name="Text Box 15">
          <a:extLst>
            <a:ext uri="{FF2B5EF4-FFF2-40B4-BE49-F238E27FC236}">
              <a16:creationId xmlns:a16="http://schemas.microsoft.com/office/drawing/2014/main" id="{91BE713C-EFBB-4836-AE55-7801CB145C6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0" name="Text Box 15">
          <a:extLst>
            <a:ext uri="{FF2B5EF4-FFF2-40B4-BE49-F238E27FC236}">
              <a16:creationId xmlns:a16="http://schemas.microsoft.com/office/drawing/2014/main" id="{825D59C6-8DF0-4A01-A812-58D5A0C466A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1" name="Text Box 15">
          <a:extLst>
            <a:ext uri="{FF2B5EF4-FFF2-40B4-BE49-F238E27FC236}">
              <a16:creationId xmlns:a16="http://schemas.microsoft.com/office/drawing/2014/main" id="{99922DBD-74A2-4A31-AE6D-62F9A96DB04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2" name="Text Box 15">
          <a:extLst>
            <a:ext uri="{FF2B5EF4-FFF2-40B4-BE49-F238E27FC236}">
              <a16:creationId xmlns:a16="http://schemas.microsoft.com/office/drawing/2014/main" id="{2A490854-33A1-484A-AAAC-1FA92485499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3" name="Text Box 15">
          <a:extLst>
            <a:ext uri="{FF2B5EF4-FFF2-40B4-BE49-F238E27FC236}">
              <a16:creationId xmlns:a16="http://schemas.microsoft.com/office/drawing/2014/main" id="{57A8ECD8-8A3D-4611-9663-4E82E615F4C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4" name="Text Box 15">
          <a:extLst>
            <a:ext uri="{FF2B5EF4-FFF2-40B4-BE49-F238E27FC236}">
              <a16:creationId xmlns:a16="http://schemas.microsoft.com/office/drawing/2014/main" id="{1816BAE8-204D-4FD5-93D0-3B17D8F54B0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5" name="Text Box 15">
          <a:extLst>
            <a:ext uri="{FF2B5EF4-FFF2-40B4-BE49-F238E27FC236}">
              <a16:creationId xmlns:a16="http://schemas.microsoft.com/office/drawing/2014/main" id="{8B830C74-C576-435A-98F6-69D15BAD9D1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6" name="Text Box 15">
          <a:extLst>
            <a:ext uri="{FF2B5EF4-FFF2-40B4-BE49-F238E27FC236}">
              <a16:creationId xmlns:a16="http://schemas.microsoft.com/office/drawing/2014/main" id="{3D72ADE0-E56E-4B69-8E10-47FA4170804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7" name="Text Box 15">
          <a:extLst>
            <a:ext uri="{FF2B5EF4-FFF2-40B4-BE49-F238E27FC236}">
              <a16:creationId xmlns:a16="http://schemas.microsoft.com/office/drawing/2014/main" id="{537A635C-AC87-49CF-858F-4C3AF2F10EC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8" name="Text Box 15">
          <a:extLst>
            <a:ext uri="{FF2B5EF4-FFF2-40B4-BE49-F238E27FC236}">
              <a16:creationId xmlns:a16="http://schemas.microsoft.com/office/drawing/2014/main" id="{2DEF84A4-3B5A-4238-9547-ECF6E12D523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89" name="Text Box 15">
          <a:extLst>
            <a:ext uri="{FF2B5EF4-FFF2-40B4-BE49-F238E27FC236}">
              <a16:creationId xmlns:a16="http://schemas.microsoft.com/office/drawing/2014/main" id="{F439983F-3824-4C15-AF75-4C6BDC12062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0" name="Text Box 15">
          <a:extLst>
            <a:ext uri="{FF2B5EF4-FFF2-40B4-BE49-F238E27FC236}">
              <a16:creationId xmlns:a16="http://schemas.microsoft.com/office/drawing/2014/main" id="{1E19128A-26B0-4783-8556-8D9B2AE16AC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1" name="Text Box 15">
          <a:extLst>
            <a:ext uri="{FF2B5EF4-FFF2-40B4-BE49-F238E27FC236}">
              <a16:creationId xmlns:a16="http://schemas.microsoft.com/office/drawing/2014/main" id="{9A7CD62F-CA59-4767-82C4-A7580103455D}"/>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2" name="Text Box 15">
          <a:extLst>
            <a:ext uri="{FF2B5EF4-FFF2-40B4-BE49-F238E27FC236}">
              <a16:creationId xmlns:a16="http://schemas.microsoft.com/office/drawing/2014/main" id="{31E07EC0-6D41-4739-A867-2BFBFC57F6B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3" name="Text Box 15">
          <a:extLst>
            <a:ext uri="{FF2B5EF4-FFF2-40B4-BE49-F238E27FC236}">
              <a16:creationId xmlns:a16="http://schemas.microsoft.com/office/drawing/2014/main" id="{19125E2A-9F49-4E8A-8D54-BE54141C51C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4" name="Text Box 15">
          <a:extLst>
            <a:ext uri="{FF2B5EF4-FFF2-40B4-BE49-F238E27FC236}">
              <a16:creationId xmlns:a16="http://schemas.microsoft.com/office/drawing/2014/main" id="{70F449EC-6763-4A14-BC9A-1A6DCC13CFD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5" name="Text Box 15">
          <a:extLst>
            <a:ext uri="{FF2B5EF4-FFF2-40B4-BE49-F238E27FC236}">
              <a16:creationId xmlns:a16="http://schemas.microsoft.com/office/drawing/2014/main" id="{20899C0E-B518-4598-B0E8-CD7A879E0667}"/>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6" name="Text Box 15">
          <a:extLst>
            <a:ext uri="{FF2B5EF4-FFF2-40B4-BE49-F238E27FC236}">
              <a16:creationId xmlns:a16="http://schemas.microsoft.com/office/drawing/2014/main" id="{5964B7F9-97B0-4818-9B99-01B6B35BE7C1}"/>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7" name="Text Box 15">
          <a:extLst>
            <a:ext uri="{FF2B5EF4-FFF2-40B4-BE49-F238E27FC236}">
              <a16:creationId xmlns:a16="http://schemas.microsoft.com/office/drawing/2014/main" id="{80E17950-228C-4ECE-BC94-4FDA83008C6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8" name="Text Box 15">
          <a:extLst>
            <a:ext uri="{FF2B5EF4-FFF2-40B4-BE49-F238E27FC236}">
              <a16:creationId xmlns:a16="http://schemas.microsoft.com/office/drawing/2014/main" id="{EE1F25D0-D313-4447-941B-3D4D4BBCA0A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799" name="Text Box 15">
          <a:extLst>
            <a:ext uri="{FF2B5EF4-FFF2-40B4-BE49-F238E27FC236}">
              <a16:creationId xmlns:a16="http://schemas.microsoft.com/office/drawing/2014/main" id="{14ED25CD-FB84-44C2-A5A1-528B68C37CE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0" name="Text Box 15">
          <a:extLst>
            <a:ext uri="{FF2B5EF4-FFF2-40B4-BE49-F238E27FC236}">
              <a16:creationId xmlns:a16="http://schemas.microsoft.com/office/drawing/2014/main" id="{661C24F6-D314-4AE9-9FF6-0B508C93837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1" name="Text Box 15">
          <a:extLst>
            <a:ext uri="{FF2B5EF4-FFF2-40B4-BE49-F238E27FC236}">
              <a16:creationId xmlns:a16="http://schemas.microsoft.com/office/drawing/2014/main" id="{03B906BB-2927-4A41-A2C5-4FBDD195A9E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2" name="Text Box 15">
          <a:extLst>
            <a:ext uri="{FF2B5EF4-FFF2-40B4-BE49-F238E27FC236}">
              <a16:creationId xmlns:a16="http://schemas.microsoft.com/office/drawing/2014/main" id="{95D818C1-10D2-4CA7-A602-E3F50C26F65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3" name="Text Box 15">
          <a:extLst>
            <a:ext uri="{FF2B5EF4-FFF2-40B4-BE49-F238E27FC236}">
              <a16:creationId xmlns:a16="http://schemas.microsoft.com/office/drawing/2014/main" id="{065DBD1C-2954-4D15-85F3-6B72471254B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4" name="Text Box 15">
          <a:extLst>
            <a:ext uri="{FF2B5EF4-FFF2-40B4-BE49-F238E27FC236}">
              <a16:creationId xmlns:a16="http://schemas.microsoft.com/office/drawing/2014/main" id="{C1F905CF-52F4-4820-B9A4-F93F46D4E3F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5" name="Text Box 15">
          <a:extLst>
            <a:ext uri="{FF2B5EF4-FFF2-40B4-BE49-F238E27FC236}">
              <a16:creationId xmlns:a16="http://schemas.microsoft.com/office/drawing/2014/main" id="{62EB4C44-EB84-4088-A991-03F1DF3B8AE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6" name="Text Box 15">
          <a:extLst>
            <a:ext uri="{FF2B5EF4-FFF2-40B4-BE49-F238E27FC236}">
              <a16:creationId xmlns:a16="http://schemas.microsoft.com/office/drawing/2014/main" id="{D79A3976-6021-45AA-B1AE-44F753586A1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7" name="Text Box 15">
          <a:extLst>
            <a:ext uri="{FF2B5EF4-FFF2-40B4-BE49-F238E27FC236}">
              <a16:creationId xmlns:a16="http://schemas.microsoft.com/office/drawing/2014/main" id="{C758957F-9D85-4803-B069-4D74999499B0}"/>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8" name="Text Box 15">
          <a:extLst>
            <a:ext uri="{FF2B5EF4-FFF2-40B4-BE49-F238E27FC236}">
              <a16:creationId xmlns:a16="http://schemas.microsoft.com/office/drawing/2014/main" id="{FA1A1E1F-7353-4A38-BF83-899F5744137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09" name="Text Box 15">
          <a:extLst>
            <a:ext uri="{FF2B5EF4-FFF2-40B4-BE49-F238E27FC236}">
              <a16:creationId xmlns:a16="http://schemas.microsoft.com/office/drawing/2014/main" id="{A45C37DD-FE4D-441E-B726-7F1691028C6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0" name="Text Box 15">
          <a:extLst>
            <a:ext uri="{FF2B5EF4-FFF2-40B4-BE49-F238E27FC236}">
              <a16:creationId xmlns:a16="http://schemas.microsoft.com/office/drawing/2014/main" id="{7FAF16D5-3EBD-468F-A6AE-A04A590599D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1" name="Text Box 15">
          <a:extLst>
            <a:ext uri="{FF2B5EF4-FFF2-40B4-BE49-F238E27FC236}">
              <a16:creationId xmlns:a16="http://schemas.microsoft.com/office/drawing/2014/main" id="{98900C1A-77E7-440F-99DA-5DC207440F7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2" name="Text Box 15">
          <a:extLst>
            <a:ext uri="{FF2B5EF4-FFF2-40B4-BE49-F238E27FC236}">
              <a16:creationId xmlns:a16="http://schemas.microsoft.com/office/drawing/2014/main" id="{57404EA0-6859-4CA2-A4E9-EEB4157C7FF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3" name="Text Box 15">
          <a:extLst>
            <a:ext uri="{FF2B5EF4-FFF2-40B4-BE49-F238E27FC236}">
              <a16:creationId xmlns:a16="http://schemas.microsoft.com/office/drawing/2014/main" id="{0DEE331D-9347-423A-93E0-D6EF1E37847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4" name="Text Box 15">
          <a:extLst>
            <a:ext uri="{FF2B5EF4-FFF2-40B4-BE49-F238E27FC236}">
              <a16:creationId xmlns:a16="http://schemas.microsoft.com/office/drawing/2014/main" id="{88F69E2E-27B5-42B4-A441-4D3B9F903F68}"/>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5" name="Text Box 15">
          <a:extLst>
            <a:ext uri="{FF2B5EF4-FFF2-40B4-BE49-F238E27FC236}">
              <a16:creationId xmlns:a16="http://schemas.microsoft.com/office/drawing/2014/main" id="{22C79DA8-3BA1-4A39-BA92-EC915CDB813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6" name="Text Box 15">
          <a:extLst>
            <a:ext uri="{FF2B5EF4-FFF2-40B4-BE49-F238E27FC236}">
              <a16:creationId xmlns:a16="http://schemas.microsoft.com/office/drawing/2014/main" id="{A68815B1-4AE1-44A0-86DF-EF854B741EA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7" name="Text Box 15">
          <a:extLst>
            <a:ext uri="{FF2B5EF4-FFF2-40B4-BE49-F238E27FC236}">
              <a16:creationId xmlns:a16="http://schemas.microsoft.com/office/drawing/2014/main" id="{83AC8805-A537-49A0-851B-1BA6027A9E4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8" name="Text Box 15">
          <a:extLst>
            <a:ext uri="{FF2B5EF4-FFF2-40B4-BE49-F238E27FC236}">
              <a16:creationId xmlns:a16="http://schemas.microsoft.com/office/drawing/2014/main" id="{4ED2CE22-20C1-4FB4-B876-003BFFCE62A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19" name="Text Box 15">
          <a:extLst>
            <a:ext uri="{FF2B5EF4-FFF2-40B4-BE49-F238E27FC236}">
              <a16:creationId xmlns:a16="http://schemas.microsoft.com/office/drawing/2014/main" id="{167163A6-298C-4FC0-9848-F1F0DCA3DBC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820" name="Text Box 15">
          <a:extLst>
            <a:ext uri="{FF2B5EF4-FFF2-40B4-BE49-F238E27FC236}">
              <a16:creationId xmlns:a16="http://schemas.microsoft.com/office/drawing/2014/main" id="{2C014246-FA79-432A-A0B6-85F6770C57A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21" name="Text Box 16">
          <a:extLst>
            <a:ext uri="{FF2B5EF4-FFF2-40B4-BE49-F238E27FC236}">
              <a16:creationId xmlns:a16="http://schemas.microsoft.com/office/drawing/2014/main" id="{FAA55B04-4E7F-4325-9E2B-63B625F1B4E6}"/>
            </a:ext>
          </a:extLst>
        </xdr:cNvPr>
        <xdr:cNvSpPr txBox="1">
          <a:spLocks noChangeArrowheads="1"/>
        </xdr:cNvSpPr>
      </xdr:nvSpPr>
      <xdr:spPr bwMode="auto">
        <a:xfrm>
          <a:off x="191833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22" name="Text Box 17">
          <a:extLst>
            <a:ext uri="{FF2B5EF4-FFF2-40B4-BE49-F238E27FC236}">
              <a16:creationId xmlns:a16="http://schemas.microsoft.com/office/drawing/2014/main" id="{3ED32577-8523-44FA-8278-3171EE8CD11F}"/>
            </a:ext>
          </a:extLst>
        </xdr:cNvPr>
        <xdr:cNvSpPr txBox="1">
          <a:spLocks noChangeArrowheads="1"/>
        </xdr:cNvSpPr>
      </xdr:nvSpPr>
      <xdr:spPr bwMode="auto">
        <a:xfrm>
          <a:off x="191833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23" name="Text Box 18">
          <a:extLst>
            <a:ext uri="{FF2B5EF4-FFF2-40B4-BE49-F238E27FC236}">
              <a16:creationId xmlns:a16="http://schemas.microsoft.com/office/drawing/2014/main" id="{263196B1-5771-4A10-AF9D-FE169645539D}"/>
            </a:ext>
          </a:extLst>
        </xdr:cNvPr>
        <xdr:cNvSpPr txBox="1">
          <a:spLocks noChangeArrowheads="1"/>
        </xdr:cNvSpPr>
      </xdr:nvSpPr>
      <xdr:spPr bwMode="auto">
        <a:xfrm>
          <a:off x="191833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824" name="Text Box 19">
          <a:extLst>
            <a:ext uri="{FF2B5EF4-FFF2-40B4-BE49-F238E27FC236}">
              <a16:creationId xmlns:a16="http://schemas.microsoft.com/office/drawing/2014/main" id="{A7421531-9F5C-44D3-9FA1-839AD5E5B4D5}"/>
            </a:ext>
          </a:extLst>
        </xdr:cNvPr>
        <xdr:cNvSpPr txBox="1">
          <a:spLocks noChangeArrowheads="1"/>
        </xdr:cNvSpPr>
      </xdr:nvSpPr>
      <xdr:spPr bwMode="auto">
        <a:xfrm>
          <a:off x="191833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25" name="Text Box 15">
          <a:extLst>
            <a:ext uri="{FF2B5EF4-FFF2-40B4-BE49-F238E27FC236}">
              <a16:creationId xmlns:a16="http://schemas.microsoft.com/office/drawing/2014/main" id="{E48DB433-5D4A-4573-9721-08B7BFCF678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26" name="Text Box 15">
          <a:extLst>
            <a:ext uri="{FF2B5EF4-FFF2-40B4-BE49-F238E27FC236}">
              <a16:creationId xmlns:a16="http://schemas.microsoft.com/office/drawing/2014/main" id="{84827DEE-C4BF-4062-8132-F488F498CB8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27" name="Text Box 15">
          <a:extLst>
            <a:ext uri="{FF2B5EF4-FFF2-40B4-BE49-F238E27FC236}">
              <a16:creationId xmlns:a16="http://schemas.microsoft.com/office/drawing/2014/main" id="{F97EE4EF-4BDE-490F-BB40-6A0C4DFFAFA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28" name="Text Box 15">
          <a:extLst>
            <a:ext uri="{FF2B5EF4-FFF2-40B4-BE49-F238E27FC236}">
              <a16:creationId xmlns:a16="http://schemas.microsoft.com/office/drawing/2014/main" id="{EC7DE81D-BFE1-448C-ADEF-A207C12DE9B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29" name="Text Box 15">
          <a:extLst>
            <a:ext uri="{FF2B5EF4-FFF2-40B4-BE49-F238E27FC236}">
              <a16:creationId xmlns:a16="http://schemas.microsoft.com/office/drawing/2014/main" id="{85AAF14F-5294-4614-A8BB-5F168FECEE9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0" name="Text Box 15">
          <a:extLst>
            <a:ext uri="{FF2B5EF4-FFF2-40B4-BE49-F238E27FC236}">
              <a16:creationId xmlns:a16="http://schemas.microsoft.com/office/drawing/2014/main" id="{0C7A410B-00CC-41C8-87E9-110F37D9C43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1" name="Text Box 15">
          <a:extLst>
            <a:ext uri="{FF2B5EF4-FFF2-40B4-BE49-F238E27FC236}">
              <a16:creationId xmlns:a16="http://schemas.microsoft.com/office/drawing/2014/main" id="{9EB23F09-9C8A-4999-A793-540D33B7E27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2" name="Text Box 15">
          <a:extLst>
            <a:ext uri="{FF2B5EF4-FFF2-40B4-BE49-F238E27FC236}">
              <a16:creationId xmlns:a16="http://schemas.microsoft.com/office/drawing/2014/main" id="{1C3559F4-FAF5-4D4B-A377-28F6FF3198D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3" name="Text Box 15">
          <a:extLst>
            <a:ext uri="{FF2B5EF4-FFF2-40B4-BE49-F238E27FC236}">
              <a16:creationId xmlns:a16="http://schemas.microsoft.com/office/drawing/2014/main" id="{E97470BD-FE48-488C-A609-1F68AC970C1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4" name="Text Box 15">
          <a:extLst>
            <a:ext uri="{FF2B5EF4-FFF2-40B4-BE49-F238E27FC236}">
              <a16:creationId xmlns:a16="http://schemas.microsoft.com/office/drawing/2014/main" id="{51B5F8D1-858F-4E71-861B-135D98B4AC9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5" name="Text Box 15">
          <a:extLst>
            <a:ext uri="{FF2B5EF4-FFF2-40B4-BE49-F238E27FC236}">
              <a16:creationId xmlns:a16="http://schemas.microsoft.com/office/drawing/2014/main" id="{9A784A8E-C3A6-4DC0-9226-A5E856BAF3E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6" name="Text Box 15">
          <a:extLst>
            <a:ext uri="{FF2B5EF4-FFF2-40B4-BE49-F238E27FC236}">
              <a16:creationId xmlns:a16="http://schemas.microsoft.com/office/drawing/2014/main" id="{E807707A-60AF-46D6-858D-B9D323314C9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7" name="Text Box 15">
          <a:extLst>
            <a:ext uri="{FF2B5EF4-FFF2-40B4-BE49-F238E27FC236}">
              <a16:creationId xmlns:a16="http://schemas.microsoft.com/office/drawing/2014/main" id="{5A71F629-3C6D-4D20-AEDE-3267F885A8A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38" name="Text Box 15">
          <a:extLst>
            <a:ext uri="{FF2B5EF4-FFF2-40B4-BE49-F238E27FC236}">
              <a16:creationId xmlns:a16="http://schemas.microsoft.com/office/drawing/2014/main" id="{C62E5E6D-867F-4F3E-BECE-1657CAD90B6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39" name="Text Box 16">
          <a:extLst>
            <a:ext uri="{FF2B5EF4-FFF2-40B4-BE49-F238E27FC236}">
              <a16:creationId xmlns:a16="http://schemas.microsoft.com/office/drawing/2014/main" id="{6EE3777F-81E3-443F-AE54-5E4BAD042955}"/>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40" name="Text Box 17">
          <a:extLst>
            <a:ext uri="{FF2B5EF4-FFF2-40B4-BE49-F238E27FC236}">
              <a16:creationId xmlns:a16="http://schemas.microsoft.com/office/drawing/2014/main" id="{E00E768A-4047-4A8F-B135-0955A5F736CA}"/>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41" name="Text Box 18">
          <a:extLst>
            <a:ext uri="{FF2B5EF4-FFF2-40B4-BE49-F238E27FC236}">
              <a16:creationId xmlns:a16="http://schemas.microsoft.com/office/drawing/2014/main" id="{FBAEEC12-340A-4EB1-9B9B-08B84062D739}"/>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42" name="Text Box 19">
          <a:extLst>
            <a:ext uri="{FF2B5EF4-FFF2-40B4-BE49-F238E27FC236}">
              <a16:creationId xmlns:a16="http://schemas.microsoft.com/office/drawing/2014/main" id="{481B64EC-30F2-4F60-84D3-BB0F98F57463}"/>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3" name="Text Box 15">
          <a:extLst>
            <a:ext uri="{FF2B5EF4-FFF2-40B4-BE49-F238E27FC236}">
              <a16:creationId xmlns:a16="http://schemas.microsoft.com/office/drawing/2014/main" id="{6F35F285-A1D3-45CB-9F45-B97CE7D0069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44" name="Text Box 16">
          <a:extLst>
            <a:ext uri="{FF2B5EF4-FFF2-40B4-BE49-F238E27FC236}">
              <a16:creationId xmlns:a16="http://schemas.microsoft.com/office/drawing/2014/main" id="{F8815A3B-5137-4F8B-AA0B-9CFFDBDCDAD3}"/>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45" name="Text Box 17">
          <a:extLst>
            <a:ext uri="{FF2B5EF4-FFF2-40B4-BE49-F238E27FC236}">
              <a16:creationId xmlns:a16="http://schemas.microsoft.com/office/drawing/2014/main" id="{505CC3E2-2C6B-4477-9EA0-B11B2B33CD39}"/>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46" name="Text Box 18">
          <a:extLst>
            <a:ext uri="{FF2B5EF4-FFF2-40B4-BE49-F238E27FC236}">
              <a16:creationId xmlns:a16="http://schemas.microsoft.com/office/drawing/2014/main" id="{279EF72F-2E79-4AD4-BCD7-BECBEF33B83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847" name="Text Box 19">
          <a:extLst>
            <a:ext uri="{FF2B5EF4-FFF2-40B4-BE49-F238E27FC236}">
              <a16:creationId xmlns:a16="http://schemas.microsoft.com/office/drawing/2014/main" id="{2F907EEE-FABA-404D-B3D3-217A952F7FDE}"/>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8" name="Text Box 15">
          <a:extLst>
            <a:ext uri="{FF2B5EF4-FFF2-40B4-BE49-F238E27FC236}">
              <a16:creationId xmlns:a16="http://schemas.microsoft.com/office/drawing/2014/main" id="{841E8C95-1DCD-431F-8094-9F84CC2294E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49" name="Text Box 15">
          <a:extLst>
            <a:ext uri="{FF2B5EF4-FFF2-40B4-BE49-F238E27FC236}">
              <a16:creationId xmlns:a16="http://schemas.microsoft.com/office/drawing/2014/main" id="{6286F8DF-12FF-466E-9370-083505EC195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0" name="Text Box 15">
          <a:extLst>
            <a:ext uri="{FF2B5EF4-FFF2-40B4-BE49-F238E27FC236}">
              <a16:creationId xmlns:a16="http://schemas.microsoft.com/office/drawing/2014/main" id="{6F022495-0567-448A-B6A0-DE61772913E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1" name="Text Box 15">
          <a:extLst>
            <a:ext uri="{FF2B5EF4-FFF2-40B4-BE49-F238E27FC236}">
              <a16:creationId xmlns:a16="http://schemas.microsoft.com/office/drawing/2014/main" id="{0DA1F098-E2A7-4146-B9E2-84D44F1FCB9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2" name="Text Box 15">
          <a:extLst>
            <a:ext uri="{FF2B5EF4-FFF2-40B4-BE49-F238E27FC236}">
              <a16:creationId xmlns:a16="http://schemas.microsoft.com/office/drawing/2014/main" id="{509767BC-0797-4D49-A406-36F00880A82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3" name="Text Box 15">
          <a:extLst>
            <a:ext uri="{FF2B5EF4-FFF2-40B4-BE49-F238E27FC236}">
              <a16:creationId xmlns:a16="http://schemas.microsoft.com/office/drawing/2014/main" id="{7B8570B1-DF4D-4C01-BB2E-AA930616F9F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4" name="Text Box 15">
          <a:extLst>
            <a:ext uri="{FF2B5EF4-FFF2-40B4-BE49-F238E27FC236}">
              <a16:creationId xmlns:a16="http://schemas.microsoft.com/office/drawing/2014/main" id="{427B7097-7C7F-455A-B94F-654955CBB1B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5" name="Text Box 15">
          <a:extLst>
            <a:ext uri="{FF2B5EF4-FFF2-40B4-BE49-F238E27FC236}">
              <a16:creationId xmlns:a16="http://schemas.microsoft.com/office/drawing/2014/main" id="{2BE96202-9F55-4001-BF7D-97DBF0CE5FD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6" name="Text Box 15">
          <a:extLst>
            <a:ext uri="{FF2B5EF4-FFF2-40B4-BE49-F238E27FC236}">
              <a16:creationId xmlns:a16="http://schemas.microsoft.com/office/drawing/2014/main" id="{FF415C77-C797-4FD1-8012-454F2790E07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7" name="Text Box 15">
          <a:extLst>
            <a:ext uri="{FF2B5EF4-FFF2-40B4-BE49-F238E27FC236}">
              <a16:creationId xmlns:a16="http://schemas.microsoft.com/office/drawing/2014/main" id="{D3EFC2B3-D1FB-42D4-8AFC-E073BDFA955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8" name="Text Box 15">
          <a:extLst>
            <a:ext uri="{FF2B5EF4-FFF2-40B4-BE49-F238E27FC236}">
              <a16:creationId xmlns:a16="http://schemas.microsoft.com/office/drawing/2014/main" id="{BF4DD132-295E-497D-80C4-B4A8F1592F4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59" name="Text Box 15">
          <a:extLst>
            <a:ext uri="{FF2B5EF4-FFF2-40B4-BE49-F238E27FC236}">
              <a16:creationId xmlns:a16="http://schemas.microsoft.com/office/drawing/2014/main" id="{885FDBC1-9511-4DD1-935A-6FAEF69770C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0" name="Text Box 15">
          <a:extLst>
            <a:ext uri="{FF2B5EF4-FFF2-40B4-BE49-F238E27FC236}">
              <a16:creationId xmlns:a16="http://schemas.microsoft.com/office/drawing/2014/main" id="{30BB22B9-298F-4462-8154-D7C6973AD30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1" name="Text Box 15">
          <a:extLst>
            <a:ext uri="{FF2B5EF4-FFF2-40B4-BE49-F238E27FC236}">
              <a16:creationId xmlns:a16="http://schemas.microsoft.com/office/drawing/2014/main" id="{56A7CB4C-2817-4610-BA62-B90BF5CFD50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2" name="Text Box 15">
          <a:extLst>
            <a:ext uri="{FF2B5EF4-FFF2-40B4-BE49-F238E27FC236}">
              <a16:creationId xmlns:a16="http://schemas.microsoft.com/office/drawing/2014/main" id="{4E40167B-B075-48C9-851A-0D2C7AE1947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3" name="Text Box 15">
          <a:extLst>
            <a:ext uri="{FF2B5EF4-FFF2-40B4-BE49-F238E27FC236}">
              <a16:creationId xmlns:a16="http://schemas.microsoft.com/office/drawing/2014/main" id="{B071EE82-28AE-45F3-A3FA-4ED3868670D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4" name="Text Box 15">
          <a:extLst>
            <a:ext uri="{FF2B5EF4-FFF2-40B4-BE49-F238E27FC236}">
              <a16:creationId xmlns:a16="http://schemas.microsoft.com/office/drawing/2014/main" id="{D61D90C0-FD71-4CF6-BF32-31E7904E6A2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5" name="Text Box 15">
          <a:extLst>
            <a:ext uri="{FF2B5EF4-FFF2-40B4-BE49-F238E27FC236}">
              <a16:creationId xmlns:a16="http://schemas.microsoft.com/office/drawing/2014/main" id="{AD3D3A8F-92F4-4DE7-8ADC-6F3725B39EB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6" name="Text Box 15">
          <a:extLst>
            <a:ext uri="{FF2B5EF4-FFF2-40B4-BE49-F238E27FC236}">
              <a16:creationId xmlns:a16="http://schemas.microsoft.com/office/drawing/2014/main" id="{C843FED3-0FB6-4330-8E47-0915C112849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7" name="Text Box 15">
          <a:extLst>
            <a:ext uri="{FF2B5EF4-FFF2-40B4-BE49-F238E27FC236}">
              <a16:creationId xmlns:a16="http://schemas.microsoft.com/office/drawing/2014/main" id="{BAB15109-BDAA-48FF-81BC-62C8B3A6554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8" name="Text Box 15">
          <a:extLst>
            <a:ext uri="{FF2B5EF4-FFF2-40B4-BE49-F238E27FC236}">
              <a16:creationId xmlns:a16="http://schemas.microsoft.com/office/drawing/2014/main" id="{FF857AD4-62C4-4A1C-ACBA-542F4FF79CB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69" name="Text Box 15">
          <a:extLst>
            <a:ext uri="{FF2B5EF4-FFF2-40B4-BE49-F238E27FC236}">
              <a16:creationId xmlns:a16="http://schemas.microsoft.com/office/drawing/2014/main" id="{A564023B-2D01-4CCD-9941-91CA0F92867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0" name="Text Box 15">
          <a:extLst>
            <a:ext uri="{FF2B5EF4-FFF2-40B4-BE49-F238E27FC236}">
              <a16:creationId xmlns:a16="http://schemas.microsoft.com/office/drawing/2014/main" id="{5572AA54-5F48-4D46-B7F7-91B4E043FD6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1" name="Text Box 15">
          <a:extLst>
            <a:ext uri="{FF2B5EF4-FFF2-40B4-BE49-F238E27FC236}">
              <a16:creationId xmlns:a16="http://schemas.microsoft.com/office/drawing/2014/main" id="{F36B0F0B-1ECC-47A3-A010-BF05FA38BFE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2" name="Text Box 15">
          <a:extLst>
            <a:ext uri="{FF2B5EF4-FFF2-40B4-BE49-F238E27FC236}">
              <a16:creationId xmlns:a16="http://schemas.microsoft.com/office/drawing/2014/main" id="{65122928-2075-4A69-9A11-B81B9BF4EFC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3" name="Text Box 15">
          <a:extLst>
            <a:ext uri="{FF2B5EF4-FFF2-40B4-BE49-F238E27FC236}">
              <a16:creationId xmlns:a16="http://schemas.microsoft.com/office/drawing/2014/main" id="{B126B441-1054-476A-826C-65152327041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4" name="Text Box 15">
          <a:extLst>
            <a:ext uri="{FF2B5EF4-FFF2-40B4-BE49-F238E27FC236}">
              <a16:creationId xmlns:a16="http://schemas.microsoft.com/office/drawing/2014/main" id="{6732DD99-DA02-4AB5-A22A-0BF61B800C5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5" name="Text Box 15">
          <a:extLst>
            <a:ext uri="{FF2B5EF4-FFF2-40B4-BE49-F238E27FC236}">
              <a16:creationId xmlns:a16="http://schemas.microsoft.com/office/drawing/2014/main" id="{EBE2B5B0-ADF8-4169-9F48-528EA5BB492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6" name="Text Box 15">
          <a:extLst>
            <a:ext uri="{FF2B5EF4-FFF2-40B4-BE49-F238E27FC236}">
              <a16:creationId xmlns:a16="http://schemas.microsoft.com/office/drawing/2014/main" id="{82A42ACA-D076-4E73-8761-784EA6FA4C1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7" name="Text Box 15">
          <a:extLst>
            <a:ext uri="{FF2B5EF4-FFF2-40B4-BE49-F238E27FC236}">
              <a16:creationId xmlns:a16="http://schemas.microsoft.com/office/drawing/2014/main" id="{556C5B4F-CCD9-48E2-92AB-B68945C35D8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8" name="Text Box 15">
          <a:extLst>
            <a:ext uri="{FF2B5EF4-FFF2-40B4-BE49-F238E27FC236}">
              <a16:creationId xmlns:a16="http://schemas.microsoft.com/office/drawing/2014/main" id="{37DB0975-F47B-459F-AF5D-ECB6189E318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79" name="Text Box 15">
          <a:extLst>
            <a:ext uri="{FF2B5EF4-FFF2-40B4-BE49-F238E27FC236}">
              <a16:creationId xmlns:a16="http://schemas.microsoft.com/office/drawing/2014/main" id="{28E21F32-57CD-42A8-A65F-CFCF6793D64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0" name="Text Box 15">
          <a:extLst>
            <a:ext uri="{FF2B5EF4-FFF2-40B4-BE49-F238E27FC236}">
              <a16:creationId xmlns:a16="http://schemas.microsoft.com/office/drawing/2014/main" id="{93D15896-98FB-45EA-A081-7EFFB90AC89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1" name="Text Box 15">
          <a:extLst>
            <a:ext uri="{FF2B5EF4-FFF2-40B4-BE49-F238E27FC236}">
              <a16:creationId xmlns:a16="http://schemas.microsoft.com/office/drawing/2014/main" id="{FD53C57E-243F-4341-A3F6-CE318AB858B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2" name="Text Box 15">
          <a:extLst>
            <a:ext uri="{FF2B5EF4-FFF2-40B4-BE49-F238E27FC236}">
              <a16:creationId xmlns:a16="http://schemas.microsoft.com/office/drawing/2014/main" id="{816660AF-3570-485C-8831-9223F9A72F8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3" name="Text Box 15">
          <a:extLst>
            <a:ext uri="{FF2B5EF4-FFF2-40B4-BE49-F238E27FC236}">
              <a16:creationId xmlns:a16="http://schemas.microsoft.com/office/drawing/2014/main" id="{4CADA09A-21B5-453F-BC41-55B4C2B6543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4" name="Text Box 15">
          <a:extLst>
            <a:ext uri="{FF2B5EF4-FFF2-40B4-BE49-F238E27FC236}">
              <a16:creationId xmlns:a16="http://schemas.microsoft.com/office/drawing/2014/main" id="{37EAA917-2B14-48B5-980C-EB2F9A6CEAD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5" name="Text Box 15">
          <a:extLst>
            <a:ext uri="{FF2B5EF4-FFF2-40B4-BE49-F238E27FC236}">
              <a16:creationId xmlns:a16="http://schemas.microsoft.com/office/drawing/2014/main" id="{9F7E52DB-709D-4004-B182-AE882181125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6" name="Text Box 15">
          <a:extLst>
            <a:ext uri="{FF2B5EF4-FFF2-40B4-BE49-F238E27FC236}">
              <a16:creationId xmlns:a16="http://schemas.microsoft.com/office/drawing/2014/main" id="{3F85A923-8E19-4564-A7DB-B76AE3DE76E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7" name="Text Box 15">
          <a:extLst>
            <a:ext uri="{FF2B5EF4-FFF2-40B4-BE49-F238E27FC236}">
              <a16:creationId xmlns:a16="http://schemas.microsoft.com/office/drawing/2014/main" id="{F3AEF02B-3AB0-473B-A4C2-0CF1A8D69C0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8" name="Text Box 15">
          <a:extLst>
            <a:ext uri="{FF2B5EF4-FFF2-40B4-BE49-F238E27FC236}">
              <a16:creationId xmlns:a16="http://schemas.microsoft.com/office/drawing/2014/main" id="{9AC48AE7-6327-46A8-BF65-148E83B5D85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89" name="Text Box 15">
          <a:extLst>
            <a:ext uri="{FF2B5EF4-FFF2-40B4-BE49-F238E27FC236}">
              <a16:creationId xmlns:a16="http://schemas.microsoft.com/office/drawing/2014/main" id="{75326634-68ED-464D-A578-F94C9F5047C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0" name="Text Box 15">
          <a:extLst>
            <a:ext uri="{FF2B5EF4-FFF2-40B4-BE49-F238E27FC236}">
              <a16:creationId xmlns:a16="http://schemas.microsoft.com/office/drawing/2014/main" id="{9416EB0A-3348-4B09-AE53-1A381A938A4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1" name="Text Box 15">
          <a:extLst>
            <a:ext uri="{FF2B5EF4-FFF2-40B4-BE49-F238E27FC236}">
              <a16:creationId xmlns:a16="http://schemas.microsoft.com/office/drawing/2014/main" id="{A2B481B9-535C-444B-A2FB-4E79F38209C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2" name="Text Box 15">
          <a:extLst>
            <a:ext uri="{FF2B5EF4-FFF2-40B4-BE49-F238E27FC236}">
              <a16:creationId xmlns:a16="http://schemas.microsoft.com/office/drawing/2014/main" id="{40A1050B-0788-4F0D-8FB3-05FA3AEBFB3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3" name="Text Box 15">
          <a:extLst>
            <a:ext uri="{FF2B5EF4-FFF2-40B4-BE49-F238E27FC236}">
              <a16:creationId xmlns:a16="http://schemas.microsoft.com/office/drawing/2014/main" id="{FE874B53-01EF-44A9-8552-43E05CAC92C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4" name="Text Box 15">
          <a:extLst>
            <a:ext uri="{FF2B5EF4-FFF2-40B4-BE49-F238E27FC236}">
              <a16:creationId xmlns:a16="http://schemas.microsoft.com/office/drawing/2014/main" id="{AA44C204-E9EB-4D78-BD77-F6C689DB54F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5" name="Text Box 15">
          <a:extLst>
            <a:ext uri="{FF2B5EF4-FFF2-40B4-BE49-F238E27FC236}">
              <a16:creationId xmlns:a16="http://schemas.microsoft.com/office/drawing/2014/main" id="{1DC3F474-CC8C-4BFB-AD16-3719545F457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6" name="Text Box 15">
          <a:extLst>
            <a:ext uri="{FF2B5EF4-FFF2-40B4-BE49-F238E27FC236}">
              <a16:creationId xmlns:a16="http://schemas.microsoft.com/office/drawing/2014/main" id="{220E6181-F519-4E4B-A6B9-89117CA5B25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7" name="Text Box 15">
          <a:extLst>
            <a:ext uri="{FF2B5EF4-FFF2-40B4-BE49-F238E27FC236}">
              <a16:creationId xmlns:a16="http://schemas.microsoft.com/office/drawing/2014/main" id="{8A121F56-4EBB-4ACC-9B4D-FA82EA87359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8" name="Text Box 15">
          <a:extLst>
            <a:ext uri="{FF2B5EF4-FFF2-40B4-BE49-F238E27FC236}">
              <a16:creationId xmlns:a16="http://schemas.microsoft.com/office/drawing/2014/main" id="{19F4E6C1-18C9-4DEF-BE09-F6DB4FA4E7C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899" name="Text Box 15">
          <a:extLst>
            <a:ext uri="{FF2B5EF4-FFF2-40B4-BE49-F238E27FC236}">
              <a16:creationId xmlns:a16="http://schemas.microsoft.com/office/drawing/2014/main" id="{5A90A4A2-0325-44A9-AFAE-6B7F9DA31F2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0" name="Text Box 15">
          <a:extLst>
            <a:ext uri="{FF2B5EF4-FFF2-40B4-BE49-F238E27FC236}">
              <a16:creationId xmlns:a16="http://schemas.microsoft.com/office/drawing/2014/main" id="{36D28C4A-D9CE-457A-8E62-5966CF2293B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1" name="Text Box 15">
          <a:extLst>
            <a:ext uri="{FF2B5EF4-FFF2-40B4-BE49-F238E27FC236}">
              <a16:creationId xmlns:a16="http://schemas.microsoft.com/office/drawing/2014/main" id="{B2E67040-A2C7-4B3D-AD47-0505CEA28CF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2" name="Text Box 15">
          <a:extLst>
            <a:ext uri="{FF2B5EF4-FFF2-40B4-BE49-F238E27FC236}">
              <a16:creationId xmlns:a16="http://schemas.microsoft.com/office/drawing/2014/main" id="{B5647A07-8DC9-4929-ADC2-44D9E58E34C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3" name="Text Box 15">
          <a:extLst>
            <a:ext uri="{FF2B5EF4-FFF2-40B4-BE49-F238E27FC236}">
              <a16:creationId xmlns:a16="http://schemas.microsoft.com/office/drawing/2014/main" id="{3F96EF54-6422-4475-A96C-5A113F50EF6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4" name="Text Box 15">
          <a:extLst>
            <a:ext uri="{FF2B5EF4-FFF2-40B4-BE49-F238E27FC236}">
              <a16:creationId xmlns:a16="http://schemas.microsoft.com/office/drawing/2014/main" id="{E00A57DA-8580-47CA-A977-A3A41E18072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5" name="Text Box 15">
          <a:extLst>
            <a:ext uri="{FF2B5EF4-FFF2-40B4-BE49-F238E27FC236}">
              <a16:creationId xmlns:a16="http://schemas.microsoft.com/office/drawing/2014/main" id="{04D411CE-B833-4F77-9E3D-EA7EB6A9A40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6" name="Text Box 15">
          <a:extLst>
            <a:ext uri="{FF2B5EF4-FFF2-40B4-BE49-F238E27FC236}">
              <a16:creationId xmlns:a16="http://schemas.microsoft.com/office/drawing/2014/main" id="{EF11EABB-915E-4448-8CF1-33D086D3D90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7" name="Text Box 15">
          <a:extLst>
            <a:ext uri="{FF2B5EF4-FFF2-40B4-BE49-F238E27FC236}">
              <a16:creationId xmlns:a16="http://schemas.microsoft.com/office/drawing/2014/main" id="{C066A9E5-F90F-4F9F-A2A3-C3B919FAF75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8" name="Text Box 15">
          <a:extLst>
            <a:ext uri="{FF2B5EF4-FFF2-40B4-BE49-F238E27FC236}">
              <a16:creationId xmlns:a16="http://schemas.microsoft.com/office/drawing/2014/main" id="{4BE0899D-BF84-4CC1-BBA9-A87ABCEFDF5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09" name="Text Box 15">
          <a:extLst>
            <a:ext uri="{FF2B5EF4-FFF2-40B4-BE49-F238E27FC236}">
              <a16:creationId xmlns:a16="http://schemas.microsoft.com/office/drawing/2014/main" id="{251A7788-99D9-438D-83EB-D4053B824AE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0" name="Text Box 15">
          <a:extLst>
            <a:ext uri="{FF2B5EF4-FFF2-40B4-BE49-F238E27FC236}">
              <a16:creationId xmlns:a16="http://schemas.microsoft.com/office/drawing/2014/main" id="{1A4CB2C6-685C-441D-B434-649E2EDA7BC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1" name="Text Box 15">
          <a:extLst>
            <a:ext uri="{FF2B5EF4-FFF2-40B4-BE49-F238E27FC236}">
              <a16:creationId xmlns:a16="http://schemas.microsoft.com/office/drawing/2014/main" id="{27A8D59D-8A42-49A0-9A3D-9D4B06C8935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2" name="Text Box 15">
          <a:extLst>
            <a:ext uri="{FF2B5EF4-FFF2-40B4-BE49-F238E27FC236}">
              <a16:creationId xmlns:a16="http://schemas.microsoft.com/office/drawing/2014/main" id="{805ED424-FFFA-4EBA-A654-DB6F454B273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3" name="Text Box 15">
          <a:extLst>
            <a:ext uri="{FF2B5EF4-FFF2-40B4-BE49-F238E27FC236}">
              <a16:creationId xmlns:a16="http://schemas.microsoft.com/office/drawing/2014/main" id="{4C0E313A-BAF7-4167-A7B7-E5A179057DA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4" name="Text Box 15">
          <a:extLst>
            <a:ext uri="{FF2B5EF4-FFF2-40B4-BE49-F238E27FC236}">
              <a16:creationId xmlns:a16="http://schemas.microsoft.com/office/drawing/2014/main" id="{5FC17E43-C869-4826-B15D-F12A2C17978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5" name="Text Box 15">
          <a:extLst>
            <a:ext uri="{FF2B5EF4-FFF2-40B4-BE49-F238E27FC236}">
              <a16:creationId xmlns:a16="http://schemas.microsoft.com/office/drawing/2014/main" id="{49149808-97F2-4B73-B738-F881C81CD57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6" name="Text Box 15">
          <a:extLst>
            <a:ext uri="{FF2B5EF4-FFF2-40B4-BE49-F238E27FC236}">
              <a16:creationId xmlns:a16="http://schemas.microsoft.com/office/drawing/2014/main" id="{F54A153D-A28D-494F-97A0-592AF932F80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7" name="Text Box 15">
          <a:extLst>
            <a:ext uri="{FF2B5EF4-FFF2-40B4-BE49-F238E27FC236}">
              <a16:creationId xmlns:a16="http://schemas.microsoft.com/office/drawing/2014/main" id="{9CD1B63D-853F-4873-9E3E-BF3C06437F7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8" name="Text Box 15">
          <a:extLst>
            <a:ext uri="{FF2B5EF4-FFF2-40B4-BE49-F238E27FC236}">
              <a16:creationId xmlns:a16="http://schemas.microsoft.com/office/drawing/2014/main" id="{8C132C33-633D-49E2-AC1E-3D9F8463CA2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19" name="Text Box 15">
          <a:extLst>
            <a:ext uri="{FF2B5EF4-FFF2-40B4-BE49-F238E27FC236}">
              <a16:creationId xmlns:a16="http://schemas.microsoft.com/office/drawing/2014/main" id="{B56DEC58-8FF0-41D2-80D4-F7FE1ED2E81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0" name="Text Box 15">
          <a:extLst>
            <a:ext uri="{FF2B5EF4-FFF2-40B4-BE49-F238E27FC236}">
              <a16:creationId xmlns:a16="http://schemas.microsoft.com/office/drawing/2014/main" id="{C58180E3-C25B-4450-A4DB-BC43A6DD8A0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1" name="Text Box 15">
          <a:extLst>
            <a:ext uri="{FF2B5EF4-FFF2-40B4-BE49-F238E27FC236}">
              <a16:creationId xmlns:a16="http://schemas.microsoft.com/office/drawing/2014/main" id="{2EE3095B-F2A9-4ECA-B649-704E51F5B8F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2" name="Text Box 15">
          <a:extLst>
            <a:ext uri="{FF2B5EF4-FFF2-40B4-BE49-F238E27FC236}">
              <a16:creationId xmlns:a16="http://schemas.microsoft.com/office/drawing/2014/main" id="{440405A5-62B7-4FD1-B157-5D98AD558B5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3" name="Text Box 15">
          <a:extLst>
            <a:ext uri="{FF2B5EF4-FFF2-40B4-BE49-F238E27FC236}">
              <a16:creationId xmlns:a16="http://schemas.microsoft.com/office/drawing/2014/main" id="{7951E66E-5E7F-4128-8831-BFDE6399D8B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4" name="Text Box 15">
          <a:extLst>
            <a:ext uri="{FF2B5EF4-FFF2-40B4-BE49-F238E27FC236}">
              <a16:creationId xmlns:a16="http://schemas.microsoft.com/office/drawing/2014/main" id="{46D98F1C-6A21-4350-8E43-80CEB233196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5" name="Text Box 15">
          <a:extLst>
            <a:ext uri="{FF2B5EF4-FFF2-40B4-BE49-F238E27FC236}">
              <a16:creationId xmlns:a16="http://schemas.microsoft.com/office/drawing/2014/main" id="{3E4B4B7A-F047-4141-BA66-E77D00C8D30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6" name="Text Box 15">
          <a:extLst>
            <a:ext uri="{FF2B5EF4-FFF2-40B4-BE49-F238E27FC236}">
              <a16:creationId xmlns:a16="http://schemas.microsoft.com/office/drawing/2014/main" id="{730E484B-A894-401D-A643-D37F52FE37A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7" name="Text Box 15">
          <a:extLst>
            <a:ext uri="{FF2B5EF4-FFF2-40B4-BE49-F238E27FC236}">
              <a16:creationId xmlns:a16="http://schemas.microsoft.com/office/drawing/2014/main" id="{026B19A2-4374-400A-A800-6678B689B78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8" name="Text Box 15">
          <a:extLst>
            <a:ext uri="{FF2B5EF4-FFF2-40B4-BE49-F238E27FC236}">
              <a16:creationId xmlns:a16="http://schemas.microsoft.com/office/drawing/2014/main" id="{AE8918E9-3BA8-4433-B439-8D9D4ABBE59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29" name="Text Box 15">
          <a:extLst>
            <a:ext uri="{FF2B5EF4-FFF2-40B4-BE49-F238E27FC236}">
              <a16:creationId xmlns:a16="http://schemas.microsoft.com/office/drawing/2014/main" id="{C05D994A-7753-4F63-B4D1-0778142CB73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0" name="Text Box 15">
          <a:extLst>
            <a:ext uri="{FF2B5EF4-FFF2-40B4-BE49-F238E27FC236}">
              <a16:creationId xmlns:a16="http://schemas.microsoft.com/office/drawing/2014/main" id="{4701268A-1011-49B8-9E65-7DC2405137E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1" name="Text Box 15">
          <a:extLst>
            <a:ext uri="{FF2B5EF4-FFF2-40B4-BE49-F238E27FC236}">
              <a16:creationId xmlns:a16="http://schemas.microsoft.com/office/drawing/2014/main" id="{0A0F1BB6-20CD-4FC6-857B-7D716AC3165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2" name="Text Box 15">
          <a:extLst>
            <a:ext uri="{FF2B5EF4-FFF2-40B4-BE49-F238E27FC236}">
              <a16:creationId xmlns:a16="http://schemas.microsoft.com/office/drawing/2014/main" id="{252DB918-6018-4C75-84ED-DEC6B2C475A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3" name="Text Box 15">
          <a:extLst>
            <a:ext uri="{FF2B5EF4-FFF2-40B4-BE49-F238E27FC236}">
              <a16:creationId xmlns:a16="http://schemas.microsoft.com/office/drawing/2014/main" id="{F639F68A-9FA1-42E5-87B2-A274CD38B60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4" name="Text Box 15">
          <a:extLst>
            <a:ext uri="{FF2B5EF4-FFF2-40B4-BE49-F238E27FC236}">
              <a16:creationId xmlns:a16="http://schemas.microsoft.com/office/drawing/2014/main" id="{27EB7707-1FBE-422F-8BF0-539E0F9A6D0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5" name="Text Box 15">
          <a:extLst>
            <a:ext uri="{FF2B5EF4-FFF2-40B4-BE49-F238E27FC236}">
              <a16:creationId xmlns:a16="http://schemas.microsoft.com/office/drawing/2014/main" id="{D62CD0B1-E71B-4F26-901D-3CC8300B5A5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6" name="Text Box 15">
          <a:extLst>
            <a:ext uri="{FF2B5EF4-FFF2-40B4-BE49-F238E27FC236}">
              <a16:creationId xmlns:a16="http://schemas.microsoft.com/office/drawing/2014/main" id="{8F15F506-FB52-411A-897A-242299715CE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7" name="Text Box 15">
          <a:extLst>
            <a:ext uri="{FF2B5EF4-FFF2-40B4-BE49-F238E27FC236}">
              <a16:creationId xmlns:a16="http://schemas.microsoft.com/office/drawing/2014/main" id="{B06C3EE0-608B-484D-9828-EE406608A3D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8" name="Text Box 15">
          <a:extLst>
            <a:ext uri="{FF2B5EF4-FFF2-40B4-BE49-F238E27FC236}">
              <a16:creationId xmlns:a16="http://schemas.microsoft.com/office/drawing/2014/main" id="{23FC20F7-6DB1-4A84-9B4F-2C5E79D4CA2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39" name="Text Box 15">
          <a:extLst>
            <a:ext uri="{FF2B5EF4-FFF2-40B4-BE49-F238E27FC236}">
              <a16:creationId xmlns:a16="http://schemas.microsoft.com/office/drawing/2014/main" id="{545B1CB5-696B-40E8-B081-5658DF8D5DD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0" name="Text Box 15">
          <a:extLst>
            <a:ext uri="{FF2B5EF4-FFF2-40B4-BE49-F238E27FC236}">
              <a16:creationId xmlns:a16="http://schemas.microsoft.com/office/drawing/2014/main" id="{FFA207DD-3028-4B8B-93C1-298A2C608EB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1" name="Text Box 15">
          <a:extLst>
            <a:ext uri="{FF2B5EF4-FFF2-40B4-BE49-F238E27FC236}">
              <a16:creationId xmlns:a16="http://schemas.microsoft.com/office/drawing/2014/main" id="{E6A357B9-A7D8-43B1-B297-6CD6E555244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2" name="Text Box 15">
          <a:extLst>
            <a:ext uri="{FF2B5EF4-FFF2-40B4-BE49-F238E27FC236}">
              <a16:creationId xmlns:a16="http://schemas.microsoft.com/office/drawing/2014/main" id="{6CC08EE7-E8B2-4A9F-93FF-4DBC17F0D1D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3" name="Text Box 15">
          <a:extLst>
            <a:ext uri="{FF2B5EF4-FFF2-40B4-BE49-F238E27FC236}">
              <a16:creationId xmlns:a16="http://schemas.microsoft.com/office/drawing/2014/main" id="{B9DBF999-EB51-4709-8037-2A43A28CD3C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4" name="Text Box 15">
          <a:extLst>
            <a:ext uri="{FF2B5EF4-FFF2-40B4-BE49-F238E27FC236}">
              <a16:creationId xmlns:a16="http://schemas.microsoft.com/office/drawing/2014/main" id="{F47930C9-876D-4CA8-9E6C-8C6F7E5D826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5" name="Text Box 15">
          <a:extLst>
            <a:ext uri="{FF2B5EF4-FFF2-40B4-BE49-F238E27FC236}">
              <a16:creationId xmlns:a16="http://schemas.microsoft.com/office/drawing/2014/main" id="{23B3EEEA-1FE8-4722-82AF-B42896631DA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6" name="Text Box 15">
          <a:extLst>
            <a:ext uri="{FF2B5EF4-FFF2-40B4-BE49-F238E27FC236}">
              <a16:creationId xmlns:a16="http://schemas.microsoft.com/office/drawing/2014/main" id="{431D316F-B614-484C-A8A6-EF9C94BA986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7" name="Text Box 15">
          <a:extLst>
            <a:ext uri="{FF2B5EF4-FFF2-40B4-BE49-F238E27FC236}">
              <a16:creationId xmlns:a16="http://schemas.microsoft.com/office/drawing/2014/main" id="{6B1E9000-0C4D-44E9-917F-0C756A1D68F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8" name="Text Box 15">
          <a:extLst>
            <a:ext uri="{FF2B5EF4-FFF2-40B4-BE49-F238E27FC236}">
              <a16:creationId xmlns:a16="http://schemas.microsoft.com/office/drawing/2014/main" id="{CB91D0BF-F225-431B-A984-CAD1C4D2A90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49" name="Text Box 15">
          <a:extLst>
            <a:ext uri="{FF2B5EF4-FFF2-40B4-BE49-F238E27FC236}">
              <a16:creationId xmlns:a16="http://schemas.microsoft.com/office/drawing/2014/main" id="{AA207C33-6E8E-4A3C-8C5D-3890F81CEDE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0" name="Text Box 15">
          <a:extLst>
            <a:ext uri="{FF2B5EF4-FFF2-40B4-BE49-F238E27FC236}">
              <a16:creationId xmlns:a16="http://schemas.microsoft.com/office/drawing/2014/main" id="{F41CD3AB-0563-414F-83C4-9C74A54A08E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1" name="Text Box 15">
          <a:extLst>
            <a:ext uri="{FF2B5EF4-FFF2-40B4-BE49-F238E27FC236}">
              <a16:creationId xmlns:a16="http://schemas.microsoft.com/office/drawing/2014/main" id="{3B07EDDD-B5E1-4CED-904F-5B71F501954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2" name="Text Box 15">
          <a:extLst>
            <a:ext uri="{FF2B5EF4-FFF2-40B4-BE49-F238E27FC236}">
              <a16:creationId xmlns:a16="http://schemas.microsoft.com/office/drawing/2014/main" id="{77AAF7EC-A7E6-4B8D-A7C7-BC4F47F1E4C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3" name="Text Box 15">
          <a:extLst>
            <a:ext uri="{FF2B5EF4-FFF2-40B4-BE49-F238E27FC236}">
              <a16:creationId xmlns:a16="http://schemas.microsoft.com/office/drawing/2014/main" id="{08D0DD17-81A0-4EDC-8EEF-BEF8803D59D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4" name="Text Box 15">
          <a:extLst>
            <a:ext uri="{FF2B5EF4-FFF2-40B4-BE49-F238E27FC236}">
              <a16:creationId xmlns:a16="http://schemas.microsoft.com/office/drawing/2014/main" id="{2C078E2F-7121-4E27-9CE6-B81E086069F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5" name="Text Box 15">
          <a:extLst>
            <a:ext uri="{FF2B5EF4-FFF2-40B4-BE49-F238E27FC236}">
              <a16:creationId xmlns:a16="http://schemas.microsoft.com/office/drawing/2014/main" id="{CCB5BEBD-55E1-4C61-91CA-048E4B5FB84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6" name="Text Box 15">
          <a:extLst>
            <a:ext uri="{FF2B5EF4-FFF2-40B4-BE49-F238E27FC236}">
              <a16:creationId xmlns:a16="http://schemas.microsoft.com/office/drawing/2014/main" id="{A390FAAB-FF51-4DC0-A68E-DC3BE52E3F1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7" name="Text Box 15">
          <a:extLst>
            <a:ext uri="{FF2B5EF4-FFF2-40B4-BE49-F238E27FC236}">
              <a16:creationId xmlns:a16="http://schemas.microsoft.com/office/drawing/2014/main" id="{D09DCF6A-403B-4B3B-917F-B68DAF00084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8" name="Text Box 15">
          <a:extLst>
            <a:ext uri="{FF2B5EF4-FFF2-40B4-BE49-F238E27FC236}">
              <a16:creationId xmlns:a16="http://schemas.microsoft.com/office/drawing/2014/main" id="{7B6BF337-8D21-4BA0-AD25-852C0E95858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59" name="Text Box 15">
          <a:extLst>
            <a:ext uri="{FF2B5EF4-FFF2-40B4-BE49-F238E27FC236}">
              <a16:creationId xmlns:a16="http://schemas.microsoft.com/office/drawing/2014/main" id="{91CEA7BA-0216-4974-B558-C2AAD3828C5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0" name="Text Box 15">
          <a:extLst>
            <a:ext uri="{FF2B5EF4-FFF2-40B4-BE49-F238E27FC236}">
              <a16:creationId xmlns:a16="http://schemas.microsoft.com/office/drawing/2014/main" id="{07D5CDFA-E1B8-4B2E-9780-16AC3C94ABF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1" name="Text Box 15">
          <a:extLst>
            <a:ext uri="{FF2B5EF4-FFF2-40B4-BE49-F238E27FC236}">
              <a16:creationId xmlns:a16="http://schemas.microsoft.com/office/drawing/2014/main" id="{10563D1E-EB87-41EC-B2FF-7D928E1BE0E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2" name="Text Box 15">
          <a:extLst>
            <a:ext uri="{FF2B5EF4-FFF2-40B4-BE49-F238E27FC236}">
              <a16:creationId xmlns:a16="http://schemas.microsoft.com/office/drawing/2014/main" id="{FCBFD1AB-82BF-4EDF-8BD4-BE8BC9E1CA6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3" name="Text Box 15">
          <a:extLst>
            <a:ext uri="{FF2B5EF4-FFF2-40B4-BE49-F238E27FC236}">
              <a16:creationId xmlns:a16="http://schemas.microsoft.com/office/drawing/2014/main" id="{089885B0-8E57-4C19-AE9E-2E287B40203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4" name="Text Box 15">
          <a:extLst>
            <a:ext uri="{FF2B5EF4-FFF2-40B4-BE49-F238E27FC236}">
              <a16:creationId xmlns:a16="http://schemas.microsoft.com/office/drawing/2014/main" id="{454A53A6-8852-467E-A898-ADFDAAF39CB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5" name="Text Box 15">
          <a:extLst>
            <a:ext uri="{FF2B5EF4-FFF2-40B4-BE49-F238E27FC236}">
              <a16:creationId xmlns:a16="http://schemas.microsoft.com/office/drawing/2014/main" id="{6BA7CDCB-C84E-46B5-AE1F-722E9077E2C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6" name="Text Box 15">
          <a:extLst>
            <a:ext uri="{FF2B5EF4-FFF2-40B4-BE49-F238E27FC236}">
              <a16:creationId xmlns:a16="http://schemas.microsoft.com/office/drawing/2014/main" id="{9BB01645-30A4-4BAA-A463-2561CAD7BC8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7" name="Text Box 15">
          <a:extLst>
            <a:ext uri="{FF2B5EF4-FFF2-40B4-BE49-F238E27FC236}">
              <a16:creationId xmlns:a16="http://schemas.microsoft.com/office/drawing/2014/main" id="{3A14B34C-27ED-4075-95CE-1041206B02B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8" name="Text Box 15">
          <a:extLst>
            <a:ext uri="{FF2B5EF4-FFF2-40B4-BE49-F238E27FC236}">
              <a16:creationId xmlns:a16="http://schemas.microsoft.com/office/drawing/2014/main" id="{DC08961C-1358-4B32-A07E-D7C28A14BD3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69" name="Text Box 15">
          <a:extLst>
            <a:ext uri="{FF2B5EF4-FFF2-40B4-BE49-F238E27FC236}">
              <a16:creationId xmlns:a16="http://schemas.microsoft.com/office/drawing/2014/main" id="{8342424E-7303-4F9E-ABB9-2D7E18B9F4E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0" name="Text Box 15">
          <a:extLst>
            <a:ext uri="{FF2B5EF4-FFF2-40B4-BE49-F238E27FC236}">
              <a16:creationId xmlns:a16="http://schemas.microsoft.com/office/drawing/2014/main" id="{BEDE60A6-C2B8-4DE5-AFA3-22881D6E440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1" name="Text Box 15">
          <a:extLst>
            <a:ext uri="{FF2B5EF4-FFF2-40B4-BE49-F238E27FC236}">
              <a16:creationId xmlns:a16="http://schemas.microsoft.com/office/drawing/2014/main" id="{C15153AB-D193-41BD-BE69-4D4C4CF6EF1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2" name="Text Box 15">
          <a:extLst>
            <a:ext uri="{FF2B5EF4-FFF2-40B4-BE49-F238E27FC236}">
              <a16:creationId xmlns:a16="http://schemas.microsoft.com/office/drawing/2014/main" id="{561EFF2F-E612-486D-B690-F196A396C22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3" name="Text Box 15">
          <a:extLst>
            <a:ext uri="{FF2B5EF4-FFF2-40B4-BE49-F238E27FC236}">
              <a16:creationId xmlns:a16="http://schemas.microsoft.com/office/drawing/2014/main" id="{8CF951E1-5EE6-466B-BB42-8BD84D51C56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4" name="Text Box 15">
          <a:extLst>
            <a:ext uri="{FF2B5EF4-FFF2-40B4-BE49-F238E27FC236}">
              <a16:creationId xmlns:a16="http://schemas.microsoft.com/office/drawing/2014/main" id="{D5D1493B-4266-4E0D-9C8D-910821D4E19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5" name="Text Box 15">
          <a:extLst>
            <a:ext uri="{FF2B5EF4-FFF2-40B4-BE49-F238E27FC236}">
              <a16:creationId xmlns:a16="http://schemas.microsoft.com/office/drawing/2014/main" id="{4082BD94-7F84-451C-A2CC-5A4E30B256B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6" name="Text Box 15">
          <a:extLst>
            <a:ext uri="{FF2B5EF4-FFF2-40B4-BE49-F238E27FC236}">
              <a16:creationId xmlns:a16="http://schemas.microsoft.com/office/drawing/2014/main" id="{CD6F1E19-96BB-49D4-8C55-81E60CF2CED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7" name="Text Box 15">
          <a:extLst>
            <a:ext uri="{FF2B5EF4-FFF2-40B4-BE49-F238E27FC236}">
              <a16:creationId xmlns:a16="http://schemas.microsoft.com/office/drawing/2014/main" id="{38470E16-30E3-4123-926A-C6DD4F03CF3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8" name="Text Box 15">
          <a:extLst>
            <a:ext uri="{FF2B5EF4-FFF2-40B4-BE49-F238E27FC236}">
              <a16:creationId xmlns:a16="http://schemas.microsoft.com/office/drawing/2014/main" id="{43B4ED96-C3D4-40EF-9634-B11BBB3034B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79" name="Text Box 15">
          <a:extLst>
            <a:ext uri="{FF2B5EF4-FFF2-40B4-BE49-F238E27FC236}">
              <a16:creationId xmlns:a16="http://schemas.microsoft.com/office/drawing/2014/main" id="{D3AE12A2-213B-48BD-B33B-BF4A5199C33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0" name="Text Box 15">
          <a:extLst>
            <a:ext uri="{FF2B5EF4-FFF2-40B4-BE49-F238E27FC236}">
              <a16:creationId xmlns:a16="http://schemas.microsoft.com/office/drawing/2014/main" id="{87D18AF7-692F-4A88-9C1F-E9E30F871F8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1" name="Text Box 15">
          <a:extLst>
            <a:ext uri="{FF2B5EF4-FFF2-40B4-BE49-F238E27FC236}">
              <a16:creationId xmlns:a16="http://schemas.microsoft.com/office/drawing/2014/main" id="{7853A131-AABD-46F1-B27F-E38857BC2AA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2" name="Text Box 15">
          <a:extLst>
            <a:ext uri="{FF2B5EF4-FFF2-40B4-BE49-F238E27FC236}">
              <a16:creationId xmlns:a16="http://schemas.microsoft.com/office/drawing/2014/main" id="{183CE4E5-A081-4C54-AB60-6A5F76DFD37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3" name="Text Box 15">
          <a:extLst>
            <a:ext uri="{FF2B5EF4-FFF2-40B4-BE49-F238E27FC236}">
              <a16:creationId xmlns:a16="http://schemas.microsoft.com/office/drawing/2014/main" id="{712A83D9-8E3B-4121-8BE9-756E60F9B05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4" name="Text Box 15">
          <a:extLst>
            <a:ext uri="{FF2B5EF4-FFF2-40B4-BE49-F238E27FC236}">
              <a16:creationId xmlns:a16="http://schemas.microsoft.com/office/drawing/2014/main" id="{3ACE74CD-300C-47F6-AD08-4F813DA7945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5" name="Text Box 15">
          <a:extLst>
            <a:ext uri="{FF2B5EF4-FFF2-40B4-BE49-F238E27FC236}">
              <a16:creationId xmlns:a16="http://schemas.microsoft.com/office/drawing/2014/main" id="{EB41849E-BFC3-49BC-B3A7-024CBB52877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6" name="Text Box 15">
          <a:extLst>
            <a:ext uri="{FF2B5EF4-FFF2-40B4-BE49-F238E27FC236}">
              <a16:creationId xmlns:a16="http://schemas.microsoft.com/office/drawing/2014/main" id="{9FC74EC2-DBB6-4ECC-8D80-1BB680C7F8B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7" name="Text Box 15">
          <a:extLst>
            <a:ext uri="{FF2B5EF4-FFF2-40B4-BE49-F238E27FC236}">
              <a16:creationId xmlns:a16="http://schemas.microsoft.com/office/drawing/2014/main" id="{F8324DA5-BE03-41B0-B1DE-FA9AE5814C9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8" name="Text Box 15">
          <a:extLst>
            <a:ext uri="{FF2B5EF4-FFF2-40B4-BE49-F238E27FC236}">
              <a16:creationId xmlns:a16="http://schemas.microsoft.com/office/drawing/2014/main" id="{75C77521-2FDC-4DA0-BA16-083EBCC48A5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89" name="Text Box 15">
          <a:extLst>
            <a:ext uri="{FF2B5EF4-FFF2-40B4-BE49-F238E27FC236}">
              <a16:creationId xmlns:a16="http://schemas.microsoft.com/office/drawing/2014/main" id="{641121CC-8CB5-423B-9B0D-A2198E6DD8A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0" name="Text Box 15">
          <a:extLst>
            <a:ext uri="{FF2B5EF4-FFF2-40B4-BE49-F238E27FC236}">
              <a16:creationId xmlns:a16="http://schemas.microsoft.com/office/drawing/2014/main" id="{E53F0CEF-DA7C-4F1D-BCC1-AB68A211A1D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1" name="Text Box 15">
          <a:extLst>
            <a:ext uri="{FF2B5EF4-FFF2-40B4-BE49-F238E27FC236}">
              <a16:creationId xmlns:a16="http://schemas.microsoft.com/office/drawing/2014/main" id="{543079F0-CE20-4BD0-9215-3D0127E0BE7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2" name="Text Box 15">
          <a:extLst>
            <a:ext uri="{FF2B5EF4-FFF2-40B4-BE49-F238E27FC236}">
              <a16:creationId xmlns:a16="http://schemas.microsoft.com/office/drawing/2014/main" id="{02481106-BB22-4FEC-BD0B-D52E00419F3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3" name="Text Box 15">
          <a:extLst>
            <a:ext uri="{FF2B5EF4-FFF2-40B4-BE49-F238E27FC236}">
              <a16:creationId xmlns:a16="http://schemas.microsoft.com/office/drawing/2014/main" id="{FCBE65C2-CD71-4B83-B79A-3A07E1BD94D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4" name="Text Box 15">
          <a:extLst>
            <a:ext uri="{FF2B5EF4-FFF2-40B4-BE49-F238E27FC236}">
              <a16:creationId xmlns:a16="http://schemas.microsoft.com/office/drawing/2014/main" id="{524F75AE-5849-4BAC-B704-C477CB9FF95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5" name="Text Box 15">
          <a:extLst>
            <a:ext uri="{FF2B5EF4-FFF2-40B4-BE49-F238E27FC236}">
              <a16:creationId xmlns:a16="http://schemas.microsoft.com/office/drawing/2014/main" id="{264C4D02-09C3-4BE7-A5E6-CC7348E88E5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6" name="Text Box 15">
          <a:extLst>
            <a:ext uri="{FF2B5EF4-FFF2-40B4-BE49-F238E27FC236}">
              <a16:creationId xmlns:a16="http://schemas.microsoft.com/office/drawing/2014/main" id="{EA0BC6C8-C807-4B14-A03D-6CE6497C226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7" name="Text Box 15">
          <a:extLst>
            <a:ext uri="{FF2B5EF4-FFF2-40B4-BE49-F238E27FC236}">
              <a16:creationId xmlns:a16="http://schemas.microsoft.com/office/drawing/2014/main" id="{CA5DF672-125C-4CF2-BA28-667E48F0E93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8" name="Text Box 15">
          <a:extLst>
            <a:ext uri="{FF2B5EF4-FFF2-40B4-BE49-F238E27FC236}">
              <a16:creationId xmlns:a16="http://schemas.microsoft.com/office/drawing/2014/main" id="{350DB184-8DFF-471D-B101-EA9E050BE38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999" name="Text Box 15">
          <a:extLst>
            <a:ext uri="{FF2B5EF4-FFF2-40B4-BE49-F238E27FC236}">
              <a16:creationId xmlns:a16="http://schemas.microsoft.com/office/drawing/2014/main" id="{D442195F-649D-4CA4-BB6C-0F84A01C407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0" name="Text Box 15">
          <a:extLst>
            <a:ext uri="{FF2B5EF4-FFF2-40B4-BE49-F238E27FC236}">
              <a16:creationId xmlns:a16="http://schemas.microsoft.com/office/drawing/2014/main" id="{BC957B17-DFC1-4965-A373-351B41506C4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1" name="Text Box 15">
          <a:extLst>
            <a:ext uri="{FF2B5EF4-FFF2-40B4-BE49-F238E27FC236}">
              <a16:creationId xmlns:a16="http://schemas.microsoft.com/office/drawing/2014/main" id="{21BD441B-EB8B-4483-BEF1-407D377E0A0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2" name="Text Box 15">
          <a:extLst>
            <a:ext uri="{FF2B5EF4-FFF2-40B4-BE49-F238E27FC236}">
              <a16:creationId xmlns:a16="http://schemas.microsoft.com/office/drawing/2014/main" id="{F0F5E6C8-2166-4C6C-85BF-5C9E211C391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3" name="Text Box 15">
          <a:extLst>
            <a:ext uri="{FF2B5EF4-FFF2-40B4-BE49-F238E27FC236}">
              <a16:creationId xmlns:a16="http://schemas.microsoft.com/office/drawing/2014/main" id="{1734FDB0-419D-4BB4-AE54-2A7672C2BB5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4" name="Text Box 15">
          <a:extLst>
            <a:ext uri="{FF2B5EF4-FFF2-40B4-BE49-F238E27FC236}">
              <a16:creationId xmlns:a16="http://schemas.microsoft.com/office/drawing/2014/main" id="{76997358-A955-493C-A83A-035F3718580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5" name="Text Box 15">
          <a:extLst>
            <a:ext uri="{FF2B5EF4-FFF2-40B4-BE49-F238E27FC236}">
              <a16:creationId xmlns:a16="http://schemas.microsoft.com/office/drawing/2014/main" id="{CA3C26B8-A824-4E31-8CDA-663781593E0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6" name="Text Box 15">
          <a:extLst>
            <a:ext uri="{FF2B5EF4-FFF2-40B4-BE49-F238E27FC236}">
              <a16:creationId xmlns:a16="http://schemas.microsoft.com/office/drawing/2014/main" id="{DC1F0AA2-3E42-4631-8F4C-3939E8A8C6B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7" name="Text Box 15">
          <a:extLst>
            <a:ext uri="{FF2B5EF4-FFF2-40B4-BE49-F238E27FC236}">
              <a16:creationId xmlns:a16="http://schemas.microsoft.com/office/drawing/2014/main" id="{7E253477-32F0-4992-B81B-F1C99591F51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8" name="Text Box 15">
          <a:extLst>
            <a:ext uri="{FF2B5EF4-FFF2-40B4-BE49-F238E27FC236}">
              <a16:creationId xmlns:a16="http://schemas.microsoft.com/office/drawing/2014/main" id="{D8466AE0-6054-455D-B31C-AF72BDDC06C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09" name="Text Box 15">
          <a:extLst>
            <a:ext uri="{FF2B5EF4-FFF2-40B4-BE49-F238E27FC236}">
              <a16:creationId xmlns:a16="http://schemas.microsoft.com/office/drawing/2014/main" id="{ECE32A7D-2DAD-4B94-B322-8CFC5AB7B17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0" name="Text Box 15">
          <a:extLst>
            <a:ext uri="{FF2B5EF4-FFF2-40B4-BE49-F238E27FC236}">
              <a16:creationId xmlns:a16="http://schemas.microsoft.com/office/drawing/2014/main" id="{7727179D-A601-40B2-B59E-86BD42846C7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1" name="Text Box 15">
          <a:extLst>
            <a:ext uri="{FF2B5EF4-FFF2-40B4-BE49-F238E27FC236}">
              <a16:creationId xmlns:a16="http://schemas.microsoft.com/office/drawing/2014/main" id="{394B3DEC-C495-4A4D-9C75-22F3F987288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2" name="Text Box 15">
          <a:extLst>
            <a:ext uri="{FF2B5EF4-FFF2-40B4-BE49-F238E27FC236}">
              <a16:creationId xmlns:a16="http://schemas.microsoft.com/office/drawing/2014/main" id="{3D9A54AB-350F-4E07-AC77-8BF1398151D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3" name="Text Box 15">
          <a:extLst>
            <a:ext uri="{FF2B5EF4-FFF2-40B4-BE49-F238E27FC236}">
              <a16:creationId xmlns:a16="http://schemas.microsoft.com/office/drawing/2014/main" id="{4A61419B-5302-4438-804D-91682F54BA3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4" name="Text Box 15">
          <a:extLst>
            <a:ext uri="{FF2B5EF4-FFF2-40B4-BE49-F238E27FC236}">
              <a16:creationId xmlns:a16="http://schemas.microsoft.com/office/drawing/2014/main" id="{D0007D95-581A-46DC-A17B-7B1EB93A162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5" name="Text Box 15">
          <a:extLst>
            <a:ext uri="{FF2B5EF4-FFF2-40B4-BE49-F238E27FC236}">
              <a16:creationId xmlns:a16="http://schemas.microsoft.com/office/drawing/2014/main" id="{E46BF5C1-2314-4707-A1CA-C5555D78856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6" name="Text Box 15">
          <a:extLst>
            <a:ext uri="{FF2B5EF4-FFF2-40B4-BE49-F238E27FC236}">
              <a16:creationId xmlns:a16="http://schemas.microsoft.com/office/drawing/2014/main" id="{20078F47-EE17-4108-AC4A-CF66A6F97E6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7" name="Text Box 15">
          <a:extLst>
            <a:ext uri="{FF2B5EF4-FFF2-40B4-BE49-F238E27FC236}">
              <a16:creationId xmlns:a16="http://schemas.microsoft.com/office/drawing/2014/main" id="{ADCA858C-E345-4A67-BDBA-D71CA5A974F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8" name="Text Box 15">
          <a:extLst>
            <a:ext uri="{FF2B5EF4-FFF2-40B4-BE49-F238E27FC236}">
              <a16:creationId xmlns:a16="http://schemas.microsoft.com/office/drawing/2014/main" id="{D81BB838-38EB-4630-9F25-2A2E639CB6E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19" name="Text Box 15">
          <a:extLst>
            <a:ext uri="{FF2B5EF4-FFF2-40B4-BE49-F238E27FC236}">
              <a16:creationId xmlns:a16="http://schemas.microsoft.com/office/drawing/2014/main" id="{19E490B8-62B4-465C-8E82-477E59875EE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0" name="Text Box 15">
          <a:extLst>
            <a:ext uri="{FF2B5EF4-FFF2-40B4-BE49-F238E27FC236}">
              <a16:creationId xmlns:a16="http://schemas.microsoft.com/office/drawing/2014/main" id="{A0CFB007-796C-4056-9A61-8C4AFDBBEA8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1" name="Text Box 15">
          <a:extLst>
            <a:ext uri="{FF2B5EF4-FFF2-40B4-BE49-F238E27FC236}">
              <a16:creationId xmlns:a16="http://schemas.microsoft.com/office/drawing/2014/main" id="{20BE7FDA-2C12-42D4-9A9C-3DE017EB6A9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2" name="Text Box 15">
          <a:extLst>
            <a:ext uri="{FF2B5EF4-FFF2-40B4-BE49-F238E27FC236}">
              <a16:creationId xmlns:a16="http://schemas.microsoft.com/office/drawing/2014/main" id="{DB5C4402-B8D8-43F3-9E69-17D268AF9EF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3" name="Text Box 15">
          <a:extLst>
            <a:ext uri="{FF2B5EF4-FFF2-40B4-BE49-F238E27FC236}">
              <a16:creationId xmlns:a16="http://schemas.microsoft.com/office/drawing/2014/main" id="{CBF3AB22-119E-41D3-8C72-E3ECA0E2D5F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4" name="Text Box 15">
          <a:extLst>
            <a:ext uri="{FF2B5EF4-FFF2-40B4-BE49-F238E27FC236}">
              <a16:creationId xmlns:a16="http://schemas.microsoft.com/office/drawing/2014/main" id="{CF717145-35D5-4B7C-AA64-DCF1B9A1A52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5" name="Text Box 15">
          <a:extLst>
            <a:ext uri="{FF2B5EF4-FFF2-40B4-BE49-F238E27FC236}">
              <a16:creationId xmlns:a16="http://schemas.microsoft.com/office/drawing/2014/main" id="{7DBEEF40-A380-4669-A646-11909181DB5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6" name="Text Box 15">
          <a:extLst>
            <a:ext uri="{FF2B5EF4-FFF2-40B4-BE49-F238E27FC236}">
              <a16:creationId xmlns:a16="http://schemas.microsoft.com/office/drawing/2014/main" id="{2102EC53-C7F2-4A43-9E05-E3DC65F3023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7" name="Text Box 15">
          <a:extLst>
            <a:ext uri="{FF2B5EF4-FFF2-40B4-BE49-F238E27FC236}">
              <a16:creationId xmlns:a16="http://schemas.microsoft.com/office/drawing/2014/main" id="{791337C2-392D-46AE-98A7-7DCAD960EA4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8" name="Text Box 15">
          <a:extLst>
            <a:ext uri="{FF2B5EF4-FFF2-40B4-BE49-F238E27FC236}">
              <a16:creationId xmlns:a16="http://schemas.microsoft.com/office/drawing/2014/main" id="{80A664EA-B263-4039-A623-41DB905AB27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29" name="Text Box 15">
          <a:extLst>
            <a:ext uri="{FF2B5EF4-FFF2-40B4-BE49-F238E27FC236}">
              <a16:creationId xmlns:a16="http://schemas.microsoft.com/office/drawing/2014/main" id="{A5D27A18-18D9-455D-98B5-3776C75FF00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0" name="Text Box 15">
          <a:extLst>
            <a:ext uri="{FF2B5EF4-FFF2-40B4-BE49-F238E27FC236}">
              <a16:creationId xmlns:a16="http://schemas.microsoft.com/office/drawing/2014/main" id="{E4F9974B-D65B-4F1A-879F-C88A50E79D2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1" name="Text Box 15">
          <a:extLst>
            <a:ext uri="{FF2B5EF4-FFF2-40B4-BE49-F238E27FC236}">
              <a16:creationId xmlns:a16="http://schemas.microsoft.com/office/drawing/2014/main" id="{F726DC17-E3CE-4B8D-A620-5F39CA05DCB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2" name="Text Box 15">
          <a:extLst>
            <a:ext uri="{FF2B5EF4-FFF2-40B4-BE49-F238E27FC236}">
              <a16:creationId xmlns:a16="http://schemas.microsoft.com/office/drawing/2014/main" id="{6F8A0B3C-6CEC-402E-B7E1-8ED52A1BCE5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3" name="Text Box 15">
          <a:extLst>
            <a:ext uri="{FF2B5EF4-FFF2-40B4-BE49-F238E27FC236}">
              <a16:creationId xmlns:a16="http://schemas.microsoft.com/office/drawing/2014/main" id="{1BB222A3-D424-457F-AEE7-E78FAEB381E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4" name="Text Box 15">
          <a:extLst>
            <a:ext uri="{FF2B5EF4-FFF2-40B4-BE49-F238E27FC236}">
              <a16:creationId xmlns:a16="http://schemas.microsoft.com/office/drawing/2014/main" id="{6357BF44-516E-4459-8082-131126CE245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5" name="Text Box 15">
          <a:extLst>
            <a:ext uri="{FF2B5EF4-FFF2-40B4-BE49-F238E27FC236}">
              <a16:creationId xmlns:a16="http://schemas.microsoft.com/office/drawing/2014/main" id="{E10E9A59-FF24-40A2-BAF4-2A5C09FAA97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6" name="Text Box 15">
          <a:extLst>
            <a:ext uri="{FF2B5EF4-FFF2-40B4-BE49-F238E27FC236}">
              <a16:creationId xmlns:a16="http://schemas.microsoft.com/office/drawing/2014/main" id="{B251E7C3-BEBA-4287-86B8-9048C5C01C3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7" name="Text Box 15">
          <a:extLst>
            <a:ext uri="{FF2B5EF4-FFF2-40B4-BE49-F238E27FC236}">
              <a16:creationId xmlns:a16="http://schemas.microsoft.com/office/drawing/2014/main" id="{D946505F-0251-4E42-9016-B8D2AB2AE91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8" name="Text Box 15">
          <a:extLst>
            <a:ext uri="{FF2B5EF4-FFF2-40B4-BE49-F238E27FC236}">
              <a16:creationId xmlns:a16="http://schemas.microsoft.com/office/drawing/2014/main" id="{6DE0CC2B-71D2-415D-AA83-9547057DE4E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39" name="Text Box 15">
          <a:extLst>
            <a:ext uri="{FF2B5EF4-FFF2-40B4-BE49-F238E27FC236}">
              <a16:creationId xmlns:a16="http://schemas.microsoft.com/office/drawing/2014/main" id="{B2698F05-5818-4CE5-8073-110311EE828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0" name="Text Box 15">
          <a:extLst>
            <a:ext uri="{FF2B5EF4-FFF2-40B4-BE49-F238E27FC236}">
              <a16:creationId xmlns:a16="http://schemas.microsoft.com/office/drawing/2014/main" id="{3156D217-A050-450E-BF16-28241752C9E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1" name="Text Box 15">
          <a:extLst>
            <a:ext uri="{FF2B5EF4-FFF2-40B4-BE49-F238E27FC236}">
              <a16:creationId xmlns:a16="http://schemas.microsoft.com/office/drawing/2014/main" id="{A6D8FF89-2553-4496-9F92-E4B6C749D33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2" name="Text Box 15">
          <a:extLst>
            <a:ext uri="{FF2B5EF4-FFF2-40B4-BE49-F238E27FC236}">
              <a16:creationId xmlns:a16="http://schemas.microsoft.com/office/drawing/2014/main" id="{B53029F4-0FA5-484D-8533-F1588015F4B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3" name="Text Box 15">
          <a:extLst>
            <a:ext uri="{FF2B5EF4-FFF2-40B4-BE49-F238E27FC236}">
              <a16:creationId xmlns:a16="http://schemas.microsoft.com/office/drawing/2014/main" id="{CF5FB007-DD42-4D6A-8F2E-16EC388DE84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4" name="Text Box 15">
          <a:extLst>
            <a:ext uri="{FF2B5EF4-FFF2-40B4-BE49-F238E27FC236}">
              <a16:creationId xmlns:a16="http://schemas.microsoft.com/office/drawing/2014/main" id="{869597D4-BBBF-4D90-B613-B569B5576C1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5" name="Text Box 15">
          <a:extLst>
            <a:ext uri="{FF2B5EF4-FFF2-40B4-BE49-F238E27FC236}">
              <a16:creationId xmlns:a16="http://schemas.microsoft.com/office/drawing/2014/main" id="{AF38285C-926A-4A12-A64E-EC4469BD88F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6" name="Text Box 15">
          <a:extLst>
            <a:ext uri="{FF2B5EF4-FFF2-40B4-BE49-F238E27FC236}">
              <a16:creationId xmlns:a16="http://schemas.microsoft.com/office/drawing/2014/main" id="{FBB90318-E18E-4781-AFAF-D7C060F8B13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7" name="Text Box 15">
          <a:extLst>
            <a:ext uri="{FF2B5EF4-FFF2-40B4-BE49-F238E27FC236}">
              <a16:creationId xmlns:a16="http://schemas.microsoft.com/office/drawing/2014/main" id="{C3254115-DCC5-4BC8-A4CD-63B655943EC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8" name="Text Box 15">
          <a:extLst>
            <a:ext uri="{FF2B5EF4-FFF2-40B4-BE49-F238E27FC236}">
              <a16:creationId xmlns:a16="http://schemas.microsoft.com/office/drawing/2014/main" id="{858A20FE-C9E7-4ED2-963D-0664AB3C16E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49" name="Text Box 15">
          <a:extLst>
            <a:ext uri="{FF2B5EF4-FFF2-40B4-BE49-F238E27FC236}">
              <a16:creationId xmlns:a16="http://schemas.microsoft.com/office/drawing/2014/main" id="{27D332B0-E03A-43D6-A6DB-B6850A3B4E2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0" name="Text Box 15">
          <a:extLst>
            <a:ext uri="{FF2B5EF4-FFF2-40B4-BE49-F238E27FC236}">
              <a16:creationId xmlns:a16="http://schemas.microsoft.com/office/drawing/2014/main" id="{BB054661-C9CB-499D-A300-193BE8C31B3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1" name="Text Box 15">
          <a:extLst>
            <a:ext uri="{FF2B5EF4-FFF2-40B4-BE49-F238E27FC236}">
              <a16:creationId xmlns:a16="http://schemas.microsoft.com/office/drawing/2014/main" id="{17DC6F06-30F3-4BAB-8F9E-5DDB9335531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2" name="Text Box 15">
          <a:extLst>
            <a:ext uri="{FF2B5EF4-FFF2-40B4-BE49-F238E27FC236}">
              <a16:creationId xmlns:a16="http://schemas.microsoft.com/office/drawing/2014/main" id="{07E68C49-7254-40F5-87AA-5F6E8EBD5B6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3" name="Text Box 15">
          <a:extLst>
            <a:ext uri="{FF2B5EF4-FFF2-40B4-BE49-F238E27FC236}">
              <a16:creationId xmlns:a16="http://schemas.microsoft.com/office/drawing/2014/main" id="{C503DD17-67E2-4F16-BD31-7D4B48F63B0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4" name="Text Box 15">
          <a:extLst>
            <a:ext uri="{FF2B5EF4-FFF2-40B4-BE49-F238E27FC236}">
              <a16:creationId xmlns:a16="http://schemas.microsoft.com/office/drawing/2014/main" id="{31FA2803-4869-45EC-9F78-B4EDAFC41EA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5" name="Text Box 15">
          <a:extLst>
            <a:ext uri="{FF2B5EF4-FFF2-40B4-BE49-F238E27FC236}">
              <a16:creationId xmlns:a16="http://schemas.microsoft.com/office/drawing/2014/main" id="{BA0BCEE2-6D2D-4B69-8ACF-36684A5A771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6" name="Text Box 15">
          <a:extLst>
            <a:ext uri="{FF2B5EF4-FFF2-40B4-BE49-F238E27FC236}">
              <a16:creationId xmlns:a16="http://schemas.microsoft.com/office/drawing/2014/main" id="{076B242A-AF39-458F-A72B-CA0F11DB46D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7" name="Text Box 15">
          <a:extLst>
            <a:ext uri="{FF2B5EF4-FFF2-40B4-BE49-F238E27FC236}">
              <a16:creationId xmlns:a16="http://schemas.microsoft.com/office/drawing/2014/main" id="{98D060A8-DDE1-4B04-BDE3-D2AA29D2B76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8" name="Text Box 15">
          <a:extLst>
            <a:ext uri="{FF2B5EF4-FFF2-40B4-BE49-F238E27FC236}">
              <a16:creationId xmlns:a16="http://schemas.microsoft.com/office/drawing/2014/main" id="{F283D01D-E985-4DEE-8207-FA2C0E00325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59" name="Text Box 15">
          <a:extLst>
            <a:ext uri="{FF2B5EF4-FFF2-40B4-BE49-F238E27FC236}">
              <a16:creationId xmlns:a16="http://schemas.microsoft.com/office/drawing/2014/main" id="{251841F3-228E-4C93-BD99-42DCC569D0A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0" name="Text Box 15">
          <a:extLst>
            <a:ext uri="{FF2B5EF4-FFF2-40B4-BE49-F238E27FC236}">
              <a16:creationId xmlns:a16="http://schemas.microsoft.com/office/drawing/2014/main" id="{860DBDBB-FA7C-427D-943A-CABA0622136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1" name="Text Box 15">
          <a:extLst>
            <a:ext uri="{FF2B5EF4-FFF2-40B4-BE49-F238E27FC236}">
              <a16:creationId xmlns:a16="http://schemas.microsoft.com/office/drawing/2014/main" id="{B279DFD3-4D77-4918-ACE0-5E43AFC6BAA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2" name="Text Box 15">
          <a:extLst>
            <a:ext uri="{FF2B5EF4-FFF2-40B4-BE49-F238E27FC236}">
              <a16:creationId xmlns:a16="http://schemas.microsoft.com/office/drawing/2014/main" id="{BC848B86-216C-4DCF-946F-537CE51CD23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3" name="Text Box 15">
          <a:extLst>
            <a:ext uri="{FF2B5EF4-FFF2-40B4-BE49-F238E27FC236}">
              <a16:creationId xmlns:a16="http://schemas.microsoft.com/office/drawing/2014/main" id="{6E3AD56E-5370-4F57-A205-05891EC8D36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4" name="Text Box 15">
          <a:extLst>
            <a:ext uri="{FF2B5EF4-FFF2-40B4-BE49-F238E27FC236}">
              <a16:creationId xmlns:a16="http://schemas.microsoft.com/office/drawing/2014/main" id="{C9834F82-6AC6-41E2-A73B-8569570AD39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5" name="Text Box 15">
          <a:extLst>
            <a:ext uri="{FF2B5EF4-FFF2-40B4-BE49-F238E27FC236}">
              <a16:creationId xmlns:a16="http://schemas.microsoft.com/office/drawing/2014/main" id="{8BAA2D36-2607-4206-908B-39462E80224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6" name="Text Box 15">
          <a:extLst>
            <a:ext uri="{FF2B5EF4-FFF2-40B4-BE49-F238E27FC236}">
              <a16:creationId xmlns:a16="http://schemas.microsoft.com/office/drawing/2014/main" id="{5115C98C-CBF4-4767-8070-92BF7BEBC2B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7" name="Text Box 15">
          <a:extLst>
            <a:ext uri="{FF2B5EF4-FFF2-40B4-BE49-F238E27FC236}">
              <a16:creationId xmlns:a16="http://schemas.microsoft.com/office/drawing/2014/main" id="{8A47CDFC-FAA0-40D7-AB43-C9228BB97C0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8" name="Text Box 15">
          <a:extLst>
            <a:ext uri="{FF2B5EF4-FFF2-40B4-BE49-F238E27FC236}">
              <a16:creationId xmlns:a16="http://schemas.microsoft.com/office/drawing/2014/main" id="{3827F4C9-872D-4221-89B7-D53527857C5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69" name="Text Box 15">
          <a:extLst>
            <a:ext uri="{FF2B5EF4-FFF2-40B4-BE49-F238E27FC236}">
              <a16:creationId xmlns:a16="http://schemas.microsoft.com/office/drawing/2014/main" id="{9B5C71D6-3BAB-495B-BB84-23F7DF107F7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0" name="Text Box 15">
          <a:extLst>
            <a:ext uri="{FF2B5EF4-FFF2-40B4-BE49-F238E27FC236}">
              <a16:creationId xmlns:a16="http://schemas.microsoft.com/office/drawing/2014/main" id="{310D958D-16B4-4223-A6C0-B0643CA5520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1" name="Text Box 15">
          <a:extLst>
            <a:ext uri="{FF2B5EF4-FFF2-40B4-BE49-F238E27FC236}">
              <a16:creationId xmlns:a16="http://schemas.microsoft.com/office/drawing/2014/main" id="{DC8A8A41-EC0F-4A22-9FD2-19507DBFF1A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2" name="Text Box 15">
          <a:extLst>
            <a:ext uri="{FF2B5EF4-FFF2-40B4-BE49-F238E27FC236}">
              <a16:creationId xmlns:a16="http://schemas.microsoft.com/office/drawing/2014/main" id="{1C67BC4E-2704-471E-AFD1-8108FB8B2B7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3" name="Text Box 15">
          <a:extLst>
            <a:ext uri="{FF2B5EF4-FFF2-40B4-BE49-F238E27FC236}">
              <a16:creationId xmlns:a16="http://schemas.microsoft.com/office/drawing/2014/main" id="{390F2717-EDEE-46F8-8822-741DD17A0B8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4" name="Text Box 15">
          <a:extLst>
            <a:ext uri="{FF2B5EF4-FFF2-40B4-BE49-F238E27FC236}">
              <a16:creationId xmlns:a16="http://schemas.microsoft.com/office/drawing/2014/main" id="{E0C2CB8B-E5F7-4054-AF0D-FBA0B902CE0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5" name="Text Box 15">
          <a:extLst>
            <a:ext uri="{FF2B5EF4-FFF2-40B4-BE49-F238E27FC236}">
              <a16:creationId xmlns:a16="http://schemas.microsoft.com/office/drawing/2014/main" id="{63723085-31D1-47F2-890C-D09B670699C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6" name="Text Box 15">
          <a:extLst>
            <a:ext uri="{FF2B5EF4-FFF2-40B4-BE49-F238E27FC236}">
              <a16:creationId xmlns:a16="http://schemas.microsoft.com/office/drawing/2014/main" id="{DB452580-EF71-43A0-BBC2-897CA9DEE28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7" name="Text Box 15">
          <a:extLst>
            <a:ext uri="{FF2B5EF4-FFF2-40B4-BE49-F238E27FC236}">
              <a16:creationId xmlns:a16="http://schemas.microsoft.com/office/drawing/2014/main" id="{B6F72566-85F4-4EA0-BCF6-0970C438095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8" name="Text Box 15">
          <a:extLst>
            <a:ext uri="{FF2B5EF4-FFF2-40B4-BE49-F238E27FC236}">
              <a16:creationId xmlns:a16="http://schemas.microsoft.com/office/drawing/2014/main" id="{897414C9-BD05-42A8-AECB-4EE00A1F7BF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79" name="Text Box 15">
          <a:extLst>
            <a:ext uri="{FF2B5EF4-FFF2-40B4-BE49-F238E27FC236}">
              <a16:creationId xmlns:a16="http://schemas.microsoft.com/office/drawing/2014/main" id="{33C80CB6-C77F-4964-8B19-A32925CE29E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0" name="Text Box 15">
          <a:extLst>
            <a:ext uri="{FF2B5EF4-FFF2-40B4-BE49-F238E27FC236}">
              <a16:creationId xmlns:a16="http://schemas.microsoft.com/office/drawing/2014/main" id="{D4860681-73F3-4FA3-97AC-4972FF3DE29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1" name="Text Box 15">
          <a:extLst>
            <a:ext uri="{FF2B5EF4-FFF2-40B4-BE49-F238E27FC236}">
              <a16:creationId xmlns:a16="http://schemas.microsoft.com/office/drawing/2014/main" id="{A4C42E12-6DA0-4AC9-BF29-CF5952C133A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2" name="Text Box 15">
          <a:extLst>
            <a:ext uri="{FF2B5EF4-FFF2-40B4-BE49-F238E27FC236}">
              <a16:creationId xmlns:a16="http://schemas.microsoft.com/office/drawing/2014/main" id="{852E4B91-30B5-4749-90AA-F3F18C6E65B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3" name="Text Box 15">
          <a:extLst>
            <a:ext uri="{FF2B5EF4-FFF2-40B4-BE49-F238E27FC236}">
              <a16:creationId xmlns:a16="http://schemas.microsoft.com/office/drawing/2014/main" id="{6DD32E68-BD69-418B-A895-875AF4C051E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4" name="Text Box 15">
          <a:extLst>
            <a:ext uri="{FF2B5EF4-FFF2-40B4-BE49-F238E27FC236}">
              <a16:creationId xmlns:a16="http://schemas.microsoft.com/office/drawing/2014/main" id="{7D5032CD-93DC-413C-AE5F-4CEC5C7B953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5" name="Text Box 15">
          <a:extLst>
            <a:ext uri="{FF2B5EF4-FFF2-40B4-BE49-F238E27FC236}">
              <a16:creationId xmlns:a16="http://schemas.microsoft.com/office/drawing/2014/main" id="{AB3DDC5F-9CB6-49BD-B27D-800DAD3ABCE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6" name="Text Box 15">
          <a:extLst>
            <a:ext uri="{FF2B5EF4-FFF2-40B4-BE49-F238E27FC236}">
              <a16:creationId xmlns:a16="http://schemas.microsoft.com/office/drawing/2014/main" id="{5CD38862-8061-41A4-991E-A01FF4DCA3A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7" name="Text Box 15">
          <a:extLst>
            <a:ext uri="{FF2B5EF4-FFF2-40B4-BE49-F238E27FC236}">
              <a16:creationId xmlns:a16="http://schemas.microsoft.com/office/drawing/2014/main" id="{8F375098-B305-4F04-9496-2E165E2C8AF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8" name="Text Box 15">
          <a:extLst>
            <a:ext uri="{FF2B5EF4-FFF2-40B4-BE49-F238E27FC236}">
              <a16:creationId xmlns:a16="http://schemas.microsoft.com/office/drawing/2014/main" id="{3E733DD7-D6BA-4751-B605-3C575161323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89" name="Text Box 15">
          <a:extLst>
            <a:ext uri="{FF2B5EF4-FFF2-40B4-BE49-F238E27FC236}">
              <a16:creationId xmlns:a16="http://schemas.microsoft.com/office/drawing/2014/main" id="{284C004B-9FE1-4BD9-A7B2-3639F9D45D5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0" name="Text Box 15">
          <a:extLst>
            <a:ext uri="{FF2B5EF4-FFF2-40B4-BE49-F238E27FC236}">
              <a16:creationId xmlns:a16="http://schemas.microsoft.com/office/drawing/2014/main" id="{2B0693D5-364F-4112-AACC-DC85FC7F810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1" name="Text Box 15">
          <a:extLst>
            <a:ext uri="{FF2B5EF4-FFF2-40B4-BE49-F238E27FC236}">
              <a16:creationId xmlns:a16="http://schemas.microsoft.com/office/drawing/2014/main" id="{48646F6E-F8AA-4048-9649-DB623003023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2" name="Text Box 15">
          <a:extLst>
            <a:ext uri="{FF2B5EF4-FFF2-40B4-BE49-F238E27FC236}">
              <a16:creationId xmlns:a16="http://schemas.microsoft.com/office/drawing/2014/main" id="{90148BAB-1BCB-40EE-A12F-096FFF320C4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3" name="Text Box 15">
          <a:extLst>
            <a:ext uri="{FF2B5EF4-FFF2-40B4-BE49-F238E27FC236}">
              <a16:creationId xmlns:a16="http://schemas.microsoft.com/office/drawing/2014/main" id="{C418B84A-BAA2-424C-B8E3-71AE41F0EDD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4" name="Text Box 15">
          <a:extLst>
            <a:ext uri="{FF2B5EF4-FFF2-40B4-BE49-F238E27FC236}">
              <a16:creationId xmlns:a16="http://schemas.microsoft.com/office/drawing/2014/main" id="{23C775C6-21FE-47EC-8164-6BCF390B261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5" name="Text Box 15">
          <a:extLst>
            <a:ext uri="{FF2B5EF4-FFF2-40B4-BE49-F238E27FC236}">
              <a16:creationId xmlns:a16="http://schemas.microsoft.com/office/drawing/2014/main" id="{464664E6-AB94-4D10-9428-983846897B4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6" name="Text Box 15">
          <a:extLst>
            <a:ext uri="{FF2B5EF4-FFF2-40B4-BE49-F238E27FC236}">
              <a16:creationId xmlns:a16="http://schemas.microsoft.com/office/drawing/2014/main" id="{56E00D5C-2391-4975-981A-A46D3F3D72C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7" name="Text Box 15">
          <a:extLst>
            <a:ext uri="{FF2B5EF4-FFF2-40B4-BE49-F238E27FC236}">
              <a16:creationId xmlns:a16="http://schemas.microsoft.com/office/drawing/2014/main" id="{67DC8735-3651-4F78-B72A-97FE3D1CAE6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8" name="Text Box 15">
          <a:extLst>
            <a:ext uri="{FF2B5EF4-FFF2-40B4-BE49-F238E27FC236}">
              <a16:creationId xmlns:a16="http://schemas.microsoft.com/office/drawing/2014/main" id="{28131586-F532-4549-B397-EE99433E3A9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099" name="Text Box 15">
          <a:extLst>
            <a:ext uri="{FF2B5EF4-FFF2-40B4-BE49-F238E27FC236}">
              <a16:creationId xmlns:a16="http://schemas.microsoft.com/office/drawing/2014/main" id="{7976E2C8-A77C-41BA-A5A7-FCAFD9D7F1C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0" name="Text Box 15">
          <a:extLst>
            <a:ext uri="{FF2B5EF4-FFF2-40B4-BE49-F238E27FC236}">
              <a16:creationId xmlns:a16="http://schemas.microsoft.com/office/drawing/2014/main" id="{83B69BEB-109C-48D2-B91F-FA49B2CBE1A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1" name="Text Box 15">
          <a:extLst>
            <a:ext uri="{FF2B5EF4-FFF2-40B4-BE49-F238E27FC236}">
              <a16:creationId xmlns:a16="http://schemas.microsoft.com/office/drawing/2014/main" id="{F89C9CDE-71E3-4F12-8105-99A4452C837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2" name="Text Box 15">
          <a:extLst>
            <a:ext uri="{FF2B5EF4-FFF2-40B4-BE49-F238E27FC236}">
              <a16:creationId xmlns:a16="http://schemas.microsoft.com/office/drawing/2014/main" id="{F9C7415E-CCBA-42D9-88B2-944052430CC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3" name="Text Box 15">
          <a:extLst>
            <a:ext uri="{FF2B5EF4-FFF2-40B4-BE49-F238E27FC236}">
              <a16:creationId xmlns:a16="http://schemas.microsoft.com/office/drawing/2014/main" id="{69BCE5DE-3428-43AD-B4CA-7FD27DB0FA0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4" name="Text Box 15">
          <a:extLst>
            <a:ext uri="{FF2B5EF4-FFF2-40B4-BE49-F238E27FC236}">
              <a16:creationId xmlns:a16="http://schemas.microsoft.com/office/drawing/2014/main" id="{18246621-4E4E-449C-ABE0-BBDC372EF75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5" name="Text Box 15">
          <a:extLst>
            <a:ext uri="{FF2B5EF4-FFF2-40B4-BE49-F238E27FC236}">
              <a16:creationId xmlns:a16="http://schemas.microsoft.com/office/drawing/2014/main" id="{B1C4EF78-D34E-40CE-B192-EE9A708CAFA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6" name="Text Box 15">
          <a:extLst>
            <a:ext uri="{FF2B5EF4-FFF2-40B4-BE49-F238E27FC236}">
              <a16:creationId xmlns:a16="http://schemas.microsoft.com/office/drawing/2014/main" id="{2A23FFB8-9759-473B-8CB5-693DDBCF9F60}"/>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7" name="Text Box 15">
          <a:extLst>
            <a:ext uri="{FF2B5EF4-FFF2-40B4-BE49-F238E27FC236}">
              <a16:creationId xmlns:a16="http://schemas.microsoft.com/office/drawing/2014/main" id="{AEF98DEE-2738-4722-81E2-E9B314E7903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8" name="Text Box 15">
          <a:extLst>
            <a:ext uri="{FF2B5EF4-FFF2-40B4-BE49-F238E27FC236}">
              <a16:creationId xmlns:a16="http://schemas.microsoft.com/office/drawing/2014/main" id="{5FABE91E-BE57-45CF-B216-6D13FD15A09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09" name="Text Box 15">
          <a:extLst>
            <a:ext uri="{FF2B5EF4-FFF2-40B4-BE49-F238E27FC236}">
              <a16:creationId xmlns:a16="http://schemas.microsoft.com/office/drawing/2014/main" id="{8D00FB1C-5C3C-4ECC-9DAF-335BBA7C0AA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0" name="Text Box 15">
          <a:extLst>
            <a:ext uri="{FF2B5EF4-FFF2-40B4-BE49-F238E27FC236}">
              <a16:creationId xmlns:a16="http://schemas.microsoft.com/office/drawing/2014/main" id="{22BBBB03-B79C-45F3-9F7F-B0266E67800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1" name="Text Box 15">
          <a:extLst>
            <a:ext uri="{FF2B5EF4-FFF2-40B4-BE49-F238E27FC236}">
              <a16:creationId xmlns:a16="http://schemas.microsoft.com/office/drawing/2014/main" id="{92D5C74E-FA92-42CE-9E2F-A2BD95565EE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2" name="Text Box 15">
          <a:extLst>
            <a:ext uri="{FF2B5EF4-FFF2-40B4-BE49-F238E27FC236}">
              <a16:creationId xmlns:a16="http://schemas.microsoft.com/office/drawing/2014/main" id="{AD4014A4-7C38-4C20-843E-81ED591EC5B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3" name="Text Box 15">
          <a:extLst>
            <a:ext uri="{FF2B5EF4-FFF2-40B4-BE49-F238E27FC236}">
              <a16:creationId xmlns:a16="http://schemas.microsoft.com/office/drawing/2014/main" id="{23F188FB-DD7E-4C95-9789-8E8F47768AA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4" name="Text Box 15">
          <a:extLst>
            <a:ext uri="{FF2B5EF4-FFF2-40B4-BE49-F238E27FC236}">
              <a16:creationId xmlns:a16="http://schemas.microsoft.com/office/drawing/2014/main" id="{61FA5144-F91F-4014-9978-06DB9DB0DEB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5" name="Text Box 15">
          <a:extLst>
            <a:ext uri="{FF2B5EF4-FFF2-40B4-BE49-F238E27FC236}">
              <a16:creationId xmlns:a16="http://schemas.microsoft.com/office/drawing/2014/main" id="{B6247770-50CB-4FBC-80E8-2C57EB6A297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6" name="Text Box 15">
          <a:extLst>
            <a:ext uri="{FF2B5EF4-FFF2-40B4-BE49-F238E27FC236}">
              <a16:creationId xmlns:a16="http://schemas.microsoft.com/office/drawing/2014/main" id="{FB97B94F-1506-44F8-93D4-C0F839E3B5C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7" name="Text Box 15">
          <a:extLst>
            <a:ext uri="{FF2B5EF4-FFF2-40B4-BE49-F238E27FC236}">
              <a16:creationId xmlns:a16="http://schemas.microsoft.com/office/drawing/2014/main" id="{5A48DB19-DE43-49A4-BFA3-446C2A24160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8" name="Text Box 15">
          <a:extLst>
            <a:ext uri="{FF2B5EF4-FFF2-40B4-BE49-F238E27FC236}">
              <a16:creationId xmlns:a16="http://schemas.microsoft.com/office/drawing/2014/main" id="{FC902B0D-8CCE-443E-8EEC-BCCCF025366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19" name="Text Box 15">
          <a:extLst>
            <a:ext uri="{FF2B5EF4-FFF2-40B4-BE49-F238E27FC236}">
              <a16:creationId xmlns:a16="http://schemas.microsoft.com/office/drawing/2014/main" id="{0FEFA264-5144-4C65-9A2E-C4F439953B8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0" name="Text Box 15">
          <a:extLst>
            <a:ext uri="{FF2B5EF4-FFF2-40B4-BE49-F238E27FC236}">
              <a16:creationId xmlns:a16="http://schemas.microsoft.com/office/drawing/2014/main" id="{0E811069-1307-4AAA-B756-108DAC9B757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1" name="Text Box 15">
          <a:extLst>
            <a:ext uri="{FF2B5EF4-FFF2-40B4-BE49-F238E27FC236}">
              <a16:creationId xmlns:a16="http://schemas.microsoft.com/office/drawing/2014/main" id="{FF0B5515-E8F1-4B7B-8D3E-E505F60A40F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2" name="Text Box 15">
          <a:extLst>
            <a:ext uri="{FF2B5EF4-FFF2-40B4-BE49-F238E27FC236}">
              <a16:creationId xmlns:a16="http://schemas.microsoft.com/office/drawing/2014/main" id="{22457B2A-AB0E-4142-8F93-E25C28DB5CB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3" name="Text Box 15">
          <a:extLst>
            <a:ext uri="{FF2B5EF4-FFF2-40B4-BE49-F238E27FC236}">
              <a16:creationId xmlns:a16="http://schemas.microsoft.com/office/drawing/2014/main" id="{86686590-4D8D-442B-9816-2AAFF2687BA7}"/>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4" name="Text Box 15">
          <a:extLst>
            <a:ext uri="{FF2B5EF4-FFF2-40B4-BE49-F238E27FC236}">
              <a16:creationId xmlns:a16="http://schemas.microsoft.com/office/drawing/2014/main" id="{230A61B0-1282-46A6-A22D-1F919C790C7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5" name="Text Box 15">
          <a:extLst>
            <a:ext uri="{FF2B5EF4-FFF2-40B4-BE49-F238E27FC236}">
              <a16:creationId xmlns:a16="http://schemas.microsoft.com/office/drawing/2014/main" id="{20F39363-A3CF-4C93-85AD-205024CE553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6" name="Text Box 15">
          <a:extLst>
            <a:ext uri="{FF2B5EF4-FFF2-40B4-BE49-F238E27FC236}">
              <a16:creationId xmlns:a16="http://schemas.microsoft.com/office/drawing/2014/main" id="{0A7D0B54-E17A-4641-9A67-BAD45FFA3E9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7" name="Text Box 15">
          <a:extLst>
            <a:ext uri="{FF2B5EF4-FFF2-40B4-BE49-F238E27FC236}">
              <a16:creationId xmlns:a16="http://schemas.microsoft.com/office/drawing/2014/main" id="{AE6F5FF3-C01F-48D4-92CA-16134E09C00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8" name="Text Box 15">
          <a:extLst>
            <a:ext uri="{FF2B5EF4-FFF2-40B4-BE49-F238E27FC236}">
              <a16:creationId xmlns:a16="http://schemas.microsoft.com/office/drawing/2014/main" id="{FC184F2E-B02E-42CA-9670-6EB8B131E8F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29" name="Text Box 15">
          <a:extLst>
            <a:ext uri="{FF2B5EF4-FFF2-40B4-BE49-F238E27FC236}">
              <a16:creationId xmlns:a16="http://schemas.microsoft.com/office/drawing/2014/main" id="{C78B7308-DE73-40A4-B1ED-B649BB670E4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0" name="Text Box 15">
          <a:extLst>
            <a:ext uri="{FF2B5EF4-FFF2-40B4-BE49-F238E27FC236}">
              <a16:creationId xmlns:a16="http://schemas.microsoft.com/office/drawing/2014/main" id="{7DF42EE3-70C9-4103-9C46-427195E1F00F}"/>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1" name="Text Box 15">
          <a:extLst>
            <a:ext uri="{FF2B5EF4-FFF2-40B4-BE49-F238E27FC236}">
              <a16:creationId xmlns:a16="http://schemas.microsoft.com/office/drawing/2014/main" id="{95CD0645-5344-40FB-9EEA-0D44115CDE2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2" name="Text Box 15">
          <a:extLst>
            <a:ext uri="{FF2B5EF4-FFF2-40B4-BE49-F238E27FC236}">
              <a16:creationId xmlns:a16="http://schemas.microsoft.com/office/drawing/2014/main" id="{1E8ED4C9-2289-4E64-B73E-40272ECC22F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3" name="Text Box 15">
          <a:extLst>
            <a:ext uri="{FF2B5EF4-FFF2-40B4-BE49-F238E27FC236}">
              <a16:creationId xmlns:a16="http://schemas.microsoft.com/office/drawing/2014/main" id="{6AA99CD1-ED57-486F-9B18-0825CB13E42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4" name="Text Box 15">
          <a:extLst>
            <a:ext uri="{FF2B5EF4-FFF2-40B4-BE49-F238E27FC236}">
              <a16:creationId xmlns:a16="http://schemas.microsoft.com/office/drawing/2014/main" id="{4790C54F-BF71-4D27-B66A-346562C47263}"/>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5" name="Text Box 15">
          <a:extLst>
            <a:ext uri="{FF2B5EF4-FFF2-40B4-BE49-F238E27FC236}">
              <a16:creationId xmlns:a16="http://schemas.microsoft.com/office/drawing/2014/main" id="{699804E8-3F61-4C55-898A-5F0D794A90D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6" name="Text Box 15">
          <a:extLst>
            <a:ext uri="{FF2B5EF4-FFF2-40B4-BE49-F238E27FC236}">
              <a16:creationId xmlns:a16="http://schemas.microsoft.com/office/drawing/2014/main" id="{863363FD-861F-4991-8190-4914FABA379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7" name="Text Box 15">
          <a:extLst>
            <a:ext uri="{FF2B5EF4-FFF2-40B4-BE49-F238E27FC236}">
              <a16:creationId xmlns:a16="http://schemas.microsoft.com/office/drawing/2014/main" id="{22EA30E0-C4DF-4881-A516-52EB2273874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8" name="Text Box 15">
          <a:extLst>
            <a:ext uri="{FF2B5EF4-FFF2-40B4-BE49-F238E27FC236}">
              <a16:creationId xmlns:a16="http://schemas.microsoft.com/office/drawing/2014/main" id="{269F40E4-3D92-4F0F-870A-325B2642F9F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39" name="Text Box 15">
          <a:extLst>
            <a:ext uri="{FF2B5EF4-FFF2-40B4-BE49-F238E27FC236}">
              <a16:creationId xmlns:a16="http://schemas.microsoft.com/office/drawing/2014/main" id="{C7FAB257-6937-400D-B68A-CD6567AC01D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0" name="Text Box 15">
          <a:extLst>
            <a:ext uri="{FF2B5EF4-FFF2-40B4-BE49-F238E27FC236}">
              <a16:creationId xmlns:a16="http://schemas.microsoft.com/office/drawing/2014/main" id="{B167537F-51F6-4F7A-A00D-8EA2D559DF9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1" name="Text Box 15">
          <a:extLst>
            <a:ext uri="{FF2B5EF4-FFF2-40B4-BE49-F238E27FC236}">
              <a16:creationId xmlns:a16="http://schemas.microsoft.com/office/drawing/2014/main" id="{0D31069B-7A79-4C4D-9655-5365C37AA62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2" name="Text Box 15">
          <a:extLst>
            <a:ext uri="{FF2B5EF4-FFF2-40B4-BE49-F238E27FC236}">
              <a16:creationId xmlns:a16="http://schemas.microsoft.com/office/drawing/2014/main" id="{7CE83576-30B1-4345-B298-4A4474633B8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3" name="Text Box 15">
          <a:extLst>
            <a:ext uri="{FF2B5EF4-FFF2-40B4-BE49-F238E27FC236}">
              <a16:creationId xmlns:a16="http://schemas.microsoft.com/office/drawing/2014/main" id="{6F189580-92F6-48CA-93BC-1C566582924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4" name="Text Box 15">
          <a:extLst>
            <a:ext uri="{FF2B5EF4-FFF2-40B4-BE49-F238E27FC236}">
              <a16:creationId xmlns:a16="http://schemas.microsoft.com/office/drawing/2014/main" id="{A2A41BB3-F23B-4A4C-B4D0-B112C844CC0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5" name="Text Box 15">
          <a:extLst>
            <a:ext uri="{FF2B5EF4-FFF2-40B4-BE49-F238E27FC236}">
              <a16:creationId xmlns:a16="http://schemas.microsoft.com/office/drawing/2014/main" id="{9F78E895-8C5D-4870-9C94-5FC9AF57F37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6" name="Text Box 15">
          <a:extLst>
            <a:ext uri="{FF2B5EF4-FFF2-40B4-BE49-F238E27FC236}">
              <a16:creationId xmlns:a16="http://schemas.microsoft.com/office/drawing/2014/main" id="{CBB48E08-0FBC-4C35-B6A9-881011CA859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7" name="Text Box 15">
          <a:extLst>
            <a:ext uri="{FF2B5EF4-FFF2-40B4-BE49-F238E27FC236}">
              <a16:creationId xmlns:a16="http://schemas.microsoft.com/office/drawing/2014/main" id="{C8B539F2-248F-443D-908D-1372F5EF4FB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8" name="Text Box 15">
          <a:extLst>
            <a:ext uri="{FF2B5EF4-FFF2-40B4-BE49-F238E27FC236}">
              <a16:creationId xmlns:a16="http://schemas.microsoft.com/office/drawing/2014/main" id="{ADC16802-F866-4BF0-AF3E-6DD85E39480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49" name="Text Box 15">
          <a:extLst>
            <a:ext uri="{FF2B5EF4-FFF2-40B4-BE49-F238E27FC236}">
              <a16:creationId xmlns:a16="http://schemas.microsoft.com/office/drawing/2014/main" id="{86F283F8-FB8A-4A6C-8FD0-25AFBA36DA8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0" name="Text Box 15">
          <a:extLst>
            <a:ext uri="{FF2B5EF4-FFF2-40B4-BE49-F238E27FC236}">
              <a16:creationId xmlns:a16="http://schemas.microsoft.com/office/drawing/2014/main" id="{3E319EDD-A519-4705-B873-FEDF7562F70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1" name="Text Box 15">
          <a:extLst>
            <a:ext uri="{FF2B5EF4-FFF2-40B4-BE49-F238E27FC236}">
              <a16:creationId xmlns:a16="http://schemas.microsoft.com/office/drawing/2014/main" id="{BD8023E0-A51C-4AFE-9BE3-CBF79721ADE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2" name="Text Box 15">
          <a:extLst>
            <a:ext uri="{FF2B5EF4-FFF2-40B4-BE49-F238E27FC236}">
              <a16:creationId xmlns:a16="http://schemas.microsoft.com/office/drawing/2014/main" id="{00D4F53C-3FCA-442F-B187-AAE6B107160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3" name="Text Box 15">
          <a:extLst>
            <a:ext uri="{FF2B5EF4-FFF2-40B4-BE49-F238E27FC236}">
              <a16:creationId xmlns:a16="http://schemas.microsoft.com/office/drawing/2014/main" id="{41677354-3853-4C55-84D6-8E71DDAA21F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4" name="Text Box 15">
          <a:extLst>
            <a:ext uri="{FF2B5EF4-FFF2-40B4-BE49-F238E27FC236}">
              <a16:creationId xmlns:a16="http://schemas.microsoft.com/office/drawing/2014/main" id="{1885BE14-02C2-4F5E-8016-0BC39B4048A6}"/>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5" name="Text Box 15">
          <a:extLst>
            <a:ext uri="{FF2B5EF4-FFF2-40B4-BE49-F238E27FC236}">
              <a16:creationId xmlns:a16="http://schemas.microsoft.com/office/drawing/2014/main" id="{8DBDECB2-B527-4C67-97B4-84203C7243F5}"/>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6" name="Text Box 15">
          <a:extLst>
            <a:ext uri="{FF2B5EF4-FFF2-40B4-BE49-F238E27FC236}">
              <a16:creationId xmlns:a16="http://schemas.microsoft.com/office/drawing/2014/main" id="{277B4403-5A7E-4488-BB6B-DF6FAF268891}"/>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7" name="Text Box 15">
          <a:extLst>
            <a:ext uri="{FF2B5EF4-FFF2-40B4-BE49-F238E27FC236}">
              <a16:creationId xmlns:a16="http://schemas.microsoft.com/office/drawing/2014/main" id="{F6EA67C8-6ABA-4F6E-9CC1-2C2FC16F01DD}"/>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8" name="Text Box 15">
          <a:extLst>
            <a:ext uri="{FF2B5EF4-FFF2-40B4-BE49-F238E27FC236}">
              <a16:creationId xmlns:a16="http://schemas.microsoft.com/office/drawing/2014/main" id="{148A8F2A-5D15-4C7F-8F83-65E68A7B3B7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59" name="Text Box 15">
          <a:extLst>
            <a:ext uri="{FF2B5EF4-FFF2-40B4-BE49-F238E27FC236}">
              <a16:creationId xmlns:a16="http://schemas.microsoft.com/office/drawing/2014/main" id="{2F460F55-1961-4322-9B23-64A25DA85E8C}"/>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0" name="Text Box 15">
          <a:extLst>
            <a:ext uri="{FF2B5EF4-FFF2-40B4-BE49-F238E27FC236}">
              <a16:creationId xmlns:a16="http://schemas.microsoft.com/office/drawing/2014/main" id="{CC2E1380-FF1A-49B0-AA45-C2F8DDDB941E}"/>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1" name="Text Box 15">
          <a:extLst>
            <a:ext uri="{FF2B5EF4-FFF2-40B4-BE49-F238E27FC236}">
              <a16:creationId xmlns:a16="http://schemas.microsoft.com/office/drawing/2014/main" id="{D4403595-03A9-4F67-92A8-A8D7F0A719AB}"/>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xdr:row>
      <xdr:rowOff>0</xdr:rowOff>
    </xdr:from>
    <xdr:ext cx="95250" cy="171450"/>
    <xdr:sp macro="" textlink="">
      <xdr:nvSpPr>
        <xdr:cNvPr id="1162" name="Text Box 16">
          <a:extLst>
            <a:ext uri="{FF2B5EF4-FFF2-40B4-BE49-F238E27FC236}">
              <a16:creationId xmlns:a16="http://schemas.microsoft.com/office/drawing/2014/main" id="{ED28177C-C859-4E76-A529-AB095EDBCA33}"/>
            </a:ext>
          </a:extLst>
        </xdr:cNvPr>
        <xdr:cNvSpPr txBox="1">
          <a:spLocks noChangeArrowheads="1"/>
        </xdr:cNvSpPr>
      </xdr:nvSpPr>
      <xdr:spPr bwMode="auto">
        <a:xfrm>
          <a:off x="19183350" y="98202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63" name="Text Box 16">
          <a:extLst>
            <a:ext uri="{FF2B5EF4-FFF2-40B4-BE49-F238E27FC236}">
              <a16:creationId xmlns:a16="http://schemas.microsoft.com/office/drawing/2014/main" id="{31206EF1-4C1F-4BBA-B535-F8B05B3E914A}"/>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64" name="Text Box 17">
          <a:extLst>
            <a:ext uri="{FF2B5EF4-FFF2-40B4-BE49-F238E27FC236}">
              <a16:creationId xmlns:a16="http://schemas.microsoft.com/office/drawing/2014/main" id="{88C055E6-9456-47B4-83FA-AA41DC69C26E}"/>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65" name="Text Box 18">
          <a:extLst>
            <a:ext uri="{FF2B5EF4-FFF2-40B4-BE49-F238E27FC236}">
              <a16:creationId xmlns:a16="http://schemas.microsoft.com/office/drawing/2014/main" id="{331CB65A-C946-4692-BAF0-CC2149E745F2}"/>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166" name="Text Box 19">
          <a:extLst>
            <a:ext uri="{FF2B5EF4-FFF2-40B4-BE49-F238E27FC236}">
              <a16:creationId xmlns:a16="http://schemas.microsoft.com/office/drawing/2014/main" id="{BA14F59B-3920-4EC9-B584-7B932DA7F00E}"/>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7" name="Text Box 15">
          <a:extLst>
            <a:ext uri="{FF2B5EF4-FFF2-40B4-BE49-F238E27FC236}">
              <a16:creationId xmlns:a16="http://schemas.microsoft.com/office/drawing/2014/main" id="{1B68CFAF-FBA6-42E5-9CF9-F158D2C30DB9}"/>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168" name="Text Box 15">
          <a:extLst>
            <a:ext uri="{FF2B5EF4-FFF2-40B4-BE49-F238E27FC236}">
              <a16:creationId xmlns:a16="http://schemas.microsoft.com/office/drawing/2014/main" id="{70A5DEA1-814B-49C5-BE43-F53C6DECC244}"/>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69" name="Text Box 16">
          <a:extLst>
            <a:ext uri="{FF2B5EF4-FFF2-40B4-BE49-F238E27FC236}">
              <a16:creationId xmlns:a16="http://schemas.microsoft.com/office/drawing/2014/main" id="{20348AA2-859C-42E2-B7D6-6BB351BB3030}"/>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0" name="Text Box 17">
          <a:extLst>
            <a:ext uri="{FF2B5EF4-FFF2-40B4-BE49-F238E27FC236}">
              <a16:creationId xmlns:a16="http://schemas.microsoft.com/office/drawing/2014/main" id="{A4D47934-CEE4-4BB0-8286-7D07021952A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1" name="Text Box 18">
          <a:extLst>
            <a:ext uri="{FF2B5EF4-FFF2-40B4-BE49-F238E27FC236}">
              <a16:creationId xmlns:a16="http://schemas.microsoft.com/office/drawing/2014/main" id="{03F9D3E4-2D91-409A-B3E7-808E4B88CAB0}"/>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2" name="Text Box 19">
          <a:extLst>
            <a:ext uri="{FF2B5EF4-FFF2-40B4-BE49-F238E27FC236}">
              <a16:creationId xmlns:a16="http://schemas.microsoft.com/office/drawing/2014/main" id="{10E0B642-E2A7-4A95-B420-79F5C5C3BAB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35713"/>
    <xdr:sp macro="" textlink="">
      <xdr:nvSpPr>
        <xdr:cNvPr id="1173" name="Text Box 15">
          <a:extLst>
            <a:ext uri="{FF2B5EF4-FFF2-40B4-BE49-F238E27FC236}">
              <a16:creationId xmlns:a16="http://schemas.microsoft.com/office/drawing/2014/main" id="{FDC79BA6-D4A9-4058-8E27-CFD3C8C8BEBF}"/>
            </a:ext>
          </a:extLst>
        </xdr:cNvPr>
        <xdr:cNvSpPr txBox="1">
          <a:spLocks noChangeArrowheads="1"/>
        </xdr:cNvSpPr>
      </xdr:nvSpPr>
      <xdr:spPr bwMode="auto">
        <a:xfrm>
          <a:off x="4743450" y="52539900"/>
          <a:ext cx="95250" cy="4357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4" name="Text Box 16">
          <a:extLst>
            <a:ext uri="{FF2B5EF4-FFF2-40B4-BE49-F238E27FC236}">
              <a16:creationId xmlns:a16="http://schemas.microsoft.com/office/drawing/2014/main" id="{776FED83-FA88-428B-9AC0-3547086C8AD5}"/>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5" name="Text Box 17">
          <a:extLst>
            <a:ext uri="{FF2B5EF4-FFF2-40B4-BE49-F238E27FC236}">
              <a16:creationId xmlns:a16="http://schemas.microsoft.com/office/drawing/2014/main" id="{FB246570-0063-4A66-AF03-CF4EF8DF3E39}"/>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6" name="Text Box 18">
          <a:extLst>
            <a:ext uri="{FF2B5EF4-FFF2-40B4-BE49-F238E27FC236}">
              <a16:creationId xmlns:a16="http://schemas.microsoft.com/office/drawing/2014/main" id="{BA089DA3-B276-4DA3-940A-5668F4E7D84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7" name="Text Box 19">
          <a:extLst>
            <a:ext uri="{FF2B5EF4-FFF2-40B4-BE49-F238E27FC236}">
              <a16:creationId xmlns:a16="http://schemas.microsoft.com/office/drawing/2014/main" id="{0BB93DEC-397B-4801-A44C-4774CE14020C}"/>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1034143</xdr:colOff>
      <xdr:row>127</xdr:row>
      <xdr:rowOff>0</xdr:rowOff>
    </xdr:from>
    <xdr:ext cx="95250" cy="213632"/>
    <xdr:sp macro="" textlink="">
      <xdr:nvSpPr>
        <xdr:cNvPr id="1178" name="Text Box 15">
          <a:extLst>
            <a:ext uri="{FF2B5EF4-FFF2-40B4-BE49-F238E27FC236}">
              <a16:creationId xmlns:a16="http://schemas.microsoft.com/office/drawing/2014/main" id="{8DBC6D67-FBC8-41E1-8C4F-4E73D5F4AA73}"/>
            </a:ext>
          </a:extLst>
        </xdr:cNvPr>
        <xdr:cNvSpPr txBox="1">
          <a:spLocks noChangeArrowheads="1"/>
        </xdr:cNvSpPr>
      </xdr:nvSpPr>
      <xdr:spPr bwMode="auto">
        <a:xfrm>
          <a:off x="5415643"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79" name="Text Box 16">
          <a:extLst>
            <a:ext uri="{FF2B5EF4-FFF2-40B4-BE49-F238E27FC236}">
              <a16:creationId xmlns:a16="http://schemas.microsoft.com/office/drawing/2014/main" id="{4F1C11CF-839E-4A58-BD4C-64025CD16FF0}"/>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80" name="Text Box 17">
          <a:extLst>
            <a:ext uri="{FF2B5EF4-FFF2-40B4-BE49-F238E27FC236}">
              <a16:creationId xmlns:a16="http://schemas.microsoft.com/office/drawing/2014/main" id="{5B3153D7-F983-4245-B31B-3488FEFE258E}"/>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81" name="Text Box 18">
          <a:extLst>
            <a:ext uri="{FF2B5EF4-FFF2-40B4-BE49-F238E27FC236}">
              <a16:creationId xmlns:a16="http://schemas.microsoft.com/office/drawing/2014/main" id="{46877DBD-0CD3-4A7A-BD81-FBF91EB41DAE}"/>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182" name="Text Box 19">
          <a:extLst>
            <a:ext uri="{FF2B5EF4-FFF2-40B4-BE49-F238E27FC236}">
              <a16:creationId xmlns:a16="http://schemas.microsoft.com/office/drawing/2014/main" id="{B44DCA12-9060-45C3-B48D-836F29940B60}"/>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83" name="Text Box 16">
          <a:extLst>
            <a:ext uri="{FF2B5EF4-FFF2-40B4-BE49-F238E27FC236}">
              <a16:creationId xmlns:a16="http://schemas.microsoft.com/office/drawing/2014/main" id="{0A265801-91FD-453F-8428-6EBE8873338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84" name="Text Box 17">
          <a:extLst>
            <a:ext uri="{FF2B5EF4-FFF2-40B4-BE49-F238E27FC236}">
              <a16:creationId xmlns:a16="http://schemas.microsoft.com/office/drawing/2014/main" id="{75D1AA9B-77BE-4FD3-93D0-734F6F83086C}"/>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85" name="Text Box 18">
          <a:extLst>
            <a:ext uri="{FF2B5EF4-FFF2-40B4-BE49-F238E27FC236}">
              <a16:creationId xmlns:a16="http://schemas.microsoft.com/office/drawing/2014/main" id="{B1C20CA5-219B-4E01-9EDC-EA18E2771612}"/>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86" name="Text Box 19">
          <a:extLst>
            <a:ext uri="{FF2B5EF4-FFF2-40B4-BE49-F238E27FC236}">
              <a16:creationId xmlns:a16="http://schemas.microsoft.com/office/drawing/2014/main" id="{602E8BAF-81DB-49FD-A99E-80EF9B13FEFF}"/>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442269"/>
    <xdr:sp macro="" textlink="">
      <xdr:nvSpPr>
        <xdr:cNvPr id="1187" name="Text Box 15">
          <a:extLst>
            <a:ext uri="{FF2B5EF4-FFF2-40B4-BE49-F238E27FC236}">
              <a16:creationId xmlns:a16="http://schemas.microsoft.com/office/drawing/2014/main" id="{0A274482-EBA8-40DB-BD0C-B0BD56717174}"/>
            </a:ext>
          </a:extLst>
        </xdr:cNvPr>
        <xdr:cNvSpPr txBox="1">
          <a:spLocks noChangeArrowheads="1"/>
        </xdr:cNvSpPr>
      </xdr:nvSpPr>
      <xdr:spPr bwMode="auto">
        <a:xfrm>
          <a:off x="1436370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88" name="Text Box 16">
          <a:extLst>
            <a:ext uri="{FF2B5EF4-FFF2-40B4-BE49-F238E27FC236}">
              <a16:creationId xmlns:a16="http://schemas.microsoft.com/office/drawing/2014/main" id="{42D668A4-335A-4699-B51B-8AFF7F43C10D}"/>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89" name="Text Box 17">
          <a:extLst>
            <a:ext uri="{FF2B5EF4-FFF2-40B4-BE49-F238E27FC236}">
              <a16:creationId xmlns:a16="http://schemas.microsoft.com/office/drawing/2014/main" id="{381AB434-5E9C-4BA3-8019-EC40D8F6E73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90" name="Text Box 18">
          <a:extLst>
            <a:ext uri="{FF2B5EF4-FFF2-40B4-BE49-F238E27FC236}">
              <a16:creationId xmlns:a16="http://schemas.microsoft.com/office/drawing/2014/main" id="{0D413347-2DEA-4792-B61B-E9EFB080C9D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91" name="Text Box 19">
          <a:extLst>
            <a:ext uri="{FF2B5EF4-FFF2-40B4-BE49-F238E27FC236}">
              <a16:creationId xmlns:a16="http://schemas.microsoft.com/office/drawing/2014/main" id="{D9946FD6-B2CC-446F-8EC9-99932207F943}"/>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192" name="Text Box 15">
          <a:extLst>
            <a:ext uri="{FF2B5EF4-FFF2-40B4-BE49-F238E27FC236}">
              <a16:creationId xmlns:a16="http://schemas.microsoft.com/office/drawing/2014/main" id="{A8D91A17-46F8-418D-9226-565811E16A60}"/>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93" name="Text Box 16">
          <a:extLst>
            <a:ext uri="{FF2B5EF4-FFF2-40B4-BE49-F238E27FC236}">
              <a16:creationId xmlns:a16="http://schemas.microsoft.com/office/drawing/2014/main" id="{099B3338-6D63-4AD4-B897-70ED246A2C2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94" name="Text Box 17">
          <a:extLst>
            <a:ext uri="{FF2B5EF4-FFF2-40B4-BE49-F238E27FC236}">
              <a16:creationId xmlns:a16="http://schemas.microsoft.com/office/drawing/2014/main" id="{B41EAFBF-6FC1-4FD6-B977-644706C740FF}"/>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95" name="Text Box 18">
          <a:extLst>
            <a:ext uri="{FF2B5EF4-FFF2-40B4-BE49-F238E27FC236}">
              <a16:creationId xmlns:a16="http://schemas.microsoft.com/office/drawing/2014/main" id="{9D600D05-2FD1-44D0-B977-FF1EFDE55290}"/>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196" name="Text Box 19">
          <a:extLst>
            <a:ext uri="{FF2B5EF4-FFF2-40B4-BE49-F238E27FC236}">
              <a16:creationId xmlns:a16="http://schemas.microsoft.com/office/drawing/2014/main" id="{92AC49CE-D9C5-48D5-9237-6EABBABDD9F6}"/>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197" name="Text Box 16">
          <a:extLst>
            <a:ext uri="{FF2B5EF4-FFF2-40B4-BE49-F238E27FC236}">
              <a16:creationId xmlns:a16="http://schemas.microsoft.com/office/drawing/2014/main" id="{DC93D7C4-88A1-4D80-B8B2-CDCAEFC737F1}"/>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198" name="Text Box 17">
          <a:extLst>
            <a:ext uri="{FF2B5EF4-FFF2-40B4-BE49-F238E27FC236}">
              <a16:creationId xmlns:a16="http://schemas.microsoft.com/office/drawing/2014/main" id="{4356E2F1-6301-402C-A206-520F3D54B879}"/>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199" name="Text Box 18">
          <a:extLst>
            <a:ext uri="{FF2B5EF4-FFF2-40B4-BE49-F238E27FC236}">
              <a16:creationId xmlns:a16="http://schemas.microsoft.com/office/drawing/2014/main" id="{E1DEAA03-3ED2-4558-98EE-0D9709B991D7}"/>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0" name="Text Box 19">
          <a:extLst>
            <a:ext uri="{FF2B5EF4-FFF2-40B4-BE49-F238E27FC236}">
              <a16:creationId xmlns:a16="http://schemas.microsoft.com/office/drawing/2014/main" id="{32281C4E-1AF7-4871-B83E-BAEC0C5A9792}"/>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442269"/>
    <xdr:sp macro="" textlink="">
      <xdr:nvSpPr>
        <xdr:cNvPr id="1201" name="Text Box 15">
          <a:extLst>
            <a:ext uri="{FF2B5EF4-FFF2-40B4-BE49-F238E27FC236}">
              <a16:creationId xmlns:a16="http://schemas.microsoft.com/office/drawing/2014/main" id="{1B5A6576-6288-43C1-A400-2C35C0E0435B}"/>
            </a:ext>
          </a:extLst>
        </xdr:cNvPr>
        <xdr:cNvSpPr txBox="1">
          <a:spLocks noChangeArrowheads="1"/>
        </xdr:cNvSpPr>
      </xdr:nvSpPr>
      <xdr:spPr bwMode="auto">
        <a:xfrm>
          <a:off x="3091815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2" name="Text Box 16">
          <a:extLst>
            <a:ext uri="{FF2B5EF4-FFF2-40B4-BE49-F238E27FC236}">
              <a16:creationId xmlns:a16="http://schemas.microsoft.com/office/drawing/2014/main" id="{E2F25A01-7F01-4C21-BDB4-D53BDDB30082}"/>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3" name="Text Box 17">
          <a:extLst>
            <a:ext uri="{FF2B5EF4-FFF2-40B4-BE49-F238E27FC236}">
              <a16:creationId xmlns:a16="http://schemas.microsoft.com/office/drawing/2014/main" id="{896E33DC-629A-49DA-B517-E9E739FD7384}"/>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4" name="Text Box 18">
          <a:extLst>
            <a:ext uri="{FF2B5EF4-FFF2-40B4-BE49-F238E27FC236}">
              <a16:creationId xmlns:a16="http://schemas.microsoft.com/office/drawing/2014/main" id="{443BE00C-83DA-4A72-8AC9-0F5E28F367B5}"/>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5" name="Text Box 19">
          <a:extLst>
            <a:ext uri="{FF2B5EF4-FFF2-40B4-BE49-F238E27FC236}">
              <a16:creationId xmlns:a16="http://schemas.microsoft.com/office/drawing/2014/main" id="{7133277A-1482-4FBA-B240-F659269C9121}"/>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213632"/>
    <xdr:sp macro="" textlink="">
      <xdr:nvSpPr>
        <xdr:cNvPr id="1206" name="Text Box 15">
          <a:extLst>
            <a:ext uri="{FF2B5EF4-FFF2-40B4-BE49-F238E27FC236}">
              <a16:creationId xmlns:a16="http://schemas.microsoft.com/office/drawing/2014/main" id="{96FC2F80-10D5-40D6-924B-BF158599029B}"/>
            </a:ext>
          </a:extLst>
        </xdr:cNvPr>
        <xdr:cNvSpPr txBox="1">
          <a:spLocks noChangeArrowheads="1"/>
        </xdr:cNvSpPr>
      </xdr:nvSpPr>
      <xdr:spPr bwMode="auto">
        <a:xfrm>
          <a:off x="309181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7" name="Text Box 16">
          <a:extLst>
            <a:ext uri="{FF2B5EF4-FFF2-40B4-BE49-F238E27FC236}">
              <a16:creationId xmlns:a16="http://schemas.microsoft.com/office/drawing/2014/main" id="{DE472C43-35AB-4E6B-B78C-D672E05B26C6}"/>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8" name="Text Box 17">
          <a:extLst>
            <a:ext uri="{FF2B5EF4-FFF2-40B4-BE49-F238E27FC236}">
              <a16:creationId xmlns:a16="http://schemas.microsoft.com/office/drawing/2014/main" id="{75F57C49-0C58-4443-BADE-33364F2D61D6}"/>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09" name="Text Box 18">
          <a:extLst>
            <a:ext uri="{FF2B5EF4-FFF2-40B4-BE49-F238E27FC236}">
              <a16:creationId xmlns:a16="http://schemas.microsoft.com/office/drawing/2014/main" id="{2D2BE7BC-4026-4636-8CB4-BEC60CE25D37}"/>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10" name="Text Box 19">
          <a:extLst>
            <a:ext uri="{FF2B5EF4-FFF2-40B4-BE49-F238E27FC236}">
              <a16:creationId xmlns:a16="http://schemas.microsoft.com/office/drawing/2014/main" id="{F7028A72-53D5-4305-96D2-8E37F5992A8D}"/>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11" name="Text Box 16">
          <a:extLst>
            <a:ext uri="{FF2B5EF4-FFF2-40B4-BE49-F238E27FC236}">
              <a16:creationId xmlns:a16="http://schemas.microsoft.com/office/drawing/2014/main" id="{18BB48FA-09FC-490C-B482-B9D3D26533B9}"/>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12" name="Text Box 17">
          <a:extLst>
            <a:ext uri="{FF2B5EF4-FFF2-40B4-BE49-F238E27FC236}">
              <a16:creationId xmlns:a16="http://schemas.microsoft.com/office/drawing/2014/main" id="{156DA532-C55E-4F4A-BB12-D3EC60CC828D}"/>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13" name="Text Box 18">
          <a:extLst>
            <a:ext uri="{FF2B5EF4-FFF2-40B4-BE49-F238E27FC236}">
              <a16:creationId xmlns:a16="http://schemas.microsoft.com/office/drawing/2014/main" id="{E017ED00-3261-47FE-9600-A39B17D4878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14" name="Text Box 19">
          <a:extLst>
            <a:ext uri="{FF2B5EF4-FFF2-40B4-BE49-F238E27FC236}">
              <a16:creationId xmlns:a16="http://schemas.microsoft.com/office/drawing/2014/main" id="{3EE92454-5900-4114-8F20-62290A135E2D}"/>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215" name="Text Box 15">
          <a:extLst>
            <a:ext uri="{FF2B5EF4-FFF2-40B4-BE49-F238E27FC236}">
              <a16:creationId xmlns:a16="http://schemas.microsoft.com/office/drawing/2014/main" id="{C02E3501-9AEC-4E7E-ACF8-CACB47A7ADDE}"/>
            </a:ext>
          </a:extLst>
        </xdr:cNvPr>
        <xdr:cNvSpPr txBox="1">
          <a:spLocks noChangeArrowheads="1"/>
        </xdr:cNvSpPr>
      </xdr:nvSpPr>
      <xdr:spPr bwMode="auto">
        <a:xfrm>
          <a:off x="4743450" y="52539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16" name="Text Box 15">
          <a:extLst>
            <a:ext uri="{FF2B5EF4-FFF2-40B4-BE49-F238E27FC236}">
              <a16:creationId xmlns:a16="http://schemas.microsoft.com/office/drawing/2014/main" id="{D95483CB-4E13-4468-97D1-F5F07D4915F3}"/>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17" name="Text Box 16">
          <a:extLst>
            <a:ext uri="{FF2B5EF4-FFF2-40B4-BE49-F238E27FC236}">
              <a16:creationId xmlns:a16="http://schemas.microsoft.com/office/drawing/2014/main" id="{E9998702-B283-4F48-8C6F-E9305E166E51}"/>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18" name="Text Box 17">
          <a:extLst>
            <a:ext uri="{FF2B5EF4-FFF2-40B4-BE49-F238E27FC236}">
              <a16:creationId xmlns:a16="http://schemas.microsoft.com/office/drawing/2014/main" id="{A599F61F-1DB3-4001-917B-88DB1FB26EE5}"/>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19" name="Text Box 18">
          <a:extLst>
            <a:ext uri="{FF2B5EF4-FFF2-40B4-BE49-F238E27FC236}">
              <a16:creationId xmlns:a16="http://schemas.microsoft.com/office/drawing/2014/main" id="{E1AEE278-9A23-4B5C-8166-BD4DD20F9111}"/>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20" name="Text Box 19">
          <a:extLst>
            <a:ext uri="{FF2B5EF4-FFF2-40B4-BE49-F238E27FC236}">
              <a16:creationId xmlns:a16="http://schemas.microsoft.com/office/drawing/2014/main" id="{1F083E69-2F12-46D6-BE81-F948E745DB3C}"/>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21" name="Text Box 15">
          <a:extLst>
            <a:ext uri="{FF2B5EF4-FFF2-40B4-BE49-F238E27FC236}">
              <a16:creationId xmlns:a16="http://schemas.microsoft.com/office/drawing/2014/main" id="{9F7CBC4C-B95E-447C-BDE9-687C68A7DD4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22" name="Text Box 16">
          <a:extLst>
            <a:ext uri="{FF2B5EF4-FFF2-40B4-BE49-F238E27FC236}">
              <a16:creationId xmlns:a16="http://schemas.microsoft.com/office/drawing/2014/main" id="{29113EA6-5CD6-4680-A25F-13468EFDFA40}"/>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23" name="Text Box 17">
          <a:extLst>
            <a:ext uri="{FF2B5EF4-FFF2-40B4-BE49-F238E27FC236}">
              <a16:creationId xmlns:a16="http://schemas.microsoft.com/office/drawing/2014/main" id="{B1E292B7-728C-4E26-B624-B3BCEF88FF39}"/>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24" name="Text Box 18">
          <a:extLst>
            <a:ext uri="{FF2B5EF4-FFF2-40B4-BE49-F238E27FC236}">
              <a16:creationId xmlns:a16="http://schemas.microsoft.com/office/drawing/2014/main" id="{F72C0AA0-CBAD-4390-AF63-2B40FCC999F7}"/>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25" name="Text Box 19">
          <a:extLst>
            <a:ext uri="{FF2B5EF4-FFF2-40B4-BE49-F238E27FC236}">
              <a16:creationId xmlns:a16="http://schemas.microsoft.com/office/drawing/2014/main" id="{29296233-D0E7-46A5-B5E6-B6F43294341A}"/>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26" name="Text Box 15">
          <a:extLst>
            <a:ext uri="{FF2B5EF4-FFF2-40B4-BE49-F238E27FC236}">
              <a16:creationId xmlns:a16="http://schemas.microsoft.com/office/drawing/2014/main" id="{C18EDD04-6A39-4BDE-9BDD-FC7AE4BC319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331"/>
    <xdr:sp macro="" textlink="">
      <xdr:nvSpPr>
        <xdr:cNvPr id="1227" name="Text Box 15">
          <a:extLst>
            <a:ext uri="{FF2B5EF4-FFF2-40B4-BE49-F238E27FC236}">
              <a16:creationId xmlns:a16="http://schemas.microsoft.com/office/drawing/2014/main" id="{C003F740-8483-4BFC-B72B-65A8B569334D}"/>
            </a:ext>
          </a:extLst>
        </xdr:cNvPr>
        <xdr:cNvSpPr txBox="1">
          <a:spLocks noChangeArrowheads="1"/>
        </xdr:cNvSpPr>
      </xdr:nvSpPr>
      <xdr:spPr bwMode="auto">
        <a:xfrm>
          <a:off x="4743450" y="525399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28" name="Text Box 16">
          <a:extLst>
            <a:ext uri="{FF2B5EF4-FFF2-40B4-BE49-F238E27FC236}">
              <a16:creationId xmlns:a16="http://schemas.microsoft.com/office/drawing/2014/main" id="{FFF24D87-6AFF-4E22-BB15-C063232B4B73}"/>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29" name="Text Box 17">
          <a:extLst>
            <a:ext uri="{FF2B5EF4-FFF2-40B4-BE49-F238E27FC236}">
              <a16:creationId xmlns:a16="http://schemas.microsoft.com/office/drawing/2014/main" id="{B94A5A07-EFA3-427C-9B37-E72667ED7219}"/>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30" name="Text Box 18">
          <a:extLst>
            <a:ext uri="{FF2B5EF4-FFF2-40B4-BE49-F238E27FC236}">
              <a16:creationId xmlns:a16="http://schemas.microsoft.com/office/drawing/2014/main" id="{9F0AD07F-68F2-431D-9474-DAD2BB0780C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31" name="Text Box 19">
          <a:extLst>
            <a:ext uri="{FF2B5EF4-FFF2-40B4-BE49-F238E27FC236}">
              <a16:creationId xmlns:a16="http://schemas.microsoft.com/office/drawing/2014/main" id="{E674B420-D9E8-4F37-953E-4BA70E1946CA}"/>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32" name="Text Box 15">
          <a:extLst>
            <a:ext uri="{FF2B5EF4-FFF2-40B4-BE49-F238E27FC236}">
              <a16:creationId xmlns:a16="http://schemas.microsoft.com/office/drawing/2014/main" id="{D039FDF1-D378-4A62-A4D2-A74034DF73E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442269"/>
    <xdr:sp macro="" textlink="">
      <xdr:nvSpPr>
        <xdr:cNvPr id="1233" name="Text Box 15">
          <a:extLst>
            <a:ext uri="{FF2B5EF4-FFF2-40B4-BE49-F238E27FC236}">
              <a16:creationId xmlns:a16="http://schemas.microsoft.com/office/drawing/2014/main" id="{D0F6AA6A-D51B-499F-8252-752610D6D5E7}"/>
            </a:ext>
          </a:extLst>
        </xdr:cNvPr>
        <xdr:cNvSpPr txBox="1">
          <a:spLocks noChangeArrowheads="1"/>
        </xdr:cNvSpPr>
      </xdr:nvSpPr>
      <xdr:spPr bwMode="auto">
        <a:xfrm>
          <a:off x="1436370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34" name="Text Box 15">
          <a:extLst>
            <a:ext uri="{FF2B5EF4-FFF2-40B4-BE49-F238E27FC236}">
              <a16:creationId xmlns:a16="http://schemas.microsoft.com/office/drawing/2014/main" id="{3C2AB6AF-777A-41EA-9FEC-C3EFC1705716}"/>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35" name="Text Box 16">
          <a:extLst>
            <a:ext uri="{FF2B5EF4-FFF2-40B4-BE49-F238E27FC236}">
              <a16:creationId xmlns:a16="http://schemas.microsoft.com/office/drawing/2014/main" id="{549BC0C9-6F0F-478C-B572-D50B1D4D3C90}"/>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36" name="Text Box 17">
          <a:extLst>
            <a:ext uri="{FF2B5EF4-FFF2-40B4-BE49-F238E27FC236}">
              <a16:creationId xmlns:a16="http://schemas.microsoft.com/office/drawing/2014/main" id="{AF92A2B7-3176-4D1A-8CEF-D7098AC058E9}"/>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37" name="Text Box 18">
          <a:extLst>
            <a:ext uri="{FF2B5EF4-FFF2-40B4-BE49-F238E27FC236}">
              <a16:creationId xmlns:a16="http://schemas.microsoft.com/office/drawing/2014/main" id="{42B09637-60BF-48C7-9F5D-FE9D7818B231}"/>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38" name="Text Box 19">
          <a:extLst>
            <a:ext uri="{FF2B5EF4-FFF2-40B4-BE49-F238E27FC236}">
              <a16:creationId xmlns:a16="http://schemas.microsoft.com/office/drawing/2014/main" id="{8D82811E-AD76-43B3-8CF4-92A34FDAE44D}"/>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39" name="Text Box 15">
          <a:extLst>
            <a:ext uri="{FF2B5EF4-FFF2-40B4-BE49-F238E27FC236}">
              <a16:creationId xmlns:a16="http://schemas.microsoft.com/office/drawing/2014/main" id="{3446D76C-C83C-48E4-9F5A-0B651BF6756D}"/>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40" name="Text Box 16">
          <a:extLst>
            <a:ext uri="{FF2B5EF4-FFF2-40B4-BE49-F238E27FC236}">
              <a16:creationId xmlns:a16="http://schemas.microsoft.com/office/drawing/2014/main" id="{BAC2B87A-C662-401A-8B96-5D44AE8AAEA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41" name="Text Box 17">
          <a:extLst>
            <a:ext uri="{FF2B5EF4-FFF2-40B4-BE49-F238E27FC236}">
              <a16:creationId xmlns:a16="http://schemas.microsoft.com/office/drawing/2014/main" id="{9643F2F8-8906-44E3-9031-06215F2C9681}"/>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42" name="Text Box 18">
          <a:extLst>
            <a:ext uri="{FF2B5EF4-FFF2-40B4-BE49-F238E27FC236}">
              <a16:creationId xmlns:a16="http://schemas.microsoft.com/office/drawing/2014/main" id="{15F5C8C6-465A-40A4-9FEB-DED92F095D1C}"/>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43" name="Text Box 19">
          <a:extLst>
            <a:ext uri="{FF2B5EF4-FFF2-40B4-BE49-F238E27FC236}">
              <a16:creationId xmlns:a16="http://schemas.microsoft.com/office/drawing/2014/main" id="{BD3654B5-B624-471A-9B23-A4F186CB175F}"/>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44" name="Text Box 15">
          <a:extLst>
            <a:ext uri="{FF2B5EF4-FFF2-40B4-BE49-F238E27FC236}">
              <a16:creationId xmlns:a16="http://schemas.microsoft.com/office/drawing/2014/main" id="{B2075919-E427-4BBD-8C6B-5AFC6C7B866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45" name="Text Box 16">
          <a:extLst>
            <a:ext uri="{FF2B5EF4-FFF2-40B4-BE49-F238E27FC236}">
              <a16:creationId xmlns:a16="http://schemas.microsoft.com/office/drawing/2014/main" id="{D93F46D2-417A-4AC8-A6C0-F58B4293B89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46" name="Text Box 17">
          <a:extLst>
            <a:ext uri="{FF2B5EF4-FFF2-40B4-BE49-F238E27FC236}">
              <a16:creationId xmlns:a16="http://schemas.microsoft.com/office/drawing/2014/main" id="{464AE80B-6ED0-4708-BA4F-86987A2C68BC}"/>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47" name="Text Box 18">
          <a:extLst>
            <a:ext uri="{FF2B5EF4-FFF2-40B4-BE49-F238E27FC236}">
              <a16:creationId xmlns:a16="http://schemas.microsoft.com/office/drawing/2014/main" id="{72697264-DBDD-4C04-810F-5014FAE5FAE8}"/>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48" name="Text Box 19">
          <a:extLst>
            <a:ext uri="{FF2B5EF4-FFF2-40B4-BE49-F238E27FC236}">
              <a16:creationId xmlns:a16="http://schemas.microsoft.com/office/drawing/2014/main" id="{8B894105-1F33-42C8-90D6-CB8C4072753F}"/>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249" name="Text Box 15">
          <a:extLst>
            <a:ext uri="{FF2B5EF4-FFF2-40B4-BE49-F238E27FC236}">
              <a16:creationId xmlns:a16="http://schemas.microsoft.com/office/drawing/2014/main" id="{62ECD87D-0B4A-4C11-A9AC-FAC8E6C00E34}"/>
            </a:ext>
          </a:extLst>
        </xdr:cNvPr>
        <xdr:cNvSpPr txBox="1">
          <a:spLocks noChangeArrowheads="1"/>
        </xdr:cNvSpPr>
      </xdr:nvSpPr>
      <xdr:spPr bwMode="auto">
        <a:xfrm>
          <a:off x="1918335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0" name="Text Box 16">
          <a:extLst>
            <a:ext uri="{FF2B5EF4-FFF2-40B4-BE49-F238E27FC236}">
              <a16:creationId xmlns:a16="http://schemas.microsoft.com/office/drawing/2014/main" id="{9A6D051D-43C7-4CD7-9882-8353E20E1BF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1" name="Text Box 17">
          <a:extLst>
            <a:ext uri="{FF2B5EF4-FFF2-40B4-BE49-F238E27FC236}">
              <a16:creationId xmlns:a16="http://schemas.microsoft.com/office/drawing/2014/main" id="{C6B3B5E7-EDF2-4C17-BCAE-7A0EF0AA097B}"/>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2" name="Text Box 18">
          <a:extLst>
            <a:ext uri="{FF2B5EF4-FFF2-40B4-BE49-F238E27FC236}">
              <a16:creationId xmlns:a16="http://schemas.microsoft.com/office/drawing/2014/main" id="{43D191BC-DCE0-4C83-9572-FFAA6C85411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3" name="Text Box 19">
          <a:extLst>
            <a:ext uri="{FF2B5EF4-FFF2-40B4-BE49-F238E27FC236}">
              <a16:creationId xmlns:a16="http://schemas.microsoft.com/office/drawing/2014/main" id="{61EDAD4D-7339-4EAC-84C5-6CDCF38124E8}"/>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54" name="Text Box 15">
          <a:extLst>
            <a:ext uri="{FF2B5EF4-FFF2-40B4-BE49-F238E27FC236}">
              <a16:creationId xmlns:a16="http://schemas.microsoft.com/office/drawing/2014/main" id="{11E3385F-8EE2-4178-A5E0-658DE1F97E28}"/>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5" name="Text Box 16">
          <a:extLst>
            <a:ext uri="{FF2B5EF4-FFF2-40B4-BE49-F238E27FC236}">
              <a16:creationId xmlns:a16="http://schemas.microsoft.com/office/drawing/2014/main" id="{C0776591-2B21-4545-BE44-0E7FD43DFFD2}"/>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6" name="Text Box 17">
          <a:extLst>
            <a:ext uri="{FF2B5EF4-FFF2-40B4-BE49-F238E27FC236}">
              <a16:creationId xmlns:a16="http://schemas.microsoft.com/office/drawing/2014/main" id="{A1778F8D-5D0D-4AB5-A923-1E9A126761DC}"/>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7" name="Text Box 18">
          <a:extLst>
            <a:ext uri="{FF2B5EF4-FFF2-40B4-BE49-F238E27FC236}">
              <a16:creationId xmlns:a16="http://schemas.microsoft.com/office/drawing/2014/main" id="{C4B86638-9796-4C0C-9AC2-D55AD5B2D9DD}"/>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58" name="Text Box 19">
          <a:extLst>
            <a:ext uri="{FF2B5EF4-FFF2-40B4-BE49-F238E27FC236}">
              <a16:creationId xmlns:a16="http://schemas.microsoft.com/office/drawing/2014/main" id="{CD047BD5-B718-455C-885A-BDBEF04E07E6}"/>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259" name="Text Box 15">
          <a:extLst>
            <a:ext uri="{FF2B5EF4-FFF2-40B4-BE49-F238E27FC236}">
              <a16:creationId xmlns:a16="http://schemas.microsoft.com/office/drawing/2014/main" id="{59AC7FD3-B08F-4A41-9052-B723DF603361}"/>
            </a:ext>
          </a:extLst>
        </xdr:cNvPr>
        <xdr:cNvSpPr txBox="1">
          <a:spLocks noChangeArrowheads="1"/>
        </xdr:cNvSpPr>
      </xdr:nvSpPr>
      <xdr:spPr bwMode="auto">
        <a:xfrm>
          <a:off x="1918335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60" name="Text Box 15">
          <a:extLst>
            <a:ext uri="{FF2B5EF4-FFF2-40B4-BE49-F238E27FC236}">
              <a16:creationId xmlns:a16="http://schemas.microsoft.com/office/drawing/2014/main" id="{1DAE6FDF-2477-47F0-9B9A-40F32CBBFAEA}"/>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1" name="Text Box 16">
          <a:extLst>
            <a:ext uri="{FF2B5EF4-FFF2-40B4-BE49-F238E27FC236}">
              <a16:creationId xmlns:a16="http://schemas.microsoft.com/office/drawing/2014/main" id="{33E7FD28-EE53-4894-AF28-3289CFE8D18E}"/>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2" name="Text Box 17">
          <a:extLst>
            <a:ext uri="{FF2B5EF4-FFF2-40B4-BE49-F238E27FC236}">
              <a16:creationId xmlns:a16="http://schemas.microsoft.com/office/drawing/2014/main" id="{546F056C-306F-4961-89C4-1362043839DD}"/>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3" name="Text Box 18">
          <a:extLst>
            <a:ext uri="{FF2B5EF4-FFF2-40B4-BE49-F238E27FC236}">
              <a16:creationId xmlns:a16="http://schemas.microsoft.com/office/drawing/2014/main" id="{5D481E74-284A-4C72-B1AE-1F637C9F976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4" name="Text Box 19">
          <a:extLst>
            <a:ext uri="{FF2B5EF4-FFF2-40B4-BE49-F238E27FC236}">
              <a16:creationId xmlns:a16="http://schemas.microsoft.com/office/drawing/2014/main" id="{14A05ED4-46DF-4971-B425-06EB66F0AA1F}"/>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65" name="Text Box 15">
          <a:extLst>
            <a:ext uri="{FF2B5EF4-FFF2-40B4-BE49-F238E27FC236}">
              <a16:creationId xmlns:a16="http://schemas.microsoft.com/office/drawing/2014/main" id="{7E01B6E6-FDD6-4244-8BCF-55474D63C78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6" name="Text Box 16">
          <a:extLst>
            <a:ext uri="{FF2B5EF4-FFF2-40B4-BE49-F238E27FC236}">
              <a16:creationId xmlns:a16="http://schemas.microsoft.com/office/drawing/2014/main" id="{ABC386E6-7E51-4A4E-9CD1-3ADF501FD83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7" name="Text Box 17">
          <a:extLst>
            <a:ext uri="{FF2B5EF4-FFF2-40B4-BE49-F238E27FC236}">
              <a16:creationId xmlns:a16="http://schemas.microsoft.com/office/drawing/2014/main" id="{593BC48D-6B31-433F-A68D-9CE050C40B90}"/>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8" name="Text Box 18">
          <a:extLst>
            <a:ext uri="{FF2B5EF4-FFF2-40B4-BE49-F238E27FC236}">
              <a16:creationId xmlns:a16="http://schemas.microsoft.com/office/drawing/2014/main" id="{EBCE7717-6363-4A8B-82CA-1A6CCB57A369}"/>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69" name="Text Box 19">
          <a:extLst>
            <a:ext uri="{FF2B5EF4-FFF2-40B4-BE49-F238E27FC236}">
              <a16:creationId xmlns:a16="http://schemas.microsoft.com/office/drawing/2014/main" id="{70A3389C-97C6-4842-8038-74A590540A9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213632"/>
    <xdr:sp macro="" textlink="">
      <xdr:nvSpPr>
        <xdr:cNvPr id="1270" name="Text Box 15">
          <a:extLst>
            <a:ext uri="{FF2B5EF4-FFF2-40B4-BE49-F238E27FC236}">
              <a16:creationId xmlns:a16="http://schemas.microsoft.com/office/drawing/2014/main" id="{3AC38C88-F3E4-4DA5-BF38-33FD183B14C2}"/>
            </a:ext>
          </a:extLst>
        </xdr:cNvPr>
        <xdr:cNvSpPr txBox="1">
          <a:spLocks noChangeArrowheads="1"/>
        </xdr:cNvSpPr>
      </xdr:nvSpPr>
      <xdr:spPr bwMode="auto">
        <a:xfrm>
          <a:off x="191833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71" name="Text Box 16">
          <a:extLst>
            <a:ext uri="{FF2B5EF4-FFF2-40B4-BE49-F238E27FC236}">
              <a16:creationId xmlns:a16="http://schemas.microsoft.com/office/drawing/2014/main" id="{BC4A8670-B56C-4324-9D13-958A9EFDB229}"/>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72" name="Text Box 17">
          <a:extLst>
            <a:ext uri="{FF2B5EF4-FFF2-40B4-BE49-F238E27FC236}">
              <a16:creationId xmlns:a16="http://schemas.microsoft.com/office/drawing/2014/main" id="{2C6B1731-9712-4F4C-8A78-866E76AE7A0B}"/>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73" name="Text Box 18">
          <a:extLst>
            <a:ext uri="{FF2B5EF4-FFF2-40B4-BE49-F238E27FC236}">
              <a16:creationId xmlns:a16="http://schemas.microsoft.com/office/drawing/2014/main" id="{1ED3B47F-92EF-4BBA-A6A9-87E81EBCCD5A}"/>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74" name="Text Box 19">
          <a:extLst>
            <a:ext uri="{FF2B5EF4-FFF2-40B4-BE49-F238E27FC236}">
              <a16:creationId xmlns:a16="http://schemas.microsoft.com/office/drawing/2014/main" id="{4EA21A8F-ED4E-4941-9147-553C5531B761}"/>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75" name="Text Box 16">
          <a:extLst>
            <a:ext uri="{FF2B5EF4-FFF2-40B4-BE49-F238E27FC236}">
              <a16:creationId xmlns:a16="http://schemas.microsoft.com/office/drawing/2014/main" id="{1F0701DB-9F5B-4569-B26A-ACAAF998830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76" name="Text Box 17">
          <a:extLst>
            <a:ext uri="{FF2B5EF4-FFF2-40B4-BE49-F238E27FC236}">
              <a16:creationId xmlns:a16="http://schemas.microsoft.com/office/drawing/2014/main" id="{75ED0AD0-1142-4918-BBC2-A113B82AC87B}"/>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77" name="Text Box 18">
          <a:extLst>
            <a:ext uri="{FF2B5EF4-FFF2-40B4-BE49-F238E27FC236}">
              <a16:creationId xmlns:a16="http://schemas.microsoft.com/office/drawing/2014/main" id="{25EE3579-3111-436B-9048-CECC19964E4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78" name="Text Box 19">
          <a:extLst>
            <a:ext uri="{FF2B5EF4-FFF2-40B4-BE49-F238E27FC236}">
              <a16:creationId xmlns:a16="http://schemas.microsoft.com/office/drawing/2014/main" id="{39771B41-61C4-411D-B44C-4FF45E464C4B}"/>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79" name="Text Box 16">
          <a:extLst>
            <a:ext uri="{FF2B5EF4-FFF2-40B4-BE49-F238E27FC236}">
              <a16:creationId xmlns:a16="http://schemas.microsoft.com/office/drawing/2014/main" id="{7A8840BF-0352-4A7C-A76E-195FC9A74C8E}"/>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80" name="Text Box 17">
          <a:extLst>
            <a:ext uri="{FF2B5EF4-FFF2-40B4-BE49-F238E27FC236}">
              <a16:creationId xmlns:a16="http://schemas.microsoft.com/office/drawing/2014/main" id="{19F5AB11-D210-4269-97DE-8E06B3831C2A}"/>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81" name="Text Box 18">
          <a:extLst>
            <a:ext uri="{FF2B5EF4-FFF2-40B4-BE49-F238E27FC236}">
              <a16:creationId xmlns:a16="http://schemas.microsoft.com/office/drawing/2014/main" id="{FEB5B047-65B9-48DF-A284-9FC9C33DF36E}"/>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282" name="Text Box 19">
          <a:extLst>
            <a:ext uri="{FF2B5EF4-FFF2-40B4-BE49-F238E27FC236}">
              <a16:creationId xmlns:a16="http://schemas.microsoft.com/office/drawing/2014/main" id="{C37324A7-0C14-4681-852F-5544EF727155}"/>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283" name="Text Box 15">
          <a:extLst>
            <a:ext uri="{FF2B5EF4-FFF2-40B4-BE49-F238E27FC236}">
              <a16:creationId xmlns:a16="http://schemas.microsoft.com/office/drawing/2014/main" id="{1912B3B0-05D0-4562-B2CC-64968BBEBC6C}"/>
            </a:ext>
          </a:extLst>
        </xdr:cNvPr>
        <xdr:cNvSpPr txBox="1">
          <a:spLocks noChangeArrowheads="1"/>
        </xdr:cNvSpPr>
      </xdr:nvSpPr>
      <xdr:spPr bwMode="auto">
        <a:xfrm>
          <a:off x="4743450" y="52539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84" name="Text Box 16">
          <a:extLst>
            <a:ext uri="{FF2B5EF4-FFF2-40B4-BE49-F238E27FC236}">
              <a16:creationId xmlns:a16="http://schemas.microsoft.com/office/drawing/2014/main" id="{43B54787-6D9A-4698-9726-E1D2485744EF}"/>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85" name="Text Box 17">
          <a:extLst>
            <a:ext uri="{FF2B5EF4-FFF2-40B4-BE49-F238E27FC236}">
              <a16:creationId xmlns:a16="http://schemas.microsoft.com/office/drawing/2014/main" id="{A90444CB-64A7-416D-BBC0-FF1A39D0A14E}"/>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86" name="Text Box 18">
          <a:extLst>
            <a:ext uri="{FF2B5EF4-FFF2-40B4-BE49-F238E27FC236}">
              <a16:creationId xmlns:a16="http://schemas.microsoft.com/office/drawing/2014/main" id="{129FB62C-3277-48EF-B5B5-74A426BD99D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287" name="Text Box 19">
          <a:extLst>
            <a:ext uri="{FF2B5EF4-FFF2-40B4-BE49-F238E27FC236}">
              <a16:creationId xmlns:a16="http://schemas.microsoft.com/office/drawing/2014/main" id="{E7CDF382-7D4D-4905-AE37-BEB27B586D15}"/>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288" name="Text Box 15">
          <a:extLst>
            <a:ext uri="{FF2B5EF4-FFF2-40B4-BE49-F238E27FC236}">
              <a16:creationId xmlns:a16="http://schemas.microsoft.com/office/drawing/2014/main" id="{155BD507-0FAF-4263-A303-6194977E7746}"/>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442269"/>
    <xdr:sp macro="" textlink="">
      <xdr:nvSpPr>
        <xdr:cNvPr id="1289" name="Text Box 15">
          <a:extLst>
            <a:ext uri="{FF2B5EF4-FFF2-40B4-BE49-F238E27FC236}">
              <a16:creationId xmlns:a16="http://schemas.microsoft.com/office/drawing/2014/main" id="{1D833D04-2BAC-4F0A-86EA-D94DE251EED7}"/>
            </a:ext>
          </a:extLst>
        </xdr:cNvPr>
        <xdr:cNvSpPr txBox="1">
          <a:spLocks noChangeArrowheads="1"/>
        </xdr:cNvSpPr>
      </xdr:nvSpPr>
      <xdr:spPr bwMode="auto">
        <a:xfrm>
          <a:off x="1436370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90" name="Text Box 16">
          <a:extLst>
            <a:ext uri="{FF2B5EF4-FFF2-40B4-BE49-F238E27FC236}">
              <a16:creationId xmlns:a16="http://schemas.microsoft.com/office/drawing/2014/main" id="{B4F3E303-FBDD-42B7-BC59-5FF2AB58A424}"/>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91" name="Text Box 17">
          <a:extLst>
            <a:ext uri="{FF2B5EF4-FFF2-40B4-BE49-F238E27FC236}">
              <a16:creationId xmlns:a16="http://schemas.microsoft.com/office/drawing/2014/main" id="{952616AD-E57A-4767-9468-B84AE87A5F54}"/>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292" name="Text Box 18">
          <a:extLst>
            <a:ext uri="{FF2B5EF4-FFF2-40B4-BE49-F238E27FC236}">
              <a16:creationId xmlns:a16="http://schemas.microsoft.com/office/drawing/2014/main" id="{9C54EC7B-6F76-490D-9A95-DD21A362330A}"/>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293" name="Text Box 15">
          <a:extLst>
            <a:ext uri="{FF2B5EF4-FFF2-40B4-BE49-F238E27FC236}">
              <a16:creationId xmlns:a16="http://schemas.microsoft.com/office/drawing/2014/main" id="{32A90F23-62EB-400A-9C35-5F0F6645C212}"/>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94" name="Text Box 16">
          <a:extLst>
            <a:ext uri="{FF2B5EF4-FFF2-40B4-BE49-F238E27FC236}">
              <a16:creationId xmlns:a16="http://schemas.microsoft.com/office/drawing/2014/main" id="{F3DE20D8-FC5C-4227-B460-8E7B55207DD8}"/>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95" name="Text Box 17">
          <a:extLst>
            <a:ext uri="{FF2B5EF4-FFF2-40B4-BE49-F238E27FC236}">
              <a16:creationId xmlns:a16="http://schemas.microsoft.com/office/drawing/2014/main" id="{1DE4E476-AA7C-478F-9D29-DDBD81CC118C}"/>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96" name="Text Box 18">
          <a:extLst>
            <a:ext uri="{FF2B5EF4-FFF2-40B4-BE49-F238E27FC236}">
              <a16:creationId xmlns:a16="http://schemas.microsoft.com/office/drawing/2014/main" id="{AB8C73F3-56DE-41E3-A079-2EA1EEE3691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97" name="Text Box 19">
          <a:extLst>
            <a:ext uri="{FF2B5EF4-FFF2-40B4-BE49-F238E27FC236}">
              <a16:creationId xmlns:a16="http://schemas.microsoft.com/office/drawing/2014/main" id="{10A150CE-F57F-4499-BB6E-744124283EEB}"/>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298" name="Text Box 15">
          <a:extLst>
            <a:ext uri="{FF2B5EF4-FFF2-40B4-BE49-F238E27FC236}">
              <a16:creationId xmlns:a16="http://schemas.microsoft.com/office/drawing/2014/main" id="{ACF88D3E-D1C1-4051-BCE8-EA1DCA1E0EEA}"/>
            </a:ext>
          </a:extLst>
        </xdr:cNvPr>
        <xdr:cNvSpPr txBox="1">
          <a:spLocks noChangeArrowheads="1"/>
        </xdr:cNvSpPr>
      </xdr:nvSpPr>
      <xdr:spPr bwMode="auto">
        <a:xfrm>
          <a:off x="1918335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299" name="Text Box 16">
          <a:extLst>
            <a:ext uri="{FF2B5EF4-FFF2-40B4-BE49-F238E27FC236}">
              <a16:creationId xmlns:a16="http://schemas.microsoft.com/office/drawing/2014/main" id="{6331569B-F128-4AB4-8EC3-4D76F3CC05F8}"/>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00" name="Text Box 17">
          <a:extLst>
            <a:ext uri="{FF2B5EF4-FFF2-40B4-BE49-F238E27FC236}">
              <a16:creationId xmlns:a16="http://schemas.microsoft.com/office/drawing/2014/main" id="{21E4CA2B-BD60-4A27-B887-CA7072EBF89E}"/>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01" name="Text Box 18">
          <a:extLst>
            <a:ext uri="{FF2B5EF4-FFF2-40B4-BE49-F238E27FC236}">
              <a16:creationId xmlns:a16="http://schemas.microsoft.com/office/drawing/2014/main" id="{DBDA0402-BDD2-486B-894E-449C43B68B3A}"/>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02" name="Text Box 19">
          <a:extLst>
            <a:ext uri="{FF2B5EF4-FFF2-40B4-BE49-F238E27FC236}">
              <a16:creationId xmlns:a16="http://schemas.microsoft.com/office/drawing/2014/main" id="{12BCB67A-5447-4349-961A-73B7AE93D5FF}"/>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3" name="Text Box 16">
          <a:extLst>
            <a:ext uri="{FF2B5EF4-FFF2-40B4-BE49-F238E27FC236}">
              <a16:creationId xmlns:a16="http://schemas.microsoft.com/office/drawing/2014/main" id="{AE5AB00A-7E20-4C94-9C05-8F007480453F}"/>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4" name="Text Box 17">
          <a:extLst>
            <a:ext uri="{FF2B5EF4-FFF2-40B4-BE49-F238E27FC236}">
              <a16:creationId xmlns:a16="http://schemas.microsoft.com/office/drawing/2014/main" id="{C591F1D2-6DC5-4931-8D82-BC9B7971F0E6}"/>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5" name="Text Box 18">
          <a:extLst>
            <a:ext uri="{FF2B5EF4-FFF2-40B4-BE49-F238E27FC236}">
              <a16:creationId xmlns:a16="http://schemas.microsoft.com/office/drawing/2014/main" id="{703EE694-D58F-4392-BC15-BDA9AE99866F}"/>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06" name="Text Box 19">
          <a:extLst>
            <a:ext uri="{FF2B5EF4-FFF2-40B4-BE49-F238E27FC236}">
              <a16:creationId xmlns:a16="http://schemas.microsoft.com/office/drawing/2014/main" id="{07A75BBF-F655-4B5A-B851-B3D9F481B7B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07" name="Text Box 16">
          <a:extLst>
            <a:ext uri="{FF2B5EF4-FFF2-40B4-BE49-F238E27FC236}">
              <a16:creationId xmlns:a16="http://schemas.microsoft.com/office/drawing/2014/main" id="{E222232E-F45E-4F44-B369-9F566DBE04CE}"/>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08" name="Text Box 17">
          <a:extLst>
            <a:ext uri="{FF2B5EF4-FFF2-40B4-BE49-F238E27FC236}">
              <a16:creationId xmlns:a16="http://schemas.microsoft.com/office/drawing/2014/main" id="{83309BB8-A392-45D9-970F-32675B7EA2D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09" name="Text Box 18">
          <a:extLst>
            <a:ext uri="{FF2B5EF4-FFF2-40B4-BE49-F238E27FC236}">
              <a16:creationId xmlns:a16="http://schemas.microsoft.com/office/drawing/2014/main" id="{88DAC8DA-18CE-4FFF-A5E3-CD819679997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10" name="Text Box 19">
          <a:extLst>
            <a:ext uri="{FF2B5EF4-FFF2-40B4-BE49-F238E27FC236}">
              <a16:creationId xmlns:a16="http://schemas.microsoft.com/office/drawing/2014/main" id="{34DCBC41-7EB0-45FE-A36E-C9FD656A7D11}"/>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11" name="Text Box 16">
          <a:extLst>
            <a:ext uri="{FF2B5EF4-FFF2-40B4-BE49-F238E27FC236}">
              <a16:creationId xmlns:a16="http://schemas.microsoft.com/office/drawing/2014/main" id="{0FBE52A8-9651-4BAE-9974-5DC4F41A5F21}"/>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12" name="Text Box 17">
          <a:extLst>
            <a:ext uri="{FF2B5EF4-FFF2-40B4-BE49-F238E27FC236}">
              <a16:creationId xmlns:a16="http://schemas.microsoft.com/office/drawing/2014/main" id="{FFE5DC1D-511B-4C6E-ACD5-ECA7C604EE71}"/>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13" name="Text Box 18">
          <a:extLst>
            <a:ext uri="{FF2B5EF4-FFF2-40B4-BE49-F238E27FC236}">
              <a16:creationId xmlns:a16="http://schemas.microsoft.com/office/drawing/2014/main" id="{AF62F599-A901-49DF-B58F-77BBF83CAB56}"/>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14" name="Text Box 19">
          <a:extLst>
            <a:ext uri="{FF2B5EF4-FFF2-40B4-BE49-F238E27FC236}">
              <a16:creationId xmlns:a16="http://schemas.microsoft.com/office/drawing/2014/main" id="{DA6DA5F5-52A0-44DA-B0AC-FB284B6C535C}"/>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315" name="Text Box 15">
          <a:extLst>
            <a:ext uri="{FF2B5EF4-FFF2-40B4-BE49-F238E27FC236}">
              <a16:creationId xmlns:a16="http://schemas.microsoft.com/office/drawing/2014/main" id="{CA76111E-C854-416C-B86A-0599E29FDF78}"/>
            </a:ext>
          </a:extLst>
        </xdr:cNvPr>
        <xdr:cNvSpPr txBox="1">
          <a:spLocks noChangeArrowheads="1"/>
        </xdr:cNvSpPr>
      </xdr:nvSpPr>
      <xdr:spPr bwMode="auto">
        <a:xfrm>
          <a:off x="4743450" y="52539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16" name="Text Box 16">
          <a:extLst>
            <a:ext uri="{FF2B5EF4-FFF2-40B4-BE49-F238E27FC236}">
              <a16:creationId xmlns:a16="http://schemas.microsoft.com/office/drawing/2014/main" id="{E91662B5-D08B-4C27-B6DE-13D1466628D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17" name="Text Box 17">
          <a:extLst>
            <a:ext uri="{FF2B5EF4-FFF2-40B4-BE49-F238E27FC236}">
              <a16:creationId xmlns:a16="http://schemas.microsoft.com/office/drawing/2014/main" id="{D3155AF3-B514-4459-A4C8-93F2089AC570}"/>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18" name="Text Box 18">
          <a:extLst>
            <a:ext uri="{FF2B5EF4-FFF2-40B4-BE49-F238E27FC236}">
              <a16:creationId xmlns:a16="http://schemas.microsoft.com/office/drawing/2014/main" id="{9B0CA599-4CD5-4C6E-9F1F-243CB9BFF2A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19" name="Text Box 19">
          <a:extLst>
            <a:ext uri="{FF2B5EF4-FFF2-40B4-BE49-F238E27FC236}">
              <a16:creationId xmlns:a16="http://schemas.microsoft.com/office/drawing/2014/main" id="{E401295E-4C25-47D4-959A-C2DD862C2F61}"/>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213632"/>
    <xdr:sp macro="" textlink="">
      <xdr:nvSpPr>
        <xdr:cNvPr id="1320" name="Text Box 15">
          <a:extLst>
            <a:ext uri="{FF2B5EF4-FFF2-40B4-BE49-F238E27FC236}">
              <a16:creationId xmlns:a16="http://schemas.microsoft.com/office/drawing/2014/main" id="{B7445292-83BA-43C0-9A25-7B1EC3E4D70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442269"/>
    <xdr:sp macro="" textlink="">
      <xdr:nvSpPr>
        <xdr:cNvPr id="1321" name="Text Box 15">
          <a:extLst>
            <a:ext uri="{FF2B5EF4-FFF2-40B4-BE49-F238E27FC236}">
              <a16:creationId xmlns:a16="http://schemas.microsoft.com/office/drawing/2014/main" id="{E65E139D-B2B3-4F80-8FA8-A530B5765BA2}"/>
            </a:ext>
          </a:extLst>
        </xdr:cNvPr>
        <xdr:cNvSpPr txBox="1">
          <a:spLocks noChangeArrowheads="1"/>
        </xdr:cNvSpPr>
      </xdr:nvSpPr>
      <xdr:spPr bwMode="auto">
        <a:xfrm>
          <a:off x="1436370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22" name="Text Box 16">
          <a:extLst>
            <a:ext uri="{FF2B5EF4-FFF2-40B4-BE49-F238E27FC236}">
              <a16:creationId xmlns:a16="http://schemas.microsoft.com/office/drawing/2014/main" id="{8AE54B38-7E87-4980-9409-73FA698E70AF}"/>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23" name="Text Box 17">
          <a:extLst>
            <a:ext uri="{FF2B5EF4-FFF2-40B4-BE49-F238E27FC236}">
              <a16:creationId xmlns:a16="http://schemas.microsoft.com/office/drawing/2014/main" id="{E3403FA3-807E-4554-9E04-37938DE75187}"/>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24" name="Text Box 18">
          <a:extLst>
            <a:ext uri="{FF2B5EF4-FFF2-40B4-BE49-F238E27FC236}">
              <a16:creationId xmlns:a16="http://schemas.microsoft.com/office/drawing/2014/main" id="{43909174-2D97-43A6-8DF6-E681BDB471B6}"/>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213632"/>
    <xdr:sp macro="" textlink="">
      <xdr:nvSpPr>
        <xdr:cNvPr id="1325" name="Text Box 15">
          <a:extLst>
            <a:ext uri="{FF2B5EF4-FFF2-40B4-BE49-F238E27FC236}">
              <a16:creationId xmlns:a16="http://schemas.microsoft.com/office/drawing/2014/main" id="{7CECCE13-FD29-438A-B235-69689796288C}"/>
            </a:ext>
          </a:extLst>
        </xdr:cNvPr>
        <xdr:cNvSpPr txBox="1">
          <a:spLocks noChangeArrowheads="1"/>
        </xdr:cNvSpPr>
      </xdr:nvSpPr>
      <xdr:spPr bwMode="auto">
        <a:xfrm>
          <a:off x="1436370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6" name="Text Box 16">
          <a:extLst>
            <a:ext uri="{FF2B5EF4-FFF2-40B4-BE49-F238E27FC236}">
              <a16:creationId xmlns:a16="http://schemas.microsoft.com/office/drawing/2014/main" id="{89CFEB50-C5CE-40FC-B070-FF0910EC1B1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7" name="Text Box 17">
          <a:extLst>
            <a:ext uri="{FF2B5EF4-FFF2-40B4-BE49-F238E27FC236}">
              <a16:creationId xmlns:a16="http://schemas.microsoft.com/office/drawing/2014/main" id="{A16735C0-B028-46EB-BE7F-9D65673C0E4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8" name="Text Box 18">
          <a:extLst>
            <a:ext uri="{FF2B5EF4-FFF2-40B4-BE49-F238E27FC236}">
              <a16:creationId xmlns:a16="http://schemas.microsoft.com/office/drawing/2014/main" id="{51C45C18-953D-4D83-AFCA-C9EB330D2C13}"/>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29" name="Text Box 19">
          <a:extLst>
            <a:ext uri="{FF2B5EF4-FFF2-40B4-BE49-F238E27FC236}">
              <a16:creationId xmlns:a16="http://schemas.microsoft.com/office/drawing/2014/main" id="{8FB74678-243B-4CB8-83A2-1C36427DE94B}"/>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330" name="Text Box 15">
          <a:extLst>
            <a:ext uri="{FF2B5EF4-FFF2-40B4-BE49-F238E27FC236}">
              <a16:creationId xmlns:a16="http://schemas.microsoft.com/office/drawing/2014/main" id="{C61B0380-6748-4C71-96F0-B11062189664}"/>
            </a:ext>
          </a:extLst>
        </xdr:cNvPr>
        <xdr:cNvSpPr txBox="1">
          <a:spLocks noChangeArrowheads="1"/>
        </xdr:cNvSpPr>
      </xdr:nvSpPr>
      <xdr:spPr bwMode="auto">
        <a:xfrm>
          <a:off x="1918335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31" name="Text Box 16">
          <a:extLst>
            <a:ext uri="{FF2B5EF4-FFF2-40B4-BE49-F238E27FC236}">
              <a16:creationId xmlns:a16="http://schemas.microsoft.com/office/drawing/2014/main" id="{882DE59C-B281-4BDA-95E3-F93B5F2ADAB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32" name="Text Box 17">
          <a:extLst>
            <a:ext uri="{FF2B5EF4-FFF2-40B4-BE49-F238E27FC236}">
              <a16:creationId xmlns:a16="http://schemas.microsoft.com/office/drawing/2014/main" id="{74A079B2-8BD0-4698-B3B4-76060A5CC18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33" name="Text Box 18">
          <a:extLst>
            <a:ext uri="{FF2B5EF4-FFF2-40B4-BE49-F238E27FC236}">
              <a16:creationId xmlns:a16="http://schemas.microsoft.com/office/drawing/2014/main" id="{3DA92250-36BE-4307-BDF9-FE7B6F36837B}"/>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34" name="Text Box 19">
          <a:extLst>
            <a:ext uri="{FF2B5EF4-FFF2-40B4-BE49-F238E27FC236}">
              <a16:creationId xmlns:a16="http://schemas.microsoft.com/office/drawing/2014/main" id="{E93D9B7B-B4B7-4BEB-87A3-B9BDABCE4977}"/>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35" name="Text Box 16">
          <a:extLst>
            <a:ext uri="{FF2B5EF4-FFF2-40B4-BE49-F238E27FC236}">
              <a16:creationId xmlns:a16="http://schemas.microsoft.com/office/drawing/2014/main" id="{2FF7D320-DD82-4734-B722-86B8BDFED56A}"/>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36" name="Text Box 17">
          <a:extLst>
            <a:ext uri="{FF2B5EF4-FFF2-40B4-BE49-F238E27FC236}">
              <a16:creationId xmlns:a16="http://schemas.microsoft.com/office/drawing/2014/main" id="{C212BAE7-DC01-4442-A4F8-DAC904315BE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37" name="Text Box 18">
          <a:extLst>
            <a:ext uri="{FF2B5EF4-FFF2-40B4-BE49-F238E27FC236}">
              <a16:creationId xmlns:a16="http://schemas.microsoft.com/office/drawing/2014/main" id="{D992C79E-2D35-4210-AC20-340B0A344D29}"/>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38" name="Text Box 19">
          <a:extLst>
            <a:ext uri="{FF2B5EF4-FFF2-40B4-BE49-F238E27FC236}">
              <a16:creationId xmlns:a16="http://schemas.microsoft.com/office/drawing/2014/main" id="{587019BB-373E-48F9-A6A2-1C403E1C780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39" name="Text Box 16">
          <a:extLst>
            <a:ext uri="{FF2B5EF4-FFF2-40B4-BE49-F238E27FC236}">
              <a16:creationId xmlns:a16="http://schemas.microsoft.com/office/drawing/2014/main" id="{039EAAA2-42D5-4D10-ABD3-E8BF74E1ECE1}"/>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40" name="Text Box 17">
          <a:extLst>
            <a:ext uri="{FF2B5EF4-FFF2-40B4-BE49-F238E27FC236}">
              <a16:creationId xmlns:a16="http://schemas.microsoft.com/office/drawing/2014/main" id="{EE53F973-ACFA-4B5E-AA01-43C62DF34635}"/>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41" name="Text Box 18">
          <a:extLst>
            <a:ext uri="{FF2B5EF4-FFF2-40B4-BE49-F238E27FC236}">
              <a16:creationId xmlns:a16="http://schemas.microsoft.com/office/drawing/2014/main" id="{02F0938E-C87B-468A-AA19-BE3F7B536436}"/>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42" name="Text Box 19">
          <a:extLst>
            <a:ext uri="{FF2B5EF4-FFF2-40B4-BE49-F238E27FC236}">
              <a16:creationId xmlns:a16="http://schemas.microsoft.com/office/drawing/2014/main" id="{93BE9296-A2B5-4BCA-925D-1BC0D12796DE}"/>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43" name="Text Box 16">
          <a:extLst>
            <a:ext uri="{FF2B5EF4-FFF2-40B4-BE49-F238E27FC236}">
              <a16:creationId xmlns:a16="http://schemas.microsoft.com/office/drawing/2014/main" id="{A27A40DF-0D18-49B0-BD93-5CFD90B85897}"/>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44" name="Text Box 17">
          <a:extLst>
            <a:ext uri="{FF2B5EF4-FFF2-40B4-BE49-F238E27FC236}">
              <a16:creationId xmlns:a16="http://schemas.microsoft.com/office/drawing/2014/main" id="{71934A29-F365-4915-BF6F-D5AEAA73CFBF}"/>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45" name="Text Box 18">
          <a:extLst>
            <a:ext uri="{FF2B5EF4-FFF2-40B4-BE49-F238E27FC236}">
              <a16:creationId xmlns:a16="http://schemas.microsoft.com/office/drawing/2014/main" id="{4AB0AB48-2EC4-4697-82DF-7789B42ED957}"/>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46" name="Text Box 19">
          <a:extLst>
            <a:ext uri="{FF2B5EF4-FFF2-40B4-BE49-F238E27FC236}">
              <a16:creationId xmlns:a16="http://schemas.microsoft.com/office/drawing/2014/main" id="{409C1445-345E-46B2-A74D-F25F92450112}"/>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347" name="Text Box 15">
          <a:extLst>
            <a:ext uri="{FF2B5EF4-FFF2-40B4-BE49-F238E27FC236}">
              <a16:creationId xmlns:a16="http://schemas.microsoft.com/office/drawing/2014/main" id="{4E222D49-160C-4B83-AB38-017B6554804F}"/>
            </a:ext>
          </a:extLst>
        </xdr:cNvPr>
        <xdr:cNvSpPr txBox="1">
          <a:spLocks noChangeArrowheads="1"/>
        </xdr:cNvSpPr>
      </xdr:nvSpPr>
      <xdr:spPr bwMode="auto">
        <a:xfrm>
          <a:off x="4743450" y="52539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48" name="Text Box 16">
          <a:extLst>
            <a:ext uri="{FF2B5EF4-FFF2-40B4-BE49-F238E27FC236}">
              <a16:creationId xmlns:a16="http://schemas.microsoft.com/office/drawing/2014/main" id="{B86652A1-8E02-40F8-928E-B5D5A3560B3A}"/>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49" name="Text Box 17">
          <a:extLst>
            <a:ext uri="{FF2B5EF4-FFF2-40B4-BE49-F238E27FC236}">
              <a16:creationId xmlns:a16="http://schemas.microsoft.com/office/drawing/2014/main" id="{11364C4D-CFFE-469D-9EDB-F7EDAA72C028}"/>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50" name="Text Box 18">
          <a:extLst>
            <a:ext uri="{FF2B5EF4-FFF2-40B4-BE49-F238E27FC236}">
              <a16:creationId xmlns:a16="http://schemas.microsoft.com/office/drawing/2014/main" id="{1CF41C3F-2CD3-4B42-A7B1-F61A36254B83}"/>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51" name="Text Box 19">
          <a:extLst>
            <a:ext uri="{FF2B5EF4-FFF2-40B4-BE49-F238E27FC236}">
              <a16:creationId xmlns:a16="http://schemas.microsoft.com/office/drawing/2014/main" id="{4C2099A1-3611-46F0-9E7A-F35389C790AC}"/>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442269"/>
    <xdr:sp macro="" textlink="">
      <xdr:nvSpPr>
        <xdr:cNvPr id="1352" name="Text Box 15">
          <a:extLst>
            <a:ext uri="{FF2B5EF4-FFF2-40B4-BE49-F238E27FC236}">
              <a16:creationId xmlns:a16="http://schemas.microsoft.com/office/drawing/2014/main" id="{68699578-2FCC-48B6-AD5C-BD912199903A}"/>
            </a:ext>
          </a:extLst>
        </xdr:cNvPr>
        <xdr:cNvSpPr txBox="1">
          <a:spLocks noChangeArrowheads="1"/>
        </xdr:cNvSpPr>
      </xdr:nvSpPr>
      <xdr:spPr bwMode="auto">
        <a:xfrm>
          <a:off x="1436370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53" name="Text Box 16">
          <a:extLst>
            <a:ext uri="{FF2B5EF4-FFF2-40B4-BE49-F238E27FC236}">
              <a16:creationId xmlns:a16="http://schemas.microsoft.com/office/drawing/2014/main" id="{7F7F9907-2EEB-428C-A3E6-268F13BFE2FA}"/>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54" name="Text Box 17">
          <a:extLst>
            <a:ext uri="{FF2B5EF4-FFF2-40B4-BE49-F238E27FC236}">
              <a16:creationId xmlns:a16="http://schemas.microsoft.com/office/drawing/2014/main" id="{34ACA3B1-1E8D-4D6A-A1C3-474CDAB18CDA}"/>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55" name="Text Box 18">
          <a:extLst>
            <a:ext uri="{FF2B5EF4-FFF2-40B4-BE49-F238E27FC236}">
              <a16:creationId xmlns:a16="http://schemas.microsoft.com/office/drawing/2014/main" id="{ED1AD5B3-783C-4BF5-9B5F-5DDD9D44CF1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6" name="Text Box 16">
          <a:extLst>
            <a:ext uri="{FF2B5EF4-FFF2-40B4-BE49-F238E27FC236}">
              <a16:creationId xmlns:a16="http://schemas.microsoft.com/office/drawing/2014/main" id="{2CA5FCF0-374A-4BC3-9C93-6924513BEFB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7" name="Text Box 17">
          <a:extLst>
            <a:ext uri="{FF2B5EF4-FFF2-40B4-BE49-F238E27FC236}">
              <a16:creationId xmlns:a16="http://schemas.microsoft.com/office/drawing/2014/main" id="{C987B57B-44A1-4624-9591-3F09531DDA0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8" name="Text Box 18">
          <a:extLst>
            <a:ext uri="{FF2B5EF4-FFF2-40B4-BE49-F238E27FC236}">
              <a16:creationId xmlns:a16="http://schemas.microsoft.com/office/drawing/2014/main" id="{2E5CA998-7711-47EC-95C3-935C204177AF}"/>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59" name="Text Box 19">
          <a:extLst>
            <a:ext uri="{FF2B5EF4-FFF2-40B4-BE49-F238E27FC236}">
              <a16:creationId xmlns:a16="http://schemas.microsoft.com/office/drawing/2014/main" id="{1A2003AA-D797-4F5C-B86E-0CFEE864317C}"/>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442269"/>
    <xdr:sp macro="" textlink="">
      <xdr:nvSpPr>
        <xdr:cNvPr id="1360" name="Text Box 15">
          <a:extLst>
            <a:ext uri="{FF2B5EF4-FFF2-40B4-BE49-F238E27FC236}">
              <a16:creationId xmlns:a16="http://schemas.microsoft.com/office/drawing/2014/main" id="{519E31B6-8441-4FBE-9E5D-7FFEDEF71E30}"/>
            </a:ext>
          </a:extLst>
        </xdr:cNvPr>
        <xdr:cNvSpPr txBox="1">
          <a:spLocks noChangeArrowheads="1"/>
        </xdr:cNvSpPr>
      </xdr:nvSpPr>
      <xdr:spPr bwMode="auto">
        <a:xfrm>
          <a:off x="1918335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61" name="Text Box 16">
          <a:extLst>
            <a:ext uri="{FF2B5EF4-FFF2-40B4-BE49-F238E27FC236}">
              <a16:creationId xmlns:a16="http://schemas.microsoft.com/office/drawing/2014/main" id="{D5EBA969-262D-45AC-A1C8-3D9C9941EAC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62" name="Text Box 17">
          <a:extLst>
            <a:ext uri="{FF2B5EF4-FFF2-40B4-BE49-F238E27FC236}">
              <a16:creationId xmlns:a16="http://schemas.microsoft.com/office/drawing/2014/main" id="{6CBE1F40-FC5B-401A-BE67-4FB317F033DC}"/>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63" name="Text Box 18">
          <a:extLst>
            <a:ext uri="{FF2B5EF4-FFF2-40B4-BE49-F238E27FC236}">
              <a16:creationId xmlns:a16="http://schemas.microsoft.com/office/drawing/2014/main" id="{583BC9C1-7272-421D-A216-742047E024F9}"/>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64" name="Text Box 19">
          <a:extLst>
            <a:ext uri="{FF2B5EF4-FFF2-40B4-BE49-F238E27FC236}">
              <a16:creationId xmlns:a16="http://schemas.microsoft.com/office/drawing/2014/main" id="{AAF280F7-CC49-4A70-A661-9987EF20A80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65" name="Text Box 16">
          <a:extLst>
            <a:ext uri="{FF2B5EF4-FFF2-40B4-BE49-F238E27FC236}">
              <a16:creationId xmlns:a16="http://schemas.microsoft.com/office/drawing/2014/main" id="{D59FFB30-49DC-4501-94AB-352DFF7BCF6C}"/>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66" name="Text Box 17">
          <a:extLst>
            <a:ext uri="{FF2B5EF4-FFF2-40B4-BE49-F238E27FC236}">
              <a16:creationId xmlns:a16="http://schemas.microsoft.com/office/drawing/2014/main" id="{D08BE0FC-D3EE-4230-AB96-37EFF1BE63B1}"/>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67" name="Text Box 18">
          <a:extLst>
            <a:ext uri="{FF2B5EF4-FFF2-40B4-BE49-F238E27FC236}">
              <a16:creationId xmlns:a16="http://schemas.microsoft.com/office/drawing/2014/main" id="{D859AE02-B66E-4823-ACC8-55E96B767347}"/>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68" name="Text Box 19">
          <a:extLst>
            <a:ext uri="{FF2B5EF4-FFF2-40B4-BE49-F238E27FC236}">
              <a16:creationId xmlns:a16="http://schemas.microsoft.com/office/drawing/2014/main" id="{2779FF76-DD9D-4D7F-903C-228C640E849B}"/>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69" name="Text Box 16">
          <a:extLst>
            <a:ext uri="{FF2B5EF4-FFF2-40B4-BE49-F238E27FC236}">
              <a16:creationId xmlns:a16="http://schemas.microsoft.com/office/drawing/2014/main" id="{CBC47FD0-8AAE-4BA6-B55F-F875AA06B441}"/>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70" name="Text Box 17">
          <a:extLst>
            <a:ext uri="{FF2B5EF4-FFF2-40B4-BE49-F238E27FC236}">
              <a16:creationId xmlns:a16="http://schemas.microsoft.com/office/drawing/2014/main" id="{B4240A03-E897-47AD-AA7D-9166A1EB1EF3}"/>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71" name="Text Box 18">
          <a:extLst>
            <a:ext uri="{FF2B5EF4-FFF2-40B4-BE49-F238E27FC236}">
              <a16:creationId xmlns:a16="http://schemas.microsoft.com/office/drawing/2014/main" id="{2E915010-8786-4D8F-8893-0FEEB2A71F91}"/>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72" name="Text Box 19">
          <a:extLst>
            <a:ext uri="{FF2B5EF4-FFF2-40B4-BE49-F238E27FC236}">
              <a16:creationId xmlns:a16="http://schemas.microsoft.com/office/drawing/2014/main" id="{95BAB3E8-39E8-4D03-BDD7-E850EFE343EB}"/>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73" name="Text Box 16">
          <a:extLst>
            <a:ext uri="{FF2B5EF4-FFF2-40B4-BE49-F238E27FC236}">
              <a16:creationId xmlns:a16="http://schemas.microsoft.com/office/drawing/2014/main" id="{6F607CE7-5226-4E97-875F-3DC0A502ADCE}"/>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74" name="Text Box 17">
          <a:extLst>
            <a:ext uri="{FF2B5EF4-FFF2-40B4-BE49-F238E27FC236}">
              <a16:creationId xmlns:a16="http://schemas.microsoft.com/office/drawing/2014/main" id="{7D58D521-3F70-49B7-ADA6-B18E34ADC316}"/>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75" name="Text Box 18">
          <a:extLst>
            <a:ext uri="{FF2B5EF4-FFF2-40B4-BE49-F238E27FC236}">
              <a16:creationId xmlns:a16="http://schemas.microsoft.com/office/drawing/2014/main" id="{6DDE8CB0-5891-4EEB-B757-F34D72F98DFE}"/>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376" name="Text Box 19">
          <a:extLst>
            <a:ext uri="{FF2B5EF4-FFF2-40B4-BE49-F238E27FC236}">
              <a16:creationId xmlns:a16="http://schemas.microsoft.com/office/drawing/2014/main" id="{E28255FE-F371-4867-879E-8DA466908871}"/>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377" name="Text Box 15">
          <a:extLst>
            <a:ext uri="{FF2B5EF4-FFF2-40B4-BE49-F238E27FC236}">
              <a16:creationId xmlns:a16="http://schemas.microsoft.com/office/drawing/2014/main" id="{912C4E58-9E76-4B97-864B-784EE1941BA1}"/>
            </a:ext>
          </a:extLst>
        </xdr:cNvPr>
        <xdr:cNvSpPr txBox="1">
          <a:spLocks noChangeArrowheads="1"/>
        </xdr:cNvSpPr>
      </xdr:nvSpPr>
      <xdr:spPr bwMode="auto">
        <a:xfrm>
          <a:off x="4743450" y="52539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78" name="Text Box 16">
          <a:extLst>
            <a:ext uri="{FF2B5EF4-FFF2-40B4-BE49-F238E27FC236}">
              <a16:creationId xmlns:a16="http://schemas.microsoft.com/office/drawing/2014/main" id="{C81066D0-E2EC-4939-A3AB-CB3EAC29E73B}"/>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79" name="Text Box 17">
          <a:extLst>
            <a:ext uri="{FF2B5EF4-FFF2-40B4-BE49-F238E27FC236}">
              <a16:creationId xmlns:a16="http://schemas.microsoft.com/office/drawing/2014/main" id="{3BCA3793-DB03-4592-9769-190F59A3E6AE}"/>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80" name="Text Box 18">
          <a:extLst>
            <a:ext uri="{FF2B5EF4-FFF2-40B4-BE49-F238E27FC236}">
              <a16:creationId xmlns:a16="http://schemas.microsoft.com/office/drawing/2014/main" id="{47AEB72A-7050-41F0-8CAC-AB52CDE03BA4}"/>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81" name="Text Box 19">
          <a:extLst>
            <a:ext uri="{FF2B5EF4-FFF2-40B4-BE49-F238E27FC236}">
              <a16:creationId xmlns:a16="http://schemas.microsoft.com/office/drawing/2014/main" id="{11FFDBFA-8FDC-4551-B1C9-922D39F2536F}"/>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442269"/>
    <xdr:sp macro="" textlink="">
      <xdr:nvSpPr>
        <xdr:cNvPr id="1382" name="Text Box 15">
          <a:extLst>
            <a:ext uri="{FF2B5EF4-FFF2-40B4-BE49-F238E27FC236}">
              <a16:creationId xmlns:a16="http://schemas.microsoft.com/office/drawing/2014/main" id="{6D3C2D19-497C-4F0E-8DCF-06B941AE4884}"/>
            </a:ext>
          </a:extLst>
        </xdr:cNvPr>
        <xdr:cNvSpPr txBox="1">
          <a:spLocks noChangeArrowheads="1"/>
        </xdr:cNvSpPr>
      </xdr:nvSpPr>
      <xdr:spPr bwMode="auto">
        <a:xfrm>
          <a:off x="1436370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83" name="Text Box 16">
          <a:extLst>
            <a:ext uri="{FF2B5EF4-FFF2-40B4-BE49-F238E27FC236}">
              <a16:creationId xmlns:a16="http://schemas.microsoft.com/office/drawing/2014/main" id="{5DA72008-E34B-44ED-9D14-74BF62A0061F}"/>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84" name="Text Box 17">
          <a:extLst>
            <a:ext uri="{FF2B5EF4-FFF2-40B4-BE49-F238E27FC236}">
              <a16:creationId xmlns:a16="http://schemas.microsoft.com/office/drawing/2014/main" id="{D0322937-1467-48B1-8992-D332B0003D96}"/>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85" name="Text Box 18">
          <a:extLst>
            <a:ext uri="{FF2B5EF4-FFF2-40B4-BE49-F238E27FC236}">
              <a16:creationId xmlns:a16="http://schemas.microsoft.com/office/drawing/2014/main" id="{247CC93C-E3B1-4028-82A5-8D931F6FA26F}"/>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6" name="Text Box 16">
          <a:extLst>
            <a:ext uri="{FF2B5EF4-FFF2-40B4-BE49-F238E27FC236}">
              <a16:creationId xmlns:a16="http://schemas.microsoft.com/office/drawing/2014/main" id="{62941E99-B249-4BCD-A158-192E3AAD1ABA}"/>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7" name="Text Box 17">
          <a:extLst>
            <a:ext uri="{FF2B5EF4-FFF2-40B4-BE49-F238E27FC236}">
              <a16:creationId xmlns:a16="http://schemas.microsoft.com/office/drawing/2014/main" id="{19AFC083-4067-4A91-A077-1420AAA42AAD}"/>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8" name="Text Box 18">
          <a:extLst>
            <a:ext uri="{FF2B5EF4-FFF2-40B4-BE49-F238E27FC236}">
              <a16:creationId xmlns:a16="http://schemas.microsoft.com/office/drawing/2014/main" id="{18B35A5D-62AF-441E-A0A5-9015385E943F}"/>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89" name="Text Box 19">
          <a:extLst>
            <a:ext uri="{FF2B5EF4-FFF2-40B4-BE49-F238E27FC236}">
              <a16:creationId xmlns:a16="http://schemas.microsoft.com/office/drawing/2014/main" id="{399FD306-08F7-46FB-90D9-3D3C2A69EAE9}"/>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90" name="Text Box 16">
          <a:extLst>
            <a:ext uri="{FF2B5EF4-FFF2-40B4-BE49-F238E27FC236}">
              <a16:creationId xmlns:a16="http://schemas.microsoft.com/office/drawing/2014/main" id="{800DC033-F387-4680-A74E-29AB3DA4F608}"/>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91" name="Text Box 17">
          <a:extLst>
            <a:ext uri="{FF2B5EF4-FFF2-40B4-BE49-F238E27FC236}">
              <a16:creationId xmlns:a16="http://schemas.microsoft.com/office/drawing/2014/main" id="{C310EC06-1F6A-43B8-95B0-22EC23D01545}"/>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92" name="Text Box 18">
          <a:extLst>
            <a:ext uri="{FF2B5EF4-FFF2-40B4-BE49-F238E27FC236}">
              <a16:creationId xmlns:a16="http://schemas.microsoft.com/office/drawing/2014/main" id="{CDD25F79-EE40-462F-A362-4759F0046D84}"/>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393" name="Text Box 19">
          <a:extLst>
            <a:ext uri="{FF2B5EF4-FFF2-40B4-BE49-F238E27FC236}">
              <a16:creationId xmlns:a16="http://schemas.microsoft.com/office/drawing/2014/main" id="{2A795B3D-A5D4-4F1E-AA8C-DF2C12632B5E}"/>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94" name="Text Box 16">
          <a:extLst>
            <a:ext uri="{FF2B5EF4-FFF2-40B4-BE49-F238E27FC236}">
              <a16:creationId xmlns:a16="http://schemas.microsoft.com/office/drawing/2014/main" id="{C4DB2209-B23F-4FF1-B900-21BEB8C32E9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95" name="Text Box 17">
          <a:extLst>
            <a:ext uri="{FF2B5EF4-FFF2-40B4-BE49-F238E27FC236}">
              <a16:creationId xmlns:a16="http://schemas.microsoft.com/office/drawing/2014/main" id="{6CA590D9-9073-48CE-93B6-7CC8EB8377EB}"/>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96" name="Text Box 18">
          <a:extLst>
            <a:ext uri="{FF2B5EF4-FFF2-40B4-BE49-F238E27FC236}">
              <a16:creationId xmlns:a16="http://schemas.microsoft.com/office/drawing/2014/main" id="{2753AC8E-12B9-4A30-A3D9-0CE5C2F873E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397" name="Text Box 19">
          <a:extLst>
            <a:ext uri="{FF2B5EF4-FFF2-40B4-BE49-F238E27FC236}">
              <a16:creationId xmlns:a16="http://schemas.microsoft.com/office/drawing/2014/main" id="{B41901EA-9202-4119-B214-395C4F506A9C}"/>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98" name="Text Box 16">
          <a:extLst>
            <a:ext uri="{FF2B5EF4-FFF2-40B4-BE49-F238E27FC236}">
              <a16:creationId xmlns:a16="http://schemas.microsoft.com/office/drawing/2014/main" id="{5107B880-6B2E-4E9C-BEC5-24BF74DF917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399" name="Text Box 17">
          <a:extLst>
            <a:ext uri="{FF2B5EF4-FFF2-40B4-BE49-F238E27FC236}">
              <a16:creationId xmlns:a16="http://schemas.microsoft.com/office/drawing/2014/main" id="{C686580F-F226-48D6-8980-F474D6882E12}"/>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400" name="Text Box 18">
          <a:extLst>
            <a:ext uri="{FF2B5EF4-FFF2-40B4-BE49-F238E27FC236}">
              <a16:creationId xmlns:a16="http://schemas.microsoft.com/office/drawing/2014/main" id="{D523AB8B-EBE4-4CB3-AA41-259C7FB1CDF6}"/>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401" name="Text Box 19">
          <a:extLst>
            <a:ext uri="{FF2B5EF4-FFF2-40B4-BE49-F238E27FC236}">
              <a16:creationId xmlns:a16="http://schemas.microsoft.com/office/drawing/2014/main" id="{1378A20D-6CA4-43BB-887B-3C5DC53D3392}"/>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02" name="Text Box 16">
          <a:extLst>
            <a:ext uri="{FF2B5EF4-FFF2-40B4-BE49-F238E27FC236}">
              <a16:creationId xmlns:a16="http://schemas.microsoft.com/office/drawing/2014/main" id="{F0377ADE-07FD-4742-8512-F3E952442998}"/>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03" name="Text Box 17">
          <a:extLst>
            <a:ext uri="{FF2B5EF4-FFF2-40B4-BE49-F238E27FC236}">
              <a16:creationId xmlns:a16="http://schemas.microsoft.com/office/drawing/2014/main" id="{00FF1A14-B591-494A-B083-9D3F74022783}"/>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04" name="Text Box 18">
          <a:extLst>
            <a:ext uri="{FF2B5EF4-FFF2-40B4-BE49-F238E27FC236}">
              <a16:creationId xmlns:a16="http://schemas.microsoft.com/office/drawing/2014/main" id="{01F4A98D-315A-433B-986D-91D7F4EA2A5A}"/>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127</xdr:row>
      <xdr:rowOff>0</xdr:rowOff>
    </xdr:from>
    <xdr:ext cx="95250" cy="171450"/>
    <xdr:sp macro="" textlink="">
      <xdr:nvSpPr>
        <xdr:cNvPr id="1405" name="Text Box 19">
          <a:extLst>
            <a:ext uri="{FF2B5EF4-FFF2-40B4-BE49-F238E27FC236}">
              <a16:creationId xmlns:a16="http://schemas.microsoft.com/office/drawing/2014/main" id="{8FC9546C-5CEA-49AB-BC90-BA3FBDD90402}"/>
            </a:ext>
          </a:extLst>
        </xdr:cNvPr>
        <xdr:cNvSpPr txBox="1">
          <a:spLocks noChangeArrowheads="1"/>
        </xdr:cNvSpPr>
      </xdr:nvSpPr>
      <xdr:spPr bwMode="auto">
        <a:xfrm>
          <a:off x="309181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444014"/>
    <xdr:sp macro="" textlink="">
      <xdr:nvSpPr>
        <xdr:cNvPr id="1406" name="Text Box 15">
          <a:extLst>
            <a:ext uri="{FF2B5EF4-FFF2-40B4-BE49-F238E27FC236}">
              <a16:creationId xmlns:a16="http://schemas.microsoft.com/office/drawing/2014/main" id="{F3E2786E-4649-4222-8B56-08B52AEFB94B}"/>
            </a:ext>
          </a:extLst>
        </xdr:cNvPr>
        <xdr:cNvSpPr txBox="1">
          <a:spLocks noChangeArrowheads="1"/>
        </xdr:cNvSpPr>
      </xdr:nvSpPr>
      <xdr:spPr bwMode="auto">
        <a:xfrm>
          <a:off x="4743450" y="52539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07" name="Text Box 16">
          <a:extLst>
            <a:ext uri="{FF2B5EF4-FFF2-40B4-BE49-F238E27FC236}">
              <a16:creationId xmlns:a16="http://schemas.microsoft.com/office/drawing/2014/main" id="{DC2E2E06-2532-4E77-B23A-8F1B5DB152E2}"/>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08" name="Text Box 17">
          <a:extLst>
            <a:ext uri="{FF2B5EF4-FFF2-40B4-BE49-F238E27FC236}">
              <a16:creationId xmlns:a16="http://schemas.microsoft.com/office/drawing/2014/main" id="{E3ADBDC6-DFE4-4ABE-9E6D-6354CEECB529}"/>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09" name="Text Box 18">
          <a:extLst>
            <a:ext uri="{FF2B5EF4-FFF2-40B4-BE49-F238E27FC236}">
              <a16:creationId xmlns:a16="http://schemas.microsoft.com/office/drawing/2014/main" id="{C7533A55-0A0B-47ED-9338-B528FC9E225D}"/>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127</xdr:row>
      <xdr:rowOff>0</xdr:rowOff>
    </xdr:from>
    <xdr:ext cx="95250" cy="171450"/>
    <xdr:sp macro="" textlink="">
      <xdr:nvSpPr>
        <xdr:cNvPr id="1410" name="Text Box 19">
          <a:extLst>
            <a:ext uri="{FF2B5EF4-FFF2-40B4-BE49-F238E27FC236}">
              <a16:creationId xmlns:a16="http://schemas.microsoft.com/office/drawing/2014/main" id="{59D71A79-A8B3-4A56-9A63-898DCFDCB3D6}"/>
            </a:ext>
          </a:extLst>
        </xdr:cNvPr>
        <xdr:cNvSpPr txBox="1">
          <a:spLocks noChangeArrowheads="1"/>
        </xdr:cNvSpPr>
      </xdr:nvSpPr>
      <xdr:spPr bwMode="auto">
        <a:xfrm>
          <a:off x="47434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442269"/>
    <xdr:sp macro="" textlink="">
      <xdr:nvSpPr>
        <xdr:cNvPr id="1411" name="Text Box 15">
          <a:extLst>
            <a:ext uri="{FF2B5EF4-FFF2-40B4-BE49-F238E27FC236}">
              <a16:creationId xmlns:a16="http://schemas.microsoft.com/office/drawing/2014/main" id="{9052ABA5-C901-414A-B48C-BA076CD3691A}"/>
            </a:ext>
          </a:extLst>
        </xdr:cNvPr>
        <xdr:cNvSpPr txBox="1">
          <a:spLocks noChangeArrowheads="1"/>
        </xdr:cNvSpPr>
      </xdr:nvSpPr>
      <xdr:spPr bwMode="auto">
        <a:xfrm>
          <a:off x="14363700" y="52539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412" name="Text Box 16">
          <a:extLst>
            <a:ext uri="{FF2B5EF4-FFF2-40B4-BE49-F238E27FC236}">
              <a16:creationId xmlns:a16="http://schemas.microsoft.com/office/drawing/2014/main" id="{BA18F363-0AA2-44ED-8B83-B898E3C7C4DD}"/>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413" name="Text Box 17">
          <a:extLst>
            <a:ext uri="{FF2B5EF4-FFF2-40B4-BE49-F238E27FC236}">
              <a16:creationId xmlns:a16="http://schemas.microsoft.com/office/drawing/2014/main" id="{BB1FCBDD-2D89-4094-A16E-09239A40D7A8}"/>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127</xdr:row>
      <xdr:rowOff>0</xdr:rowOff>
    </xdr:from>
    <xdr:ext cx="95250" cy="171450"/>
    <xdr:sp macro="" textlink="">
      <xdr:nvSpPr>
        <xdr:cNvPr id="1414" name="Text Box 18">
          <a:extLst>
            <a:ext uri="{FF2B5EF4-FFF2-40B4-BE49-F238E27FC236}">
              <a16:creationId xmlns:a16="http://schemas.microsoft.com/office/drawing/2014/main" id="{0AF337EA-8021-4269-876D-DCCFC4131247}"/>
            </a:ext>
          </a:extLst>
        </xdr:cNvPr>
        <xdr:cNvSpPr txBox="1">
          <a:spLocks noChangeArrowheads="1"/>
        </xdr:cNvSpPr>
      </xdr:nvSpPr>
      <xdr:spPr bwMode="auto">
        <a:xfrm>
          <a:off x="1436370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5" name="Text Box 16">
          <a:extLst>
            <a:ext uri="{FF2B5EF4-FFF2-40B4-BE49-F238E27FC236}">
              <a16:creationId xmlns:a16="http://schemas.microsoft.com/office/drawing/2014/main" id="{2AC11A5F-3D0D-4772-8B60-692EC4E2ED10}"/>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6" name="Text Box 17">
          <a:extLst>
            <a:ext uri="{FF2B5EF4-FFF2-40B4-BE49-F238E27FC236}">
              <a16:creationId xmlns:a16="http://schemas.microsoft.com/office/drawing/2014/main" id="{26CE8998-1DB4-4926-8D58-68020FBC21E6}"/>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7" name="Text Box 18">
          <a:extLst>
            <a:ext uri="{FF2B5EF4-FFF2-40B4-BE49-F238E27FC236}">
              <a16:creationId xmlns:a16="http://schemas.microsoft.com/office/drawing/2014/main" id="{C3DA0D46-B233-4803-A21B-36B5CBF40EF6}"/>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8" name="Text Box 19">
          <a:extLst>
            <a:ext uri="{FF2B5EF4-FFF2-40B4-BE49-F238E27FC236}">
              <a16:creationId xmlns:a16="http://schemas.microsoft.com/office/drawing/2014/main" id="{3FAA241C-233B-48D7-89BD-F93E309D4801}"/>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19" name="Text Box 16">
          <a:extLst>
            <a:ext uri="{FF2B5EF4-FFF2-40B4-BE49-F238E27FC236}">
              <a16:creationId xmlns:a16="http://schemas.microsoft.com/office/drawing/2014/main" id="{EDCFF9E4-9AEC-4110-9567-DC239C91AA02}"/>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20" name="Text Box 17">
          <a:extLst>
            <a:ext uri="{FF2B5EF4-FFF2-40B4-BE49-F238E27FC236}">
              <a16:creationId xmlns:a16="http://schemas.microsoft.com/office/drawing/2014/main" id="{077F226A-11B1-4E43-B95C-06C888E82210}"/>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21" name="Text Box 18">
          <a:extLst>
            <a:ext uri="{FF2B5EF4-FFF2-40B4-BE49-F238E27FC236}">
              <a16:creationId xmlns:a16="http://schemas.microsoft.com/office/drawing/2014/main" id="{C318349C-0606-471C-80DA-9E9A5E91E798}"/>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127</xdr:row>
      <xdr:rowOff>0</xdr:rowOff>
    </xdr:from>
    <xdr:ext cx="95250" cy="171450"/>
    <xdr:sp macro="" textlink="">
      <xdr:nvSpPr>
        <xdr:cNvPr id="1422" name="Text Box 19">
          <a:extLst>
            <a:ext uri="{FF2B5EF4-FFF2-40B4-BE49-F238E27FC236}">
              <a16:creationId xmlns:a16="http://schemas.microsoft.com/office/drawing/2014/main" id="{10F3D915-F20A-4454-BE56-CACC79E9F1B6}"/>
            </a:ext>
          </a:extLst>
        </xdr:cNvPr>
        <xdr:cNvSpPr txBox="1">
          <a:spLocks noChangeArrowheads="1"/>
        </xdr:cNvSpPr>
      </xdr:nvSpPr>
      <xdr:spPr bwMode="auto">
        <a:xfrm>
          <a:off x="19183350" y="52539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23" name="Text Box 16">
          <a:extLst>
            <a:ext uri="{FF2B5EF4-FFF2-40B4-BE49-F238E27FC236}">
              <a16:creationId xmlns:a16="http://schemas.microsoft.com/office/drawing/2014/main" id="{D3D81895-B8D6-4ACB-8396-E791462128DB}"/>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24" name="Text Box 17">
          <a:extLst>
            <a:ext uri="{FF2B5EF4-FFF2-40B4-BE49-F238E27FC236}">
              <a16:creationId xmlns:a16="http://schemas.microsoft.com/office/drawing/2014/main" id="{80279F49-6140-4084-8028-C3F4AADF8C50}"/>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25" name="Text Box 18">
          <a:extLst>
            <a:ext uri="{FF2B5EF4-FFF2-40B4-BE49-F238E27FC236}">
              <a16:creationId xmlns:a16="http://schemas.microsoft.com/office/drawing/2014/main" id="{61A17B08-3764-4984-93F8-40B910515109}"/>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26" name="Text Box 19">
          <a:extLst>
            <a:ext uri="{FF2B5EF4-FFF2-40B4-BE49-F238E27FC236}">
              <a16:creationId xmlns:a16="http://schemas.microsoft.com/office/drawing/2014/main" id="{837AC72A-EAE6-4023-BE84-957099033FF5}"/>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1427" name="Text Box 16">
          <a:extLst>
            <a:ext uri="{FF2B5EF4-FFF2-40B4-BE49-F238E27FC236}">
              <a16:creationId xmlns:a16="http://schemas.microsoft.com/office/drawing/2014/main" id="{134ABA10-A2A4-4E24-BEA8-ECAC638146A4}"/>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1428" name="Text Box 17">
          <a:extLst>
            <a:ext uri="{FF2B5EF4-FFF2-40B4-BE49-F238E27FC236}">
              <a16:creationId xmlns:a16="http://schemas.microsoft.com/office/drawing/2014/main" id="{3818A3A0-A75F-4E51-B19C-7B1CB7F960F5}"/>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1429" name="Text Box 18">
          <a:extLst>
            <a:ext uri="{FF2B5EF4-FFF2-40B4-BE49-F238E27FC236}">
              <a16:creationId xmlns:a16="http://schemas.microsoft.com/office/drawing/2014/main" id="{37920CBC-0454-4527-9125-C07FAE95E397}"/>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1430" name="Text Box 19">
          <a:extLst>
            <a:ext uri="{FF2B5EF4-FFF2-40B4-BE49-F238E27FC236}">
              <a16:creationId xmlns:a16="http://schemas.microsoft.com/office/drawing/2014/main" id="{EFCE3820-B599-4569-878A-20ED9135DCB3}"/>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31" name="Text Box 16">
          <a:extLst>
            <a:ext uri="{FF2B5EF4-FFF2-40B4-BE49-F238E27FC236}">
              <a16:creationId xmlns:a16="http://schemas.microsoft.com/office/drawing/2014/main" id="{BEB37BB0-61AB-4EBF-8078-680E92B700BE}"/>
            </a:ext>
          </a:extLst>
        </xdr:cNvPr>
        <xdr:cNvSpPr txBox="1">
          <a:spLocks noChangeArrowheads="1"/>
        </xdr:cNvSpPr>
      </xdr:nvSpPr>
      <xdr:spPr bwMode="auto">
        <a:xfrm>
          <a:off x="309181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32" name="Text Box 17">
          <a:extLst>
            <a:ext uri="{FF2B5EF4-FFF2-40B4-BE49-F238E27FC236}">
              <a16:creationId xmlns:a16="http://schemas.microsoft.com/office/drawing/2014/main" id="{53B5C51F-FF35-4AF4-A6CE-0B6AC7F0231A}"/>
            </a:ext>
          </a:extLst>
        </xdr:cNvPr>
        <xdr:cNvSpPr txBox="1">
          <a:spLocks noChangeArrowheads="1"/>
        </xdr:cNvSpPr>
      </xdr:nvSpPr>
      <xdr:spPr bwMode="auto">
        <a:xfrm>
          <a:off x="309181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33" name="Text Box 18">
          <a:extLst>
            <a:ext uri="{FF2B5EF4-FFF2-40B4-BE49-F238E27FC236}">
              <a16:creationId xmlns:a16="http://schemas.microsoft.com/office/drawing/2014/main" id="{4894138B-0DBF-4CDB-B631-548AD324FB41}"/>
            </a:ext>
          </a:extLst>
        </xdr:cNvPr>
        <xdr:cNvSpPr txBox="1">
          <a:spLocks noChangeArrowheads="1"/>
        </xdr:cNvSpPr>
      </xdr:nvSpPr>
      <xdr:spPr bwMode="auto">
        <a:xfrm>
          <a:off x="309181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18</xdr:row>
      <xdr:rowOff>0</xdr:rowOff>
    </xdr:from>
    <xdr:ext cx="95250" cy="171450"/>
    <xdr:sp macro="" textlink="">
      <xdr:nvSpPr>
        <xdr:cNvPr id="1434" name="Text Box 19">
          <a:extLst>
            <a:ext uri="{FF2B5EF4-FFF2-40B4-BE49-F238E27FC236}">
              <a16:creationId xmlns:a16="http://schemas.microsoft.com/office/drawing/2014/main" id="{58F66584-698A-43EE-B860-E4EE602B3521}"/>
            </a:ext>
          </a:extLst>
        </xdr:cNvPr>
        <xdr:cNvSpPr txBox="1">
          <a:spLocks noChangeArrowheads="1"/>
        </xdr:cNvSpPr>
      </xdr:nvSpPr>
      <xdr:spPr bwMode="auto">
        <a:xfrm>
          <a:off x="309181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14</xdr:row>
      <xdr:rowOff>504825</xdr:rowOff>
    </xdr:from>
    <xdr:ext cx="95250" cy="444014"/>
    <xdr:sp macro="" textlink="">
      <xdr:nvSpPr>
        <xdr:cNvPr id="1435" name="Text Box 15">
          <a:extLst>
            <a:ext uri="{FF2B5EF4-FFF2-40B4-BE49-F238E27FC236}">
              <a16:creationId xmlns:a16="http://schemas.microsoft.com/office/drawing/2014/main" id="{64CA0D02-0AE8-40E1-991C-05597713E13A}"/>
            </a:ext>
          </a:extLst>
        </xdr:cNvPr>
        <xdr:cNvSpPr txBox="1">
          <a:spLocks noChangeArrowheads="1"/>
        </xdr:cNvSpPr>
      </xdr:nvSpPr>
      <xdr:spPr bwMode="auto">
        <a:xfrm>
          <a:off x="4743450" y="109347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36" name="Text Box 16">
          <a:extLst>
            <a:ext uri="{FF2B5EF4-FFF2-40B4-BE49-F238E27FC236}">
              <a16:creationId xmlns:a16="http://schemas.microsoft.com/office/drawing/2014/main" id="{317E69AC-FC7F-4B26-8DB1-78420F8A4FB4}"/>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37" name="Text Box 17">
          <a:extLst>
            <a:ext uri="{FF2B5EF4-FFF2-40B4-BE49-F238E27FC236}">
              <a16:creationId xmlns:a16="http://schemas.microsoft.com/office/drawing/2014/main" id="{0D4E8BCC-C97F-4650-B3A1-FB33E621FCD4}"/>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38" name="Text Box 18">
          <a:extLst>
            <a:ext uri="{FF2B5EF4-FFF2-40B4-BE49-F238E27FC236}">
              <a16:creationId xmlns:a16="http://schemas.microsoft.com/office/drawing/2014/main" id="{488A3751-34B7-4619-9096-60B06FF33D73}"/>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1439" name="Text Box 19">
          <a:extLst>
            <a:ext uri="{FF2B5EF4-FFF2-40B4-BE49-F238E27FC236}">
              <a16:creationId xmlns:a16="http://schemas.microsoft.com/office/drawing/2014/main" id="{564457EC-BAF8-4FFA-86FF-EFCD6DD55BE8}"/>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14</xdr:row>
      <xdr:rowOff>504825</xdr:rowOff>
    </xdr:from>
    <xdr:ext cx="95250" cy="442269"/>
    <xdr:sp macro="" textlink="">
      <xdr:nvSpPr>
        <xdr:cNvPr id="1440" name="Text Box 15">
          <a:extLst>
            <a:ext uri="{FF2B5EF4-FFF2-40B4-BE49-F238E27FC236}">
              <a16:creationId xmlns:a16="http://schemas.microsoft.com/office/drawing/2014/main" id="{29ACCA61-88AF-4FD0-B98C-57FCBE3AF4C0}"/>
            </a:ext>
          </a:extLst>
        </xdr:cNvPr>
        <xdr:cNvSpPr txBox="1">
          <a:spLocks noChangeArrowheads="1"/>
        </xdr:cNvSpPr>
      </xdr:nvSpPr>
      <xdr:spPr bwMode="auto">
        <a:xfrm>
          <a:off x="14363700" y="109347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1441" name="Text Box 16">
          <a:extLst>
            <a:ext uri="{FF2B5EF4-FFF2-40B4-BE49-F238E27FC236}">
              <a16:creationId xmlns:a16="http://schemas.microsoft.com/office/drawing/2014/main" id="{D8CEC691-E244-4F57-94C2-5E4639529C64}"/>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1442" name="Text Box 17">
          <a:extLst>
            <a:ext uri="{FF2B5EF4-FFF2-40B4-BE49-F238E27FC236}">
              <a16:creationId xmlns:a16="http://schemas.microsoft.com/office/drawing/2014/main" id="{8B80306F-F056-4B27-91BF-AAF19F6EEC42}"/>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1443" name="Text Box 18">
          <a:extLst>
            <a:ext uri="{FF2B5EF4-FFF2-40B4-BE49-F238E27FC236}">
              <a16:creationId xmlns:a16="http://schemas.microsoft.com/office/drawing/2014/main" id="{D94EF094-8C2E-4625-B84A-9C22FC471CAF}"/>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44" name="Text Box 16">
          <a:extLst>
            <a:ext uri="{FF2B5EF4-FFF2-40B4-BE49-F238E27FC236}">
              <a16:creationId xmlns:a16="http://schemas.microsoft.com/office/drawing/2014/main" id="{C6EAD16C-5D5C-46F7-A3AB-7DB5C464B6E2}"/>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45" name="Text Box 17">
          <a:extLst>
            <a:ext uri="{FF2B5EF4-FFF2-40B4-BE49-F238E27FC236}">
              <a16:creationId xmlns:a16="http://schemas.microsoft.com/office/drawing/2014/main" id="{0334275F-9AB6-4011-B0D9-1E76C9958F46}"/>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46" name="Text Box 18">
          <a:extLst>
            <a:ext uri="{FF2B5EF4-FFF2-40B4-BE49-F238E27FC236}">
              <a16:creationId xmlns:a16="http://schemas.microsoft.com/office/drawing/2014/main" id="{389AC076-EF87-4CEF-BF92-AA12FD78D8C4}"/>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47" name="Text Box 19">
          <a:extLst>
            <a:ext uri="{FF2B5EF4-FFF2-40B4-BE49-F238E27FC236}">
              <a16:creationId xmlns:a16="http://schemas.microsoft.com/office/drawing/2014/main" id="{AAA688E1-C4D4-484F-ACDC-AF05A598811A}"/>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48" name="Text Box 16">
          <a:extLst>
            <a:ext uri="{FF2B5EF4-FFF2-40B4-BE49-F238E27FC236}">
              <a16:creationId xmlns:a16="http://schemas.microsoft.com/office/drawing/2014/main" id="{F847ABC4-439A-4EFE-9489-A64FE45D3815}"/>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49" name="Text Box 17">
          <a:extLst>
            <a:ext uri="{FF2B5EF4-FFF2-40B4-BE49-F238E27FC236}">
              <a16:creationId xmlns:a16="http://schemas.microsoft.com/office/drawing/2014/main" id="{308E776E-C8FD-4D45-BBF4-4C568E866289}"/>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1450" name="Text Box 18">
          <a:extLst>
            <a:ext uri="{FF2B5EF4-FFF2-40B4-BE49-F238E27FC236}">
              <a16:creationId xmlns:a16="http://schemas.microsoft.com/office/drawing/2014/main" id="{518DFC0A-FD8A-46E2-847A-A791A0FFEEF7}"/>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48496"/>
    <xdr:sp macro="" textlink="">
      <xdr:nvSpPr>
        <xdr:cNvPr id="1451" name="Text Box 15">
          <a:extLst>
            <a:ext uri="{FF2B5EF4-FFF2-40B4-BE49-F238E27FC236}">
              <a16:creationId xmlns:a16="http://schemas.microsoft.com/office/drawing/2014/main" id="{FE901534-9758-4B53-9D4E-998B75889B94}"/>
            </a:ext>
          </a:extLst>
        </xdr:cNvPr>
        <xdr:cNvSpPr txBox="1">
          <a:spLocks noChangeArrowheads="1"/>
        </xdr:cNvSpPr>
      </xdr:nvSpPr>
      <xdr:spPr bwMode="auto">
        <a:xfrm>
          <a:off x="4743450" y="124206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504825</xdr:rowOff>
    </xdr:from>
    <xdr:ext cx="95250" cy="442269"/>
    <xdr:sp macro="" textlink="">
      <xdr:nvSpPr>
        <xdr:cNvPr id="1452" name="Text Box 15">
          <a:extLst>
            <a:ext uri="{FF2B5EF4-FFF2-40B4-BE49-F238E27FC236}">
              <a16:creationId xmlns:a16="http://schemas.microsoft.com/office/drawing/2014/main" id="{0EDFFA06-3421-49F9-9B11-B9008D84C5E6}"/>
            </a:ext>
          </a:extLst>
        </xdr:cNvPr>
        <xdr:cNvSpPr txBox="1">
          <a:spLocks noChangeArrowheads="1"/>
        </xdr:cNvSpPr>
      </xdr:nvSpPr>
      <xdr:spPr bwMode="auto">
        <a:xfrm>
          <a:off x="14363700" y="124206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213632"/>
    <xdr:sp macro="" textlink="">
      <xdr:nvSpPr>
        <xdr:cNvPr id="1453" name="Text Box 15">
          <a:extLst>
            <a:ext uri="{FF2B5EF4-FFF2-40B4-BE49-F238E27FC236}">
              <a16:creationId xmlns:a16="http://schemas.microsoft.com/office/drawing/2014/main" id="{02144A9C-AE57-4CE9-88A0-C2ED5C0E6795}"/>
            </a:ext>
          </a:extLst>
        </xdr:cNvPr>
        <xdr:cNvSpPr txBox="1">
          <a:spLocks noChangeArrowheads="1"/>
        </xdr:cNvSpPr>
      </xdr:nvSpPr>
      <xdr:spPr bwMode="auto">
        <a:xfrm>
          <a:off x="4743450" y="12420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44331"/>
    <xdr:sp macro="" textlink="">
      <xdr:nvSpPr>
        <xdr:cNvPr id="1454" name="Text Box 15">
          <a:extLst>
            <a:ext uri="{FF2B5EF4-FFF2-40B4-BE49-F238E27FC236}">
              <a16:creationId xmlns:a16="http://schemas.microsoft.com/office/drawing/2014/main" id="{8CFCF36D-0275-4073-8389-3F090B033F10}"/>
            </a:ext>
          </a:extLst>
        </xdr:cNvPr>
        <xdr:cNvSpPr txBox="1">
          <a:spLocks noChangeArrowheads="1"/>
        </xdr:cNvSpPr>
      </xdr:nvSpPr>
      <xdr:spPr bwMode="auto">
        <a:xfrm>
          <a:off x="4743450" y="124206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170392</xdr:rowOff>
    </xdr:from>
    <xdr:ext cx="95250" cy="213632"/>
    <xdr:sp macro="" textlink="">
      <xdr:nvSpPr>
        <xdr:cNvPr id="1455" name="Text Box 15">
          <a:extLst>
            <a:ext uri="{FF2B5EF4-FFF2-40B4-BE49-F238E27FC236}">
              <a16:creationId xmlns:a16="http://schemas.microsoft.com/office/drawing/2014/main" id="{C9894484-495B-475F-99C0-55E26692EA5E}"/>
            </a:ext>
          </a:extLst>
        </xdr:cNvPr>
        <xdr:cNvSpPr txBox="1">
          <a:spLocks noChangeArrowheads="1"/>
        </xdr:cNvSpPr>
      </xdr:nvSpPr>
      <xdr:spPr bwMode="auto">
        <a:xfrm>
          <a:off x="14392275" y="122195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56" name="Text Box 16">
          <a:extLst>
            <a:ext uri="{FF2B5EF4-FFF2-40B4-BE49-F238E27FC236}">
              <a16:creationId xmlns:a16="http://schemas.microsoft.com/office/drawing/2014/main" id="{DF2EC8F8-4435-4ADA-BCD9-1CBC05333EBD}"/>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57" name="Text Box 17">
          <a:extLst>
            <a:ext uri="{FF2B5EF4-FFF2-40B4-BE49-F238E27FC236}">
              <a16:creationId xmlns:a16="http://schemas.microsoft.com/office/drawing/2014/main" id="{21CFB0A5-F5B7-4C02-8AAE-F04745CAF18A}"/>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58" name="Text Box 18">
          <a:extLst>
            <a:ext uri="{FF2B5EF4-FFF2-40B4-BE49-F238E27FC236}">
              <a16:creationId xmlns:a16="http://schemas.microsoft.com/office/drawing/2014/main" id="{5A4AD3DC-13DB-4571-AB42-7B0EED6ED924}"/>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59" name="Text Box 19">
          <a:extLst>
            <a:ext uri="{FF2B5EF4-FFF2-40B4-BE49-F238E27FC236}">
              <a16:creationId xmlns:a16="http://schemas.microsoft.com/office/drawing/2014/main" id="{EE092C73-1C25-446C-9F82-BD1BE9FADEB9}"/>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1460" name="Text Box 16">
          <a:extLst>
            <a:ext uri="{FF2B5EF4-FFF2-40B4-BE49-F238E27FC236}">
              <a16:creationId xmlns:a16="http://schemas.microsoft.com/office/drawing/2014/main" id="{A153FAB5-C2E7-4B2C-B9F8-58797D7DF13A}"/>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1461" name="Text Box 17">
          <a:extLst>
            <a:ext uri="{FF2B5EF4-FFF2-40B4-BE49-F238E27FC236}">
              <a16:creationId xmlns:a16="http://schemas.microsoft.com/office/drawing/2014/main" id="{041D5621-C65D-4233-9B3D-6B9B71FC9362}"/>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1462" name="Text Box 18">
          <a:extLst>
            <a:ext uri="{FF2B5EF4-FFF2-40B4-BE49-F238E27FC236}">
              <a16:creationId xmlns:a16="http://schemas.microsoft.com/office/drawing/2014/main" id="{43CD8710-F378-40DD-8E04-F1164D63CE9E}"/>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1463" name="Text Box 19">
          <a:extLst>
            <a:ext uri="{FF2B5EF4-FFF2-40B4-BE49-F238E27FC236}">
              <a16:creationId xmlns:a16="http://schemas.microsoft.com/office/drawing/2014/main" id="{51FDBF89-E33E-49AF-8BCD-FD55E999BB5A}"/>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64" name="Text Box 16">
          <a:extLst>
            <a:ext uri="{FF2B5EF4-FFF2-40B4-BE49-F238E27FC236}">
              <a16:creationId xmlns:a16="http://schemas.microsoft.com/office/drawing/2014/main" id="{0C0AA9F7-81C6-4843-908A-1258EE96AEC1}"/>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65" name="Text Box 17">
          <a:extLst>
            <a:ext uri="{FF2B5EF4-FFF2-40B4-BE49-F238E27FC236}">
              <a16:creationId xmlns:a16="http://schemas.microsoft.com/office/drawing/2014/main" id="{D71B659A-8725-4A3C-B6A2-DC93E2EEFF7E}"/>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66" name="Text Box 18">
          <a:extLst>
            <a:ext uri="{FF2B5EF4-FFF2-40B4-BE49-F238E27FC236}">
              <a16:creationId xmlns:a16="http://schemas.microsoft.com/office/drawing/2014/main" id="{564B9FEA-16FA-47E5-B1EC-9F316447F508}"/>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1467" name="Text Box 19">
          <a:extLst>
            <a:ext uri="{FF2B5EF4-FFF2-40B4-BE49-F238E27FC236}">
              <a16:creationId xmlns:a16="http://schemas.microsoft.com/office/drawing/2014/main" id="{9E4936B4-E0B1-44ED-BB3E-CD8C7452A438}"/>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014"/>
    <xdr:sp macro="" textlink="">
      <xdr:nvSpPr>
        <xdr:cNvPr id="1468" name="Text Box 15">
          <a:extLst>
            <a:ext uri="{FF2B5EF4-FFF2-40B4-BE49-F238E27FC236}">
              <a16:creationId xmlns:a16="http://schemas.microsoft.com/office/drawing/2014/main" id="{A64E3620-1FA7-4664-AAAB-3229C0E5E966}"/>
            </a:ext>
          </a:extLst>
        </xdr:cNvPr>
        <xdr:cNvSpPr txBox="1">
          <a:spLocks noChangeArrowheads="1"/>
        </xdr:cNvSpPr>
      </xdr:nvSpPr>
      <xdr:spPr bwMode="auto">
        <a:xfrm>
          <a:off x="4743450" y="131635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69" name="Text Box 16">
          <a:extLst>
            <a:ext uri="{FF2B5EF4-FFF2-40B4-BE49-F238E27FC236}">
              <a16:creationId xmlns:a16="http://schemas.microsoft.com/office/drawing/2014/main" id="{6E47B5D8-8274-4734-A214-AA42F788B949}"/>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70" name="Text Box 17">
          <a:extLst>
            <a:ext uri="{FF2B5EF4-FFF2-40B4-BE49-F238E27FC236}">
              <a16:creationId xmlns:a16="http://schemas.microsoft.com/office/drawing/2014/main" id="{5ED8BE7D-D6BC-4A17-9C3F-65976FB6AA2D}"/>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71" name="Text Box 18">
          <a:extLst>
            <a:ext uri="{FF2B5EF4-FFF2-40B4-BE49-F238E27FC236}">
              <a16:creationId xmlns:a16="http://schemas.microsoft.com/office/drawing/2014/main" id="{03C6C161-57F2-4CE9-8BD5-6FC6F8F04562}"/>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1472" name="Text Box 19">
          <a:extLst>
            <a:ext uri="{FF2B5EF4-FFF2-40B4-BE49-F238E27FC236}">
              <a16:creationId xmlns:a16="http://schemas.microsoft.com/office/drawing/2014/main" id="{8C61411B-8F5D-4B82-8993-C5A9C43DEAE0}"/>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1473" name="Text Box 16">
          <a:extLst>
            <a:ext uri="{FF2B5EF4-FFF2-40B4-BE49-F238E27FC236}">
              <a16:creationId xmlns:a16="http://schemas.microsoft.com/office/drawing/2014/main" id="{046ABB4D-B001-4F5F-AFA8-7370714448B0}"/>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1474" name="Text Box 17">
          <a:extLst>
            <a:ext uri="{FF2B5EF4-FFF2-40B4-BE49-F238E27FC236}">
              <a16:creationId xmlns:a16="http://schemas.microsoft.com/office/drawing/2014/main" id="{BF8708D4-E827-43F4-9561-FFF429F8A088}"/>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1475" name="Text Box 18">
          <a:extLst>
            <a:ext uri="{FF2B5EF4-FFF2-40B4-BE49-F238E27FC236}">
              <a16:creationId xmlns:a16="http://schemas.microsoft.com/office/drawing/2014/main" id="{2F1D5527-4523-4653-AD21-F9C43B594FDB}"/>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76" name="Text Box 16">
          <a:extLst>
            <a:ext uri="{FF2B5EF4-FFF2-40B4-BE49-F238E27FC236}">
              <a16:creationId xmlns:a16="http://schemas.microsoft.com/office/drawing/2014/main" id="{B624B765-B0B8-4091-BE53-00EEA2FA64CD}"/>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77" name="Text Box 17">
          <a:extLst>
            <a:ext uri="{FF2B5EF4-FFF2-40B4-BE49-F238E27FC236}">
              <a16:creationId xmlns:a16="http://schemas.microsoft.com/office/drawing/2014/main" id="{49337378-213C-4AD0-87AA-714AABD7111F}"/>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78" name="Text Box 18">
          <a:extLst>
            <a:ext uri="{FF2B5EF4-FFF2-40B4-BE49-F238E27FC236}">
              <a16:creationId xmlns:a16="http://schemas.microsoft.com/office/drawing/2014/main" id="{285FF7E3-CAAF-4FD0-8F18-E4C6C036F995}"/>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79" name="Text Box 19">
          <a:extLst>
            <a:ext uri="{FF2B5EF4-FFF2-40B4-BE49-F238E27FC236}">
              <a16:creationId xmlns:a16="http://schemas.microsoft.com/office/drawing/2014/main" id="{143F1435-7C3D-4353-91CB-DC232A897222}"/>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80" name="Text Box 16">
          <a:extLst>
            <a:ext uri="{FF2B5EF4-FFF2-40B4-BE49-F238E27FC236}">
              <a16:creationId xmlns:a16="http://schemas.microsoft.com/office/drawing/2014/main" id="{2529E35A-AEED-4242-BA6A-C163A1181A43}"/>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81" name="Text Box 17">
          <a:extLst>
            <a:ext uri="{FF2B5EF4-FFF2-40B4-BE49-F238E27FC236}">
              <a16:creationId xmlns:a16="http://schemas.microsoft.com/office/drawing/2014/main" id="{DAC39B41-35A0-4322-A077-91B70B090C02}"/>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82" name="Text Box 18">
          <a:extLst>
            <a:ext uri="{FF2B5EF4-FFF2-40B4-BE49-F238E27FC236}">
              <a16:creationId xmlns:a16="http://schemas.microsoft.com/office/drawing/2014/main" id="{080725E0-6B9A-4F74-9BE3-F21635D6B7E9}"/>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1483" name="Text Box 19">
          <a:extLst>
            <a:ext uri="{FF2B5EF4-FFF2-40B4-BE49-F238E27FC236}">
              <a16:creationId xmlns:a16="http://schemas.microsoft.com/office/drawing/2014/main" id="{750580A0-EB11-4417-827E-FA0146ACB9B1}"/>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484" name="Text Box 16">
          <a:extLst>
            <a:ext uri="{FF2B5EF4-FFF2-40B4-BE49-F238E27FC236}">
              <a16:creationId xmlns:a16="http://schemas.microsoft.com/office/drawing/2014/main" id="{22B3F510-055A-4C80-892F-87D584D7A044}"/>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485" name="Text Box 17">
          <a:extLst>
            <a:ext uri="{FF2B5EF4-FFF2-40B4-BE49-F238E27FC236}">
              <a16:creationId xmlns:a16="http://schemas.microsoft.com/office/drawing/2014/main" id="{657D98D5-88D5-4147-8D39-830DB84D9544}"/>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486" name="Text Box 18">
          <a:extLst>
            <a:ext uri="{FF2B5EF4-FFF2-40B4-BE49-F238E27FC236}">
              <a16:creationId xmlns:a16="http://schemas.microsoft.com/office/drawing/2014/main" id="{3B7D3056-79D4-4B59-93D3-6DBEEBD8AD21}"/>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487" name="Text Box 19">
          <a:extLst>
            <a:ext uri="{FF2B5EF4-FFF2-40B4-BE49-F238E27FC236}">
              <a16:creationId xmlns:a16="http://schemas.microsoft.com/office/drawing/2014/main" id="{4A8651E3-B2FC-4D5E-ACC2-46DE5E8B95A1}"/>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8496"/>
    <xdr:sp macro="" textlink="">
      <xdr:nvSpPr>
        <xdr:cNvPr id="1488" name="Text Box 15">
          <a:extLst>
            <a:ext uri="{FF2B5EF4-FFF2-40B4-BE49-F238E27FC236}">
              <a16:creationId xmlns:a16="http://schemas.microsoft.com/office/drawing/2014/main" id="{7598B39E-3F6B-495B-B462-A8C16F2DDCFE}"/>
            </a:ext>
          </a:extLst>
        </xdr:cNvPr>
        <xdr:cNvSpPr txBox="1">
          <a:spLocks noChangeArrowheads="1"/>
        </xdr:cNvSpPr>
      </xdr:nvSpPr>
      <xdr:spPr bwMode="auto">
        <a:xfrm>
          <a:off x="4743450" y="168783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1489" name="Text Box 16">
          <a:extLst>
            <a:ext uri="{FF2B5EF4-FFF2-40B4-BE49-F238E27FC236}">
              <a16:creationId xmlns:a16="http://schemas.microsoft.com/office/drawing/2014/main" id="{B2086415-0E2E-4F67-BDCC-92B311353571}"/>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1490" name="Text Box 17">
          <a:extLst>
            <a:ext uri="{FF2B5EF4-FFF2-40B4-BE49-F238E27FC236}">
              <a16:creationId xmlns:a16="http://schemas.microsoft.com/office/drawing/2014/main" id="{0FC28860-1835-433D-B37C-CA1C5A7AD07E}"/>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1491" name="Text Box 18">
          <a:extLst>
            <a:ext uri="{FF2B5EF4-FFF2-40B4-BE49-F238E27FC236}">
              <a16:creationId xmlns:a16="http://schemas.microsoft.com/office/drawing/2014/main" id="{7DD1B799-EB01-45F5-8ABB-8BFE20BCE640}"/>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1492" name="Text Box 19">
          <a:extLst>
            <a:ext uri="{FF2B5EF4-FFF2-40B4-BE49-F238E27FC236}">
              <a16:creationId xmlns:a16="http://schemas.microsoft.com/office/drawing/2014/main" id="{4346FB9F-2D51-48DF-B407-EDA5CDEC1AD8}"/>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504825</xdr:rowOff>
    </xdr:from>
    <xdr:ext cx="95250" cy="442269"/>
    <xdr:sp macro="" textlink="">
      <xdr:nvSpPr>
        <xdr:cNvPr id="1493" name="Text Box 15">
          <a:extLst>
            <a:ext uri="{FF2B5EF4-FFF2-40B4-BE49-F238E27FC236}">
              <a16:creationId xmlns:a16="http://schemas.microsoft.com/office/drawing/2014/main" id="{EE3DA376-88BB-4549-94B4-631BD864E3CD}"/>
            </a:ext>
          </a:extLst>
        </xdr:cNvPr>
        <xdr:cNvSpPr txBox="1">
          <a:spLocks noChangeArrowheads="1"/>
        </xdr:cNvSpPr>
      </xdr:nvSpPr>
      <xdr:spPr bwMode="auto">
        <a:xfrm>
          <a:off x="14363700" y="168783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494" name="Text Box 16">
          <a:extLst>
            <a:ext uri="{FF2B5EF4-FFF2-40B4-BE49-F238E27FC236}">
              <a16:creationId xmlns:a16="http://schemas.microsoft.com/office/drawing/2014/main" id="{80248745-5DC5-4B4B-B421-CC8564E61900}"/>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495" name="Text Box 17">
          <a:extLst>
            <a:ext uri="{FF2B5EF4-FFF2-40B4-BE49-F238E27FC236}">
              <a16:creationId xmlns:a16="http://schemas.microsoft.com/office/drawing/2014/main" id="{612B0B62-D859-4F10-8237-3A38C0957386}"/>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496" name="Text Box 18">
          <a:extLst>
            <a:ext uri="{FF2B5EF4-FFF2-40B4-BE49-F238E27FC236}">
              <a16:creationId xmlns:a16="http://schemas.microsoft.com/office/drawing/2014/main" id="{9B53727F-BEEF-454B-9D66-324F0DE7E463}"/>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1497" name="Text Box 19">
          <a:extLst>
            <a:ext uri="{FF2B5EF4-FFF2-40B4-BE49-F238E27FC236}">
              <a16:creationId xmlns:a16="http://schemas.microsoft.com/office/drawing/2014/main" id="{F679403F-AC88-4D88-AA83-FB5D94CC8775}"/>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29</xdr:row>
      <xdr:rowOff>504825</xdr:rowOff>
    </xdr:from>
    <xdr:ext cx="95250" cy="444014"/>
    <xdr:sp macro="" textlink="">
      <xdr:nvSpPr>
        <xdr:cNvPr id="1498" name="Text Box 15">
          <a:extLst>
            <a:ext uri="{FF2B5EF4-FFF2-40B4-BE49-F238E27FC236}">
              <a16:creationId xmlns:a16="http://schemas.microsoft.com/office/drawing/2014/main" id="{53011D62-6BC0-48C8-8195-CB154F43D633}"/>
            </a:ext>
          </a:extLst>
        </xdr:cNvPr>
        <xdr:cNvSpPr txBox="1">
          <a:spLocks noChangeArrowheads="1"/>
        </xdr:cNvSpPr>
      </xdr:nvSpPr>
      <xdr:spPr bwMode="auto">
        <a:xfrm>
          <a:off x="4743450" y="165068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499" name="Text Box 16">
          <a:extLst>
            <a:ext uri="{FF2B5EF4-FFF2-40B4-BE49-F238E27FC236}">
              <a16:creationId xmlns:a16="http://schemas.microsoft.com/office/drawing/2014/main" id="{0C24B18A-2418-4810-8B31-0F24A90A5F19}"/>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00" name="Text Box 17">
          <a:extLst>
            <a:ext uri="{FF2B5EF4-FFF2-40B4-BE49-F238E27FC236}">
              <a16:creationId xmlns:a16="http://schemas.microsoft.com/office/drawing/2014/main" id="{D85DFBD0-06A2-4C96-A177-DB36F1DAF9E1}"/>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01" name="Text Box 18">
          <a:extLst>
            <a:ext uri="{FF2B5EF4-FFF2-40B4-BE49-F238E27FC236}">
              <a16:creationId xmlns:a16="http://schemas.microsoft.com/office/drawing/2014/main" id="{72D649AE-106C-46C2-B0C8-345DF9248786}"/>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1502" name="Text Box 19">
          <a:extLst>
            <a:ext uri="{FF2B5EF4-FFF2-40B4-BE49-F238E27FC236}">
              <a16:creationId xmlns:a16="http://schemas.microsoft.com/office/drawing/2014/main" id="{5ADADA9F-5D45-47BF-B03E-68736ED3155A}"/>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1503" name="Text Box 15">
          <a:extLst>
            <a:ext uri="{FF2B5EF4-FFF2-40B4-BE49-F238E27FC236}">
              <a16:creationId xmlns:a16="http://schemas.microsoft.com/office/drawing/2014/main" id="{73446A08-DEC5-44F3-93AB-602EF3B0D09E}"/>
            </a:ext>
          </a:extLst>
        </xdr:cNvPr>
        <xdr:cNvSpPr txBox="1">
          <a:spLocks noChangeArrowheads="1"/>
        </xdr:cNvSpPr>
      </xdr:nvSpPr>
      <xdr:spPr bwMode="auto">
        <a:xfrm>
          <a:off x="474345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4331"/>
    <xdr:sp macro="" textlink="">
      <xdr:nvSpPr>
        <xdr:cNvPr id="1504" name="Text Box 15">
          <a:extLst>
            <a:ext uri="{FF2B5EF4-FFF2-40B4-BE49-F238E27FC236}">
              <a16:creationId xmlns:a16="http://schemas.microsoft.com/office/drawing/2014/main" id="{58A807CD-2902-44BB-BF64-5643D5388084}"/>
            </a:ext>
          </a:extLst>
        </xdr:cNvPr>
        <xdr:cNvSpPr txBox="1">
          <a:spLocks noChangeArrowheads="1"/>
        </xdr:cNvSpPr>
      </xdr:nvSpPr>
      <xdr:spPr bwMode="auto">
        <a:xfrm>
          <a:off x="4743450" y="16878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29</xdr:row>
      <xdr:rowOff>504825</xdr:rowOff>
    </xdr:from>
    <xdr:ext cx="95250" cy="442269"/>
    <xdr:sp macro="" textlink="">
      <xdr:nvSpPr>
        <xdr:cNvPr id="1505" name="Text Box 15">
          <a:extLst>
            <a:ext uri="{FF2B5EF4-FFF2-40B4-BE49-F238E27FC236}">
              <a16:creationId xmlns:a16="http://schemas.microsoft.com/office/drawing/2014/main" id="{3266883F-D0E5-4914-9E6F-1AA039E5432D}"/>
            </a:ext>
          </a:extLst>
        </xdr:cNvPr>
        <xdr:cNvSpPr txBox="1">
          <a:spLocks noChangeArrowheads="1"/>
        </xdr:cNvSpPr>
      </xdr:nvSpPr>
      <xdr:spPr bwMode="auto">
        <a:xfrm>
          <a:off x="14363700" y="165068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1506" name="Text Box 16">
          <a:extLst>
            <a:ext uri="{FF2B5EF4-FFF2-40B4-BE49-F238E27FC236}">
              <a16:creationId xmlns:a16="http://schemas.microsoft.com/office/drawing/2014/main" id="{A7C7BFFB-5073-40C8-9B9C-AC72E9269CC7}"/>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1507" name="Text Box 17">
          <a:extLst>
            <a:ext uri="{FF2B5EF4-FFF2-40B4-BE49-F238E27FC236}">
              <a16:creationId xmlns:a16="http://schemas.microsoft.com/office/drawing/2014/main" id="{06ED6CE8-02FE-4F55-A0D8-862D6D7A55F4}"/>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1508" name="Text Box 18">
          <a:extLst>
            <a:ext uri="{FF2B5EF4-FFF2-40B4-BE49-F238E27FC236}">
              <a16:creationId xmlns:a16="http://schemas.microsoft.com/office/drawing/2014/main" id="{89E24753-92EC-4195-895A-11F44523AC4B}"/>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504825</xdr:rowOff>
    </xdr:from>
    <xdr:ext cx="95250" cy="213632"/>
    <xdr:sp macro="" textlink="">
      <xdr:nvSpPr>
        <xdr:cNvPr id="1509" name="Text Box 15">
          <a:extLst>
            <a:ext uri="{FF2B5EF4-FFF2-40B4-BE49-F238E27FC236}">
              <a16:creationId xmlns:a16="http://schemas.microsoft.com/office/drawing/2014/main" id="{DB7905CA-C397-4F91-A92E-22BECC88D047}"/>
            </a:ext>
          </a:extLst>
        </xdr:cNvPr>
        <xdr:cNvSpPr txBox="1">
          <a:spLocks noChangeArrowheads="1"/>
        </xdr:cNvSpPr>
      </xdr:nvSpPr>
      <xdr:spPr bwMode="auto">
        <a:xfrm>
          <a:off x="1436370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0" name="Text Box 16">
          <a:extLst>
            <a:ext uri="{FF2B5EF4-FFF2-40B4-BE49-F238E27FC236}">
              <a16:creationId xmlns:a16="http://schemas.microsoft.com/office/drawing/2014/main" id="{B2973D4C-80C8-45ED-BA24-5B2B3AC05B3F}"/>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1" name="Text Box 17">
          <a:extLst>
            <a:ext uri="{FF2B5EF4-FFF2-40B4-BE49-F238E27FC236}">
              <a16:creationId xmlns:a16="http://schemas.microsoft.com/office/drawing/2014/main" id="{8994C64B-D681-40D6-B3A5-F0880272C210}"/>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2" name="Text Box 18">
          <a:extLst>
            <a:ext uri="{FF2B5EF4-FFF2-40B4-BE49-F238E27FC236}">
              <a16:creationId xmlns:a16="http://schemas.microsoft.com/office/drawing/2014/main" id="{FF759DC4-F0CC-4E42-AC5B-E81A6CD5F4B0}"/>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3" name="Text Box 19">
          <a:extLst>
            <a:ext uri="{FF2B5EF4-FFF2-40B4-BE49-F238E27FC236}">
              <a16:creationId xmlns:a16="http://schemas.microsoft.com/office/drawing/2014/main" id="{92C665A2-3FD1-4CF9-A086-0EFE15EB9EC1}"/>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4" name="Text Box 16">
          <a:extLst>
            <a:ext uri="{FF2B5EF4-FFF2-40B4-BE49-F238E27FC236}">
              <a16:creationId xmlns:a16="http://schemas.microsoft.com/office/drawing/2014/main" id="{8182A35D-FB62-4CFB-8488-63D09E2F6EBD}"/>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5" name="Text Box 17">
          <a:extLst>
            <a:ext uri="{FF2B5EF4-FFF2-40B4-BE49-F238E27FC236}">
              <a16:creationId xmlns:a16="http://schemas.microsoft.com/office/drawing/2014/main" id="{0BD11165-7FF8-4954-B09B-6E3337AD72C5}"/>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6" name="Text Box 18">
          <a:extLst>
            <a:ext uri="{FF2B5EF4-FFF2-40B4-BE49-F238E27FC236}">
              <a16:creationId xmlns:a16="http://schemas.microsoft.com/office/drawing/2014/main" id="{843B4198-9ABE-414E-B13F-CC56CB4EF1F8}"/>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1517" name="Text Box 19">
          <a:extLst>
            <a:ext uri="{FF2B5EF4-FFF2-40B4-BE49-F238E27FC236}">
              <a16:creationId xmlns:a16="http://schemas.microsoft.com/office/drawing/2014/main" id="{3EEF1A3D-6A0F-4E85-8EF5-9202516A11E8}"/>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18" name="Text Box 16">
          <a:extLst>
            <a:ext uri="{FF2B5EF4-FFF2-40B4-BE49-F238E27FC236}">
              <a16:creationId xmlns:a16="http://schemas.microsoft.com/office/drawing/2014/main" id="{59F8A826-7D0A-44F0-8D6A-025A44748CBC}"/>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19" name="Text Box 17">
          <a:extLst>
            <a:ext uri="{FF2B5EF4-FFF2-40B4-BE49-F238E27FC236}">
              <a16:creationId xmlns:a16="http://schemas.microsoft.com/office/drawing/2014/main" id="{CF63BB4A-B179-4876-97C3-7B60023C67D4}"/>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20" name="Text Box 18">
          <a:extLst>
            <a:ext uri="{FF2B5EF4-FFF2-40B4-BE49-F238E27FC236}">
              <a16:creationId xmlns:a16="http://schemas.microsoft.com/office/drawing/2014/main" id="{1E9CFF3B-765D-49F8-B8D2-40B2C698595B}"/>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21" name="Text Box 19">
          <a:extLst>
            <a:ext uri="{FF2B5EF4-FFF2-40B4-BE49-F238E27FC236}">
              <a16:creationId xmlns:a16="http://schemas.microsoft.com/office/drawing/2014/main" id="{BC52C310-8EB9-46DB-8C8A-26BABBFB2A70}"/>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1522" name="Text Box 16">
          <a:extLst>
            <a:ext uri="{FF2B5EF4-FFF2-40B4-BE49-F238E27FC236}">
              <a16:creationId xmlns:a16="http://schemas.microsoft.com/office/drawing/2014/main" id="{8DAC0F13-D457-4275-9671-F8A9C384C163}"/>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1523" name="Text Box 17">
          <a:extLst>
            <a:ext uri="{FF2B5EF4-FFF2-40B4-BE49-F238E27FC236}">
              <a16:creationId xmlns:a16="http://schemas.microsoft.com/office/drawing/2014/main" id="{B60F1155-6CD8-4F54-A5E1-AA0DB5F18158}"/>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1524" name="Text Box 18">
          <a:extLst>
            <a:ext uri="{FF2B5EF4-FFF2-40B4-BE49-F238E27FC236}">
              <a16:creationId xmlns:a16="http://schemas.microsoft.com/office/drawing/2014/main" id="{E6D44E8F-28D0-41AF-8EB3-FB67AAC33D31}"/>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1525" name="Text Box 19">
          <a:extLst>
            <a:ext uri="{FF2B5EF4-FFF2-40B4-BE49-F238E27FC236}">
              <a16:creationId xmlns:a16="http://schemas.microsoft.com/office/drawing/2014/main" id="{447017C4-DC2C-4EE2-B2FB-A66C7D035F98}"/>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26" name="Text Box 16">
          <a:extLst>
            <a:ext uri="{FF2B5EF4-FFF2-40B4-BE49-F238E27FC236}">
              <a16:creationId xmlns:a16="http://schemas.microsoft.com/office/drawing/2014/main" id="{CC0707FD-73FD-4A02-80CD-962FC5CD2E06}"/>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27" name="Text Box 17">
          <a:extLst>
            <a:ext uri="{FF2B5EF4-FFF2-40B4-BE49-F238E27FC236}">
              <a16:creationId xmlns:a16="http://schemas.microsoft.com/office/drawing/2014/main" id="{2884BE4D-E2D9-42CF-82E8-59D7D8870DFB}"/>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28" name="Text Box 18">
          <a:extLst>
            <a:ext uri="{FF2B5EF4-FFF2-40B4-BE49-F238E27FC236}">
              <a16:creationId xmlns:a16="http://schemas.microsoft.com/office/drawing/2014/main" id="{54EA659B-78B6-41EB-B619-0D2707FE339B}"/>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1529" name="Text Box 19">
          <a:extLst>
            <a:ext uri="{FF2B5EF4-FFF2-40B4-BE49-F238E27FC236}">
              <a16:creationId xmlns:a16="http://schemas.microsoft.com/office/drawing/2014/main" id="{DC297328-AC69-4593-959F-179F55CC4E48}"/>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014"/>
    <xdr:sp macro="" textlink="">
      <xdr:nvSpPr>
        <xdr:cNvPr id="1530" name="Text Box 15">
          <a:extLst>
            <a:ext uri="{FF2B5EF4-FFF2-40B4-BE49-F238E27FC236}">
              <a16:creationId xmlns:a16="http://schemas.microsoft.com/office/drawing/2014/main" id="{5C329E4A-6653-4E98-88B4-DEF38E34BC3E}"/>
            </a:ext>
          </a:extLst>
        </xdr:cNvPr>
        <xdr:cNvSpPr txBox="1">
          <a:spLocks noChangeArrowheads="1"/>
        </xdr:cNvSpPr>
      </xdr:nvSpPr>
      <xdr:spPr bwMode="auto">
        <a:xfrm>
          <a:off x="4743450" y="187356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31" name="Text Box 16">
          <a:extLst>
            <a:ext uri="{FF2B5EF4-FFF2-40B4-BE49-F238E27FC236}">
              <a16:creationId xmlns:a16="http://schemas.microsoft.com/office/drawing/2014/main" id="{E3EB6615-F593-4BB7-98CE-064C513DCD2C}"/>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32" name="Text Box 17">
          <a:extLst>
            <a:ext uri="{FF2B5EF4-FFF2-40B4-BE49-F238E27FC236}">
              <a16:creationId xmlns:a16="http://schemas.microsoft.com/office/drawing/2014/main" id="{9AE0038F-E52C-4459-ADEB-63B347A52EFC}"/>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33" name="Text Box 18">
          <a:extLst>
            <a:ext uri="{FF2B5EF4-FFF2-40B4-BE49-F238E27FC236}">
              <a16:creationId xmlns:a16="http://schemas.microsoft.com/office/drawing/2014/main" id="{FEB460F5-7CC1-44D4-A126-B0A3EE5442A3}"/>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1534" name="Text Box 19">
          <a:extLst>
            <a:ext uri="{FF2B5EF4-FFF2-40B4-BE49-F238E27FC236}">
              <a16:creationId xmlns:a16="http://schemas.microsoft.com/office/drawing/2014/main" id="{46F19933-E00B-41EC-BC88-CA76D93B0AB4}"/>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504825</xdr:rowOff>
    </xdr:from>
    <xdr:ext cx="95250" cy="442269"/>
    <xdr:sp macro="" textlink="">
      <xdr:nvSpPr>
        <xdr:cNvPr id="1535" name="Text Box 15">
          <a:extLst>
            <a:ext uri="{FF2B5EF4-FFF2-40B4-BE49-F238E27FC236}">
              <a16:creationId xmlns:a16="http://schemas.microsoft.com/office/drawing/2014/main" id="{0661AE27-6A96-4086-AFE3-325AA0E5868C}"/>
            </a:ext>
          </a:extLst>
        </xdr:cNvPr>
        <xdr:cNvSpPr txBox="1">
          <a:spLocks noChangeArrowheads="1"/>
        </xdr:cNvSpPr>
      </xdr:nvSpPr>
      <xdr:spPr bwMode="auto">
        <a:xfrm>
          <a:off x="14363700" y="187356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1536" name="Text Box 16">
          <a:extLst>
            <a:ext uri="{FF2B5EF4-FFF2-40B4-BE49-F238E27FC236}">
              <a16:creationId xmlns:a16="http://schemas.microsoft.com/office/drawing/2014/main" id="{D4F296F1-3909-4069-B221-2DD3F48D2DF2}"/>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1537" name="Text Box 17">
          <a:extLst>
            <a:ext uri="{FF2B5EF4-FFF2-40B4-BE49-F238E27FC236}">
              <a16:creationId xmlns:a16="http://schemas.microsoft.com/office/drawing/2014/main" id="{173E5AF2-7AF5-4F01-800E-375787508093}"/>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1538" name="Text Box 18">
          <a:extLst>
            <a:ext uri="{FF2B5EF4-FFF2-40B4-BE49-F238E27FC236}">
              <a16:creationId xmlns:a16="http://schemas.microsoft.com/office/drawing/2014/main" id="{B6F06C38-7839-4561-BB8C-C5B02B906FD2}"/>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39" name="Text Box 16">
          <a:extLst>
            <a:ext uri="{FF2B5EF4-FFF2-40B4-BE49-F238E27FC236}">
              <a16:creationId xmlns:a16="http://schemas.microsoft.com/office/drawing/2014/main" id="{26A82962-3E80-42C8-8BD7-1A1FBCDA30FB}"/>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40" name="Text Box 17">
          <a:extLst>
            <a:ext uri="{FF2B5EF4-FFF2-40B4-BE49-F238E27FC236}">
              <a16:creationId xmlns:a16="http://schemas.microsoft.com/office/drawing/2014/main" id="{34925936-0A22-4254-8B60-D6CDEFBAD388}"/>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41" name="Text Box 18">
          <a:extLst>
            <a:ext uri="{FF2B5EF4-FFF2-40B4-BE49-F238E27FC236}">
              <a16:creationId xmlns:a16="http://schemas.microsoft.com/office/drawing/2014/main" id="{68DCC0A2-CF0C-4426-87D5-E56248F72709}"/>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42" name="Text Box 19">
          <a:extLst>
            <a:ext uri="{FF2B5EF4-FFF2-40B4-BE49-F238E27FC236}">
              <a16:creationId xmlns:a16="http://schemas.microsoft.com/office/drawing/2014/main" id="{24235076-6506-4A49-BF95-66FF50513A9B}"/>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43" name="Text Box 16">
          <a:extLst>
            <a:ext uri="{FF2B5EF4-FFF2-40B4-BE49-F238E27FC236}">
              <a16:creationId xmlns:a16="http://schemas.microsoft.com/office/drawing/2014/main" id="{C9E466E4-144B-45AB-A530-B70C76A48BEB}"/>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44" name="Text Box 17">
          <a:extLst>
            <a:ext uri="{FF2B5EF4-FFF2-40B4-BE49-F238E27FC236}">
              <a16:creationId xmlns:a16="http://schemas.microsoft.com/office/drawing/2014/main" id="{1C1C55C4-10AF-4171-A4BF-2ED8F20ED148}"/>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45" name="Text Box 18">
          <a:extLst>
            <a:ext uri="{FF2B5EF4-FFF2-40B4-BE49-F238E27FC236}">
              <a16:creationId xmlns:a16="http://schemas.microsoft.com/office/drawing/2014/main" id="{3ABFF9AF-953C-40C6-9B33-35C8F4A4C584}"/>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1546" name="Text Box 19">
          <a:extLst>
            <a:ext uri="{FF2B5EF4-FFF2-40B4-BE49-F238E27FC236}">
              <a16:creationId xmlns:a16="http://schemas.microsoft.com/office/drawing/2014/main" id="{4F8F2F4F-90E3-411D-A6EA-5E792B856C86}"/>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8496"/>
    <xdr:sp macro="" textlink="">
      <xdr:nvSpPr>
        <xdr:cNvPr id="1547" name="Text Box 15">
          <a:extLst>
            <a:ext uri="{FF2B5EF4-FFF2-40B4-BE49-F238E27FC236}">
              <a16:creationId xmlns:a16="http://schemas.microsoft.com/office/drawing/2014/main" id="{EA6427DC-23AF-4EC0-A0F3-167E05CEB2D5}"/>
            </a:ext>
          </a:extLst>
        </xdr:cNvPr>
        <xdr:cNvSpPr txBox="1">
          <a:spLocks noChangeArrowheads="1"/>
        </xdr:cNvSpPr>
      </xdr:nvSpPr>
      <xdr:spPr bwMode="auto">
        <a:xfrm>
          <a:off x="4743450" y="191071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504825</xdr:rowOff>
    </xdr:from>
    <xdr:ext cx="95250" cy="442269"/>
    <xdr:sp macro="" textlink="">
      <xdr:nvSpPr>
        <xdr:cNvPr id="1548" name="Text Box 15">
          <a:extLst>
            <a:ext uri="{FF2B5EF4-FFF2-40B4-BE49-F238E27FC236}">
              <a16:creationId xmlns:a16="http://schemas.microsoft.com/office/drawing/2014/main" id="{C8DE51AB-F8FA-4E97-9B29-878B8074BB63}"/>
            </a:ext>
          </a:extLst>
        </xdr:cNvPr>
        <xdr:cNvSpPr txBox="1">
          <a:spLocks noChangeArrowheads="1"/>
        </xdr:cNvSpPr>
      </xdr:nvSpPr>
      <xdr:spPr bwMode="auto">
        <a:xfrm>
          <a:off x="14363700" y="191071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1549" name="Text Box 15">
          <a:extLst>
            <a:ext uri="{FF2B5EF4-FFF2-40B4-BE49-F238E27FC236}">
              <a16:creationId xmlns:a16="http://schemas.microsoft.com/office/drawing/2014/main" id="{F05ACB3C-7685-4CA1-852B-99FCF98F8673}"/>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4331"/>
    <xdr:sp macro="" textlink="">
      <xdr:nvSpPr>
        <xdr:cNvPr id="1550" name="Text Box 15">
          <a:extLst>
            <a:ext uri="{FF2B5EF4-FFF2-40B4-BE49-F238E27FC236}">
              <a16:creationId xmlns:a16="http://schemas.microsoft.com/office/drawing/2014/main" id="{8896463B-8128-41FF-B2A8-F84BDFD189D5}"/>
            </a:ext>
          </a:extLst>
        </xdr:cNvPr>
        <xdr:cNvSpPr txBox="1">
          <a:spLocks noChangeArrowheads="1"/>
        </xdr:cNvSpPr>
      </xdr:nvSpPr>
      <xdr:spPr bwMode="auto">
        <a:xfrm>
          <a:off x="4743450" y="19107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504825</xdr:rowOff>
    </xdr:from>
    <xdr:ext cx="95250" cy="213632"/>
    <xdr:sp macro="" textlink="">
      <xdr:nvSpPr>
        <xdr:cNvPr id="1551" name="Text Box 15">
          <a:extLst>
            <a:ext uri="{FF2B5EF4-FFF2-40B4-BE49-F238E27FC236}">
              <a16:creationId xmlns:a16="http://schemas.microsoft.com/office/drawing/2014/main" id="{1665769B-9C0A-4FB1-BA3C-059A51AE2B69}"/>
            </a:ext>
          </a:extLst>
        </xdr:cNvPr>
        <xdr:cNvSpPr txBox="1">
          <a:spLocks noChangeArrowheads="1"/>
        </xdr:cNvSpPr>
      </xdr:nvSpPr>
      <xdr:spPr bwMode="auto">
        <a:xfrm>
          <a:off x="1436370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52" name="Text Box 16">
          <a:extLst>
            <a:ext uri="{FF2B5EF4-FFF2-40B4-BE49-F238E27FC236}">
              <a16:creationId xmlns:a16="http://schemas.microsoft.com/office/drawing/2014/main" id="{756618BB-746E-4DA8-9A45-88F8F004609F}"/>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53" name="Text Box 17">
          <a:extLst>
            <a:ext uri="{FF2B5EF4-FFF2-40B4-BE49-F238E27FC236}">
              <a16:creationId xmlns:a16="http://schemas.microsoft.com/office/drawing/2014/main" id="{16431AC2-5018-4ED3-84B3-2D8C9FAF430E}"/>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54" name="Text Box 18">
          <a:extLst>
            <a:ext uri="{FF2B5EF4-FFF2-40B4-BE49-F238E27FC236}">
              <a16:creationId xmlns:a16="http://schemas.microsoft.com/office/drawing/2014/main" id="{57D66C5A-F651-4B6E-AE72-5897FAB5F09D}"/>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55" name="Text Box 19">
          <a:extLst>
            <a:ext uri="{FF2B5EF4-FFF2-40B4-BE49-F238E27FC236}">
              <a16:creationId xmlns:a16="http://schemas.microsoft.com/office/drawing/2014/main" id="{712AE200-0525-4545-BD4D-F02E1DA13A19}"/>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1556" name="Text Box 16">
          <a:extLst>
            <a:ext uri="{FF2B5EF4-FFF2-40B4-BE49-F238E27FC236}">
              <a16:creationId xmlns:a16="http://schemas.microsoft.com/office/drawing/2014/main" id="{6BAA7162-D8E9-4B4D-8B31-AA731580D8CF}"/>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1557" name="Text Box 17">
          <a:extLst>
            <a:ext uri="{FF2B5EF4-FFF2-40B4-BE49-F238E27FC236}">
              <a16:creationId xmlns:a16="http://schemas.microsoft.com/office/drawing/2014/main" id="{A891E82A-1407-4403-91E7-A10ABFC92864}"/>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1558" name="Text Box 18">
          <a:extLst>
            <a:ext uri="{FF2B5EF4-FFF2-40B4-BE49-F238E27FC236}">
              <a16:creationId xmlns:a16="http://schemas.microsoft.com/office/drawing/2014/main" id="{2B91867E-1222-4E58-A013-B83582844C38}"/>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1559" name="Text Box 19">
          <a:extLst>
            <a:ext uri="{FF2B5EF4-FFF2-40B4-BE49-F238E27FC236}">
              <a16:creationId xmlns:a16="http://schemas.microsoft.com/office/drawing/2014/main" id="{7A976EA3-BC04-488D-A43C-FDC797EF564F}"/>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60" name="Text Box 16">
          <a:extLst>
            <a:ext uri="{FF2B5EF4-FFF2-40B4-BE49-F238E27FC236}">
              <a16:creationId xmlns:a16="http://schemas.microsoft.com/office/drawing/2014/main" id="{D4DC4F44-A48C-4226-9FD7-6EBCCC8731D9}"/>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61" name="Text Box 17">
          <a:extLst>
            <a:ext uri="{FF2B5EF4-FFF2-40B4-BE49-F238E27FC236}">
              <a16:creationId xmlns:a16="http://schemas.microsoft.com/office/drawing/2014/main" id="{88A73F6A-0C4B-44C3-91FA-D1154AD5A8D1}"/>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62" name="Text Box 18">
          <a:extLst>
            <a:ext uri="{FF2B5EF4-FFF2-40B4-BE49-F238E27FC236}">
              <a16:creationId xmlns:a16="http://schemas.microsoft.com/office/drawing/2014/main" id="{989D9A90-4A2E-4573-893F-E2B9EEA59177}"/>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1563" name="Text Box 19">
          <a:extLst>
            <a:ext uri="{FF2B5EF4-FFF2-40B4-BE49-F238E27FC236}">
              <a16:creationId xmlns:a16="http://schemas.microsoft.com/office/drawing/2014/main" id="{738822CD-184E-4432-BED2-32DF613442CE}"/>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64" name="Text Box 16">
          <a:extLst>
            <a:ext uri="{FF2B5EF4-FFF2-40B4-BE49-F238E27FC236}">
              <a16:creationId xmlns:a16="http://schemas.microsoft.com/office/drawing/2014/main" id="{6DD91B2B-5BE5-47F2-9CC3-5EE995C1C206}"/>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65" name="Text Box 17">
          <a:extLst>
            <a:ext uri="{FF2B5EF4-FFF2-40B4-BE49-F238E27FC236}">
              <a16:creationId xmlns:a16="http://schemas.microsoft.com/office/drawing/2014/main" id="{EF546067-482B-4C6D-950F-A28B3A09880C}"/>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66" name="Text Box 18">
          <a:extLst>
            <a:ext uri="{FF2B5EF4-FFF2-40B4-BE49-F238E27FC236}">
              <a16:creationId xmlns:a16="http://schemas.microsoft.com/office/drawing/2014/main" id="{5AB0A2ED-8C3F-48F6-B366-2F58462303A0}"/>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1567" name="Text Box 19">
          <a:extLst>
            <a:ext uri="{FF2B5EF4-FFF2-40B4-BE49-F238E27FC236}">
              <a16:creationId xmlns:a16="http://schemas.microsoft.com/office/drawing/2014/main" id="{7E6242D7-2918-4745-B4AC-D1D1398B5B24}"/>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1568" name="Text Box 16">
          <a:extLst>
            <a:ext uri="{FF2B5EF4-FFF2-40B4-BE49-F238E27FC236}">
              <a16:creationId xmlns:a16="http://schemas.microsoft.com/office/drawing/2014/main" id="{54AF1AD9-129F-4955-B168-BC6CA5E3389E}"/>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1569" name="Text Box 17">
          <a:extLst>
            <a:ext uri="{FF2B5EF4-FFF2-40B4-BE49-F238E27FC236}">
              <a16:creationId xmlns:a16="http://schemas.microsoft.com/office/drawing/2014/main" id="{3D39BA2D-0F28-4E99-99D4-A523C63F5ED7}"/>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1570" name="Text Box 18">
          <a:extLst>
            <a:ext uri="{FF2B5EF4-FFF2-40B4-BE49-F238E27FC236}">
              <a16:creationId xmlns:a16="http://schemas.microsoft.com/office/drawing/2014/main" id="{506B62DA-6F06-4549-9364-6D92C4AB3147}"/>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1" name="Text Box 16">
          <a:extLst>
            <a:ext uri="{FF2B5EF4-FFF2-40B4-BE49-F238E27FC236}">
              <a16:creationId xmlns:a16="http://schemas.microsoft.com/office/drawing/2014/main" id="{87707AEE-4973-494B-B686-F56B49CD6288}"/>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2" name="Text Box 17">
          <a:extLst>
            <a:ext uri="{FF2B5EF4-FFF2-40B4-BE49-F238E27FC236}">
              <a16:creationId xmlns:a16="http://schemas.microsoft.com/office/drawing/2014/main" id="{F73CF72C-11C6-4410-A1F8-0997AD8BEAC8}"/>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3" name="Text Box 18">
          <a:extLst>
            <a:ext uri="{FF2B5EF4-FFF2-40B4-BE49-F238E27FC236}">
              <a16:creationId xmlns:a16="http://schemas.microsoft.com/office/drawing/2014/main" id="{6D36D2E8-0286-4A8E-BA91-D2CFC97BF832}"/>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4" name="Text Box 19">
          <a:extLst>
            <a:ext uri="{FF2B5EF4-FFF2-40B4-BE49-F238E27FC236}">
              <a16:creationId xmlns:a16="http://schemas.microsoft.com/office/drawing/2014/main" id="{5A81D923-867A-4755-84E9-569CB24B12E7}"/>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5" name="Text Box 16">
          <a:extLst>
            <a:ext uri="{FF2B5EF4-FFF2-40B4-BE49-F238E27FC236}">
              <a16:creationId xmlns:a16="http://schemas.microsoft.com/office/drawing/2014/main" id="{5E9719BE-630C-4A4D-A229-F28D319205F6}"/>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6" name="Text Box 17">
          <a:extLst>
            <a:ext uri="{FF2B5EF4-FFF2-40B4-BE49-F238E27FC236}">
              <a16:creationId xmlns:a16="http://schemas.microsoft.com/office/drawing/2014/main" id="{A700B973-FE48-45CD-99BB-55A5202576C0}"/>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7" name="Text Box 18">
          <a:extLst>
            <a:ext uri="{FF2B5EF4-FFF2-40B4-BE49-F238E27FC236}">
              <a16:creationId xmlns:a16="http://schemas.microsoft.com/office/drawing/2014/main" id="{17025722-282F-4318-ABCA-ED13A0AFCFCD}"/>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1578" name="Text Box 19">
          <a:extLst>
            <a:ext uri="{FF2B5EF4-FFF2-40B4-BE49-F238E27FC236}">
              <a16:creationId xmlns:a16="http://schemas.microsoft.com/office/drawing/2014/main" id="{5B6248C8-CA0E-4146-9FE3-F3819126D214}"/>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79" name="Text Box 16">
          <a:extLst>
            <a:ext uri="{FF2B5EF4-FFF2-40B4-BE49-F238E27FC236}">
              <a16:creationId xmlns:a16="http://schemas.microsoft.com/office/drawing/2014/main" id="{FE5B8D23-B540-4655-9A73-D2260DD54412}"/>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80" name="Text Box 17">
          <a:extLst>
            <a:ext uri="{FF2B5EF4-FFF2-40B4-BE49-F238E27FC236}">
              <a16:creationId xmlns:a16="http://schemas.microsoft.com/office/drawing/2014/main" id="{AF161DCB-8634-4A88-BBCA-1EBC66B3EF79}"/>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81" name="Text Box 18">
          <a:extLst>
            <a:ext uri="{FF2B5EF4-FFF2-40B4-BE49-F238E27FC236}">
              <a16:creationId xmlns:a16="http://schemas.microsoft.com/office/drawing/2014/main" id="{D6B9148E-22B3-4482-8543-DC680AA1B701}"/>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82" name="Text Box 19">
          <a:extLst>
            <a:ext uri="{FF2B5EF4-FFF2-40B4-BE49-F238E27FC236}">
              <a16:creationId xmlns:a16="http://schemas.microsoft.com/office/drawing/2014/main" id="{B5519D8F-9AB3-4414-87F5-6CC68AFC107A}"/>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61691"/>
    <xdr:sp macro="" textlink="">
      <xdr:nvSpPr>
        <xdr:cNvPr id="1583" name="Text Box 15">
          <a:extLst>
            <a:ext uri="{FF2B5EF4-FFF2-40B4-BE49-F238E27FC236}">
              <a16:creationId xmlns:a16="http://schemas.microsoft.com/office/drawing/2014/main" id="{90E28BF1-94FC-462F-8355-53D9ECCC88F5}"/>
            </a:ext>
          </a:extLst>
        </xdr:cNvPr>
        <xdr:cNvSpPr txBox="1">
          <a:spLocks noChangeArrowheads="1"/>
        </xdr:cNvSpPr>
      </xdr:nvSpPr>
      <xdr:spPr bwMode="auto">
        <a:xfrm>
          <a:off x="4743450" y="2356485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1584" name="Text Box 16">
          <a:extLst>
            <a:ext uri="{FF2B5EF4-FFF2-40B4-BE49-F238E27FC236}">
              <a16:creationId xmlns:a16="http://schemas.microsoft.com/office/drawing/2014/main" id="{F8AA7B78-B717-46BD-92D1-915ED520B513}"/>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1585" name="Text Box 17">
          <a:extLst>
            <a:ext uri="{FF2B5EF4-FFF2-40B4-BE49-F238E27FC236}">
              <a16:creationId xmlns:a16="http://schemas.microsoft.com/office/drawing/2014/main" id="{CA54AB0D-3D82-4222-9EC7-EF9D5FDD417C}"/>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1586" name="Text Box 18">
          <a:extLst>
            <a:ext uri="{FF2B5EF4-FFF2-40B4-BE49-F238E27FC236}">
              <a16:creationId xmlns:a16="http://schemas.microsoft.com/office/drawing/2014/main" id="{6E77C856-C2B5-4655-9564-CBDE2B9259B6}"/>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1587" name="Text Box 19">
          <a:extLst>
            <a:ext uri="{FF2B5EF4-FFF2-40B4-BE49-F238E27FC236}">
              <a16:creationId xmlns:a16="http://schemas.microsoft.com/office/drawing/2014/main" id="{29E74DB6-F2F8-447E-B92F-7C88F74E6429}"/>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504825</xdr:rowOff>
    </xdr:from>
    <xdr:ext cx="95250" cy="442269"/>
    <xdr:sp macro="" textlink="">
      <xdr:nvSpPr>
        <xdr:cNvPr id="1588" name="Text Box 15">
          <a:extLst>
            <a:ext uri="{FF2B5EF4-FFF2-40B4-BE49-F238E27FC236}">
              <a16:creationId xmlns:a16="http://schemas.microsoft.com/office/drawing/2014/main" id="{2CA54D23-FC3A-4EA4-86F7-31170B585681}"/>
            </a:ext>
          </a:extLst>
        </xdr:cNvPr>
        <xdr:cNvSpPr txBox="1">
          <a:spLocks noChangeArrowheads="1"/>
        </xdr:cNvSpPr>
      </xdr:nvSpPr>
      <xdr:spPr bwMode="auto">
        <a:xfrm>
          <a:off x="14363700" y="235648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589" name="Text Box 16">
          <a:extLst>
            <a:ext uri="{FF2B5EF4-FFF2-40B4-BE49-F238E27FC236}">
              <a16:creationId xmlns:a16="http://schemas.microsoft.com/office/drawing/2014/main" id="{7336F5DE-7957-4075-AC23-16C02F904346}"/>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590" name="Text Box 17">
          <a:extLst>
            <a:ext uri="{FF2B5EF4-FFF2-40B4-BE49-F238E27FC236}">
              <a16:creationId xmlns:a16="http://schemas.microsoft.com/office/drawing/2014/main" id="{E5608E22-8C44-4EC2-A9AE-60582E72C04D}"/>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591" name="Text Box 18">
          <a:extLst>
            <a:ext uri="{FF2B5EF4-FFF2-40B4-BE49-F238E27FC236}">
              <a16:creationId xmlns:a16="http://schemas.microsoft.com/office/drawing/2014/main" id="{41193232-22F7-4E65-9B95-09FC79028CB1}"/>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1592" name="Text Box 19">
          <a:extLst>
            <a:ext uri="{FF2B5EF4-FFF2-40B4-BE49-F238E27FC236}">
              <a16:creationId xmlns:a16="http://schemas.microsoft.com/office/drawing/2014/main" id="{F1ABE695-5646-4022-A06F-89136850FDCB}"/>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47</xdr:row>
      <xdr:rowOff>504825</xdr:rowOff>
    </xdr:from>
    <xdr:ext cx="95250" cy="444014"/>
    <xdr:sp macro="" textlink="">
      <xdr:nvSpPr>
        <xdr:cNvPr id="1593" name="Text Box 15">
          <a:extLst>
            <a:ext uri="{FF2B5EF4-FFF2-40B4-BE49-F238E27FC236}">
              <a16:creationId xmlns:a16="http://schemas.microsoft.com/office/drawing/2014/main" id="{D3013DB4-175D-4C67-8388-EB12203E95F2}"/>
            </a:ext>
          </a:extLst>
        </xdr:cNvPr>
        <xdr:cNvSpPr txBox="1">
          <a:spLocks noChangeArrowheads="1"/>
        </xdr:cNvSpPr>
      </xdr:nvSpPr>
      <xdr:spPr bwMode="auto">
        <a:xfrm>
          <a:off x="4743450" y="231933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94" name="Text Box 16">
          <a:extLst>
            <a:ext uri="{FF2B5EF4-FFF2-40B4-BE49-F238E27FC236}">
              <a16:creationId xmlns:a16="http://schemas.microsoft.com/office/drawing/2014/main" id="{19699C44-2F03-4957-B9CD-D8D0E996BD98}"/>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95" name="Text Box 17">
          <a:extLst>
            <a:ext uri="{FF2B5EF4-FFF2-40B4-BE49-F238E27FC236}">
              <a16:creationId xmlns:a16="http://schemas.microsoft.com/office/drawing/2014/main" id="{A1E197A1-7128-4CDC-830A-B28AF732479D}"/>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96" name="Text Box 18">
          <a:extLst>
            <a:ext uri="{FF2B5EF4-FFF2-40B4-BE49-F238E27FC236}">
              <a16:creationId xmlns:a16="http://schemas.microsoft.com/office/drawing/2014/main" id="{F1FA0ECD-0CB0-433D-82F2-7CCD066533B1}"/>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1597" name="Text Box 19">
          <a:extLst>
            <a:ext uri="{FF2B5EF4-FFF2-40B4-BE49-F238E27FC236}">
              <a16:creationId xmlns:a16="http://schemas.microsoft.com/office/drawing/2014/main" id="{582CF6AF-02CA-4C7A-AC39-38627D534098}"/>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1598" name="Text Box 15">
          <a:extLst>
            <a:ext uri="{FF2B5EF4-FFF2-40B4-BE49-F238E27FC236}">
              <a16:creationId xmlns:a16="http://schemas.microsoft.com/office/drawing/2014/main" id="{275467EC-9273-4427-A6D1-D8FBB76054E2}"/>
            </a:ext>
          </a:extLst>
        </xdr:cNvPr>
        <xdr:cNvSpPr txBox="1">
          <a:spLocks noChangeArrowheads="1"/>
        </xdr:cNvSpPr>
      </xdr:nvSpPr>
      <xdr:spPr bwMode="auto">
        <a:xfrm>
          <a:off x="4743450" y="23564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4331"/>
    <xdr:sp macro="" textlink="">
      <xdr:nvSpPr>
        <xdr:cNvPr id="1599" name="Text Box 15">
          <a:extLst>
            <a:ext uri="{FF2B5EF4-FFF2-40B4-BE49-F238E27FC236}">
              <a16:creationId xmlns:a16="http://schemas.microsoft.com/office/drawing/2014/main" id="{B7BA7A4A-490E-43B4-AC6C-1DC784303780}"/>
            </a:ext>
          </a:extLst>
        </xdr:cNvPr>
        <xdr:cNvSpPr txBox="1">
          <a:spLocks noChangeArrowheads="1"/>
        </xdr:cNvSpPr>
      </xdr:nvSpPr>
      <xdr:spPr bwMode="auto">
        <a:xfrm>
          <a:off x="4743450" y="235648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xdr:row>
      <xdr:rowOff>504825</xdr:rowOff>
    </xdr:from>
    <xdr:ext cx="95250" cy="442269"/>
    <xdr:sp macro="" textlink="">
      <xdr:nvSpPr>
        <xdr:cNvPr id="1600" name="Text Box 15">
          <a:extLst>
            <a:ext uri="{FF2B5EF4-FFF2-40B4-BE49-F238E27FC236}">
              <a16:creationId xmlns:a16="http://schemas.microsoft.com/office/drawing/2014/main" id="{75ED013A-9DEF-4491-A60E-44BB69274ED0}"/>
            </a:ext>
          </a:extLst>
        </xdr:cNvPr>
        <xdr:cNvSpPr txBox="1">
          <a:spLocks noChangeArrowheads="1"/>
        </xdr:cNvSpPr>
      </xdr:nvSpPr>
      <xdr:spPr bwMode="auto">
        <a:xfrm>
          <a:off x="14363700" y="231933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1601" name="Text Box 16">
          <a:extLst>
            <a:ext uri="{FF2B5EF4-FFF2-40B4-BE49-F238E27FC236}">
              <a16:creationId xmlns:a16="http://schemas.microsoft.com/office/drawing/2014/main" id="{0D433059-BAFB-49F1-9F2E-73AFC1AD7454}"/>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1602" name="Text Box 17">
          <a:extLst>
            <a:ext uri="{FF2B5EF4-FFF2-40B4-BE49-F238E27FC236}">
              <a16:creationId xmlns:a16="http://schemas.microsoft.com/office/drawing/2014/main" id="{0C8ED2FB-C1AA-4461-8207-2E69BAA7B9BB}"/>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1603" name="Text Box 18">
          <a:extLst>
            <a:ext uri="{FF2B5EF4-FFF2-40B4-BE49-F238E27FC236}">
              <a16:creationId xmlns:a16="http://schemas.microsoft.com/office/drawing/2014/main" id="{150502E1-4C5B-4A6B-9AD8-7B1DC76C63CF}"/>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504825</xdr:rowOff>
    </xdr:from>
    <xdr:ext cx="95250" cy="213632"/>
    <xdr:sp macro="" textlink="">
      <xdr:nvSpPr>
        <xdr:cNvPr id="1604" name="Text Box 15">
          <a:extLst>
            <a:ext uri="{FF2B5EF4-FFF2-40B4-BE49-F238E27FC236}">
              <a16:creationId xmlns:a16="http://schemas.microsoft.com/office/drawing/2014/main" id="{A67D421A-CE75-4188-9F32-43015F409F4E}"/>
            </a:ext>
          </a:extLst>
        </xdr:cNvPr>
        <xdr:cNvSpPr txBox="1">
          <a:spLocks noChangeArrowheads="1"/>
        </xdr:cNvSpPr>
      </xdr:nvSpPr>
      <xdr:spPr bwMode="auto">
        <a:xfrm>
          <a:off x="14363700" y="23564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05" name="Text Box 16">
          <a:extLst>
            <a:ext uri="{FF2B5EF4-FFF2-40B4-BE49-F238E27FC236}">
              <a16:creationId xmlns:a16="http://schemas.microsoft.com/office/drawing/2014/main" id="{C063C876-443E-4FF7-85A6-F2BBEB5F05D5}"/>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06" name="Text Box 17">
          <a:extLst>
            <a:ext uri="{FF2B5EF4-FFF2-40B4-BE49-F238E27FC236}">
              <a16:creationId xmlns:a16="http://schemas.microsoft.com/office/drawing/2014/main" id="{EA53B6B3-1221-49DE-9768-14058AD3E861}"/>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07" name="Text Box 18">
          <a:extLst>
            <a:ext uri="{FF2B5EF4-FFF2-40B4-BE49-F238E27FC236}">
              <a16:creationId xmlns:a16="http://schemas.microsoft.com/office/drawing/2014/main" id="{90B734F4-DDD1-4F35-AF86-58D11BA69650}"/>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08" name="Text Box 19">
          <a:extLst>
            <a:ext uri="{FF2B5EF4-FFF2-40B4-BE49-F238E27FC236}">
              <a16:creationId xmlns:a16="http://schemas.microsoft.com/office/drawing/2014/main" id="{BBD7DCE0-FEB1-458E-943A-FB7E61C56248}"/>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09" name="Text Box 16">
          <a:extLst>
            <a:ext uri="{FF2B5EF4-FFF2-40B4-BE49-F238E27FC236}">
              <a16:creationId xmlns:a16="http://schemas.microsoft.com/office/drawing/2014/main" id="{A0A37712-DF85-4267-B1FE-7A8472C93E48}"/>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10" name="Text Box 17">
          <a:extLst>
            <a:ext uri="{FF2B5EF4-FFF2-40B4-BE49-F238E27FC236}">
              <a16:creationId xmlns:a16="http://schemas.microsoft.com/office/drawing/2014/main" id="{DD1BFE40-4424-4A02-8308-2AF0EE00B9CA}"/>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11" name="Text Box 18">
          <a:extLst>
            <a:ext uri="{FF2B5EF4-FFF2-40B4-BE49-F238E27FC236}">
              <a16:creationId xmlns:a16="http://schemas.microsoft.com/office/drawing/2014/main" id="{8E1020A5-1751-4BC8-87CE-868F3BFC2C31}"/>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1612" name="Text Box 19">
          <a:extLst>
            <a:ext uri="{FF2B5EF4-FFF2-40B4-BE49-F238E27FC236}">
              <a16:creationId xmlns:a16="http://schemas.microsoft.com/office/drawing/2014/main" id="{8521987C-61C2-456C-9AE0-FC19EED6423F}"/>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13" name="Text Box 16">
          <a:extLst>
            <a:ext uri="{FF2B5EF4-FFF2-40B4-BE49-F238E27FC236}">
              <a16:creationId xmlns:a16="http://schemas.microsoft.com/office/drawing/2014/main" id="{D41B87C9-4BA6-4C73-8125-5654A2B2C89A}"/>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14" name="Text Box 17">
          <a:extLst>
            <a:ext uri="{FF2B5EF4-FFF2-40B4-BE49-F238E27FC236}">
              <a16:creationId xmlns:a16="http://schemas.microsoft.com/office/drawing/2014/main" id="{FD7C1447-691B-41B6-8B0F-4519131874CF}"/>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15" name="Text Box 18">
          <a:extLst>
            <a:ext uri="{FF2B5EF4-FFF2-40B4-BE49-F238E27FC236}">
              <a16:creationId xmlns:a16="http://schemas.microsoft.com/office/drawing/2014/main" id="{7E281713-9B9D-47F6-B071-DA0C7E24A21B}"/>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16" name="Text Box 19">
          <a:extLst>
            <a:ext uri="{FF2B5EF4-FFF2-40B4-BE49-F238E27FC236}">
              <a16:creationId xmlns:a16="http://schemas.microsoft.com/office/drawing/2014/main" id="{DE55CF5F-288D-407F-B811-5F99299065A8}"/>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1617" name="Text Box 16">
          <a:extLst>
            <a:ext uri="{FF2B5EF4-FFF2-40B4-BE49-F238E27FC236}">
              <a16:creationId xmlns:a16="http://schemas.microsoft.com/office/drawing/2014/main" id="{E31A37B8-9B5C-4874-91AD-4F768DF019BB}"/>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1618" name="Text Box 17">
          <a:extLst>
            <a:ext uri="{FF2B5EF4-FFF2-40B4-BE49-F238E27FC236}">
              <a16:creationId xmlns:a16="http://schemas.microsoft.com/office/drawing/2014/main" id="{449AAA59-058C-43E3-B692-69A23B5CF21D}"/>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1619" name="Text Box 18">
          <a:extLst>
            <a:ext uri="{FF2B5EF4-FFF2-40B4-BE49-F238E27FC236}">
              <a16:creationId xmlns:a16="http://schemas.microsoft.com/office/drawing/2014/main" id="{D94EE54E-2E58-4F68-A90F-B326454CE27E}"/>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1620" name="Text Box 19">
          <a:extLst>
            <a:ext uri="{FF2B5EF4-FFF2-40B4-BE49-F238E27FC236}">
              <a16:creationId xmlns:a16="http://schemas.microsoft.com/office/drawing/2014/main" id="{92DA83F3-2D7C-441F-BF1F-B70EB05903B4}"/>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21" name="Text Box 16">
          <a:extLst>
            <a:ext uri="{FF2B5EF4-FFF2-40B4-BE49-F238E27FC236}">
              <a16:creationId xmlns:a16="http://schemas.microsoft.com/office/drawing/2014/main" id="{D430F7EF-1D54-46F1-BEEA-388851A21AF8}"/>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22" name="Text Box 17">
          <a:extLst>
            <a:ext uri="{FF2B5EF4-FFF2-40B4-BE49-F238E27FC236}">
              <a16:creationId xmlns:a16="http://schemas.microsoft.com/office/drawing/2014/main" id="{8DB46B2A-F9A6-4155-992F-0EA3A404FFF2}"/>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23" name="Text Box 18">
          <a:extLst>
            <a:ext uri="{FF2B5EF4-FFF2-40B4-BE49-F238E27FC236}">
              <a16:creationId xmlns:a16="http://schemas.microsoft.com/office/drawing/2014/main" id="{EBF946CC-64DA-4300-951F-7DFF2BBD5565}"/>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1624" name="Text Box 19">
          <a:extLst>
            <a:ext uri="{FF2B5EF4-FFF2-40B4-BE49-F238E27FC236}">
              <a16:creationId xmlns:a16="http://schemas.microsoft.com/office/drawing/2014/main" id="{17613995-617D-42C5-9290-8A65C45C41B3}"/>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53</xdr:row>
      <xdr:rowOff>504825</xdr:rowOff>
    </xdr:from>
    <xdr:ext cx="95250" cy="444014"/>
    <xdr:sp macro="" textlink="">
      <xdr:nvSpPr>
        <xdr:cNvPr id="1625" name="Text Box 15">
          <a:extLst>
            <a:ext uri="{FF2B5EF4-FFF2-40B4-BE49-F238E27FC236}">
              <a16:creationId xmlns:a16="http://schemas.microsoft.com/office/drawing/2014/main" id="{73563EF2-203B-4121-85D0-E0DF1BA96CC7}"/>
            </a:ext>
          </a:extLst>
        </xdr:cNvPr>
        <xdr:cNvSpPr txBox="1">
          <a:spLocks noChangeArrowheads="1"/>
        </xdr:cNvSpPr>
      </xdr:nvSpPr>
      <xdr:spPr bwMode="auto">
        <a:xfrm>
          <a:off x="4743450" y="254222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26" name="Text Box 16">
          <a:extLst>
            <a:ext uri="{FF2B5EF4-FFF2-40B4-BE49-F238E27FC236}">
              <a16:creationId xmlns:a16="http://schemas.microsoft.com/office/drawing/2014/main" id="{06DA392D-A27A-4543-88A4-BE6F14B708EA}"/>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27" name="Text Box 17">
          <a:extLst>
            <a:ext uri="{FF2B5EF4-FFF2-40B4-BE49-F238E27FC236}">
              <a16:creationId xmlns:a16="http://schemas.microsoft.com/office/drawing/2014/main" id="{4E27DAFD-B33A-4507-BD8E-0B11FA59CA8E}"/>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28" name="Text Box 18">
          <a:extLst>
            <a:ext uri="{FF2B5EF4-FFF2-40B4-BE49-F238E27FC236}">
              <a16:creationId xmlns:a16="http://schemas.microsoft.com/office/drawing/2014/main" id="{3DFE6AE0-BE7E-4EA4-81BD-BDED1715348E}"/>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1629" name="Text Box 19">
          <a:extLst>
            <a:ext uri="{FF2B5EF4-FFF2-40B4-BE49-F238E27FC236}">
              <a16:creationId xmlns:a16="http://schemas.microsoft.com/office/drawing/2014/main" id="{6CDF651F-F1C1-4C21-A0C9-EACCCB4C306D}"/>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53</xdr:row>
      <xdr:rowOff>504825</xdr:rowOff>
    </xdr:from>
    <xdr:ext cx="95250" cy="442269"/>
    <xdr:sp macro="" textlink="">
      <xdr:nvSpPr>
        <xdr:cNvPr id="1630" name="Text Box 15">
          <a:extLst>
            <a:ext uri="{FF2B5EF4-FFF2-40B4-BE49-F238E27FC236}">
              <a16:creationId xmlns:a16="http://schemas.microsoft.com/office/drawing/2014/main" id="{0AD672F7-1CE5-4396-B340-1AC1F547942F}"/>
            </a:ext>
          </a:extLst>
        </xdr:cNvPr>
        <xdr:cNvSpPr txBox="1">
          <a:spLocks noChangeArrowheads="1"/>
        </xdr:cNvSpPr>
      </xdr:nvSpPr>
      <xdr:spPr bwMode="auto">
        <a:xfrm>
          <a:off x="14363700" y="254222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1631" name="Text Box 16">
          <a:extLst>
            <a:ext uri="{FF2B5EF4-FFF2-40B4-BE49-F238E27FC236}">
              <a16:creationId xmlns:a16="http://schemas.microsoft.com/office/drawing/2014/main" id="{12765145-A254-4A67-8EE3-EE07701DC265}"/>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1632" name="Text Box 17">
          <a:extLst>
            <a:ext uri="{FF2B5EF4-FFF2-40B4-BE49-F238E27FC236}">
              <a16:creationId xmlns:a16="http://schemas.microsoft.com/office/drawing/2014/main" id="{C055AD3B-AB74-463C-BC1D-01B2AD50104D}"/>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1633" name="Text Box 18">
          <a:extLst>
            <a:ext uri="{FF2B5EF4-FFF2-40B4-BE49-F238E27FC236}">
              <a16:creationId xmlns:a16="http://schemas.microsoft.com/office/drawing/2014/main" id="{3775551E-BE09-4D7C-92D5-745EDB776F13}"/>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34" name="Text Box 16">
          <a:extLst>
            <a:ext uri="{FF2B5EF4-FFF2-40B4-BE49-F238E27FC236}">
              <a16:creationId xmlns:a16="http://schemas.microsoft.com/office/drawing/2014/main" id="{45F4961B-22D8-4947-B13C-FFCFC94E11E7}"/>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35" name="Text Box 17">
          <a:extLst>
            <a:ext uri="{FF2B5EF4-FFF2-40B4-BE49-F238E27FC236}">
              <a16:creationId xmlns:a16="http://schemas.microsoft.com/office/drawing/2014/main" id="{7C9EF8F9-32B1-47B8-96A9-B69DBBB7CC4D}"/>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36" name="Text Box 18">
          <a:extLst>
            <a:ext uri="{FF2B5EF4-FFF2-40B4-BE49-F238E27FC236}">
              <a16:creationId xmlns:a16="http://schemas.microsoft.com/office/drawing/2014/main" id="{9D79529E-34EC-436C-B56C-FA6B3C4BAA2B}"/>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37" name="Text Box 19">
          <a:extLst>
            <a:ext uri="{FF2B5EF4-FFF2-40B4-BE49-F238E27FC236}">
              <a16:creationId xmlns:a16="http://schemas.microsoft.com/office/drawing/2014/main" id="{D8171FB2-898B-4672-AA22-77AF939F3149}"/>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38" name="Text Box 16">
          <a:extLst>
            <a:ext uri="{FF2B5EF4-FFF2-40B4-BE49-F238E27FC236}">
              <a16:creationId xmlns:a16="http://schemas.microsoft.com/office/drawing/2014/main" id="{3B00D5E5-8912-4DC8-9123-085853DF1070}"/>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39" name="Text Box 17">
          <a:extLst>
            <a:ext uri="{FF2B5EF4-FFF2-40B4-BE49-F238E27FC236}">
              <a16:creationId xmlns:a16="http://schemas.microsoft.com/office/drawing/2014/main" id="{207F00DF-692A-4410-9DEA-41E259A55644}"/>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40" name="Text Box 18">
          <a:extLst>
            <a:ext uri="{FF2B5EF4-FFF2-40B4-BE49-F238E27FC236}">
              <a16:creationId xmlns:a16="http://schemas.microsoft.com/office/drawing/2014/main" id="{278E1EC9-8839-48D2-A9A9-989FD24E1EA1}"/>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1641" name="Text Box 19">
          <a:extLst>
            <a:ext uri="{FF2B5EF4-FFF2-40B4-BE49-F238E27FC236}">
              <a16:creationId xmlns:a16="http://schemas.microsoft.com/office/drawing/2014/main" id="{3C5041E6-8FE8-4BA5-9F34-F7A1D43F519A}"/>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8496"/>
    <xdr:sp macro="" textlink="">
      <xdr:nvSpPr>
        <xdr:cNvPr id="1642" name="Text Box 15">
          <a:extLst>
            <a:ext uri="{FF2B5EF4-FFF2-40B4-BE49-F238E27FC236}">
              <a16:creationId xmlns:a16="http://schemas.microsoft.com/office/drawing/2014/main" id="{881C6CB3-5179-448D-894C-168284291738}"/>
            </a:ext>
          </a:extLst>
        </xdr:cNvPr>
        <xdr:cNvSpPr txBox="1">
          <a:spLocks noChangeArrowheads="1"/>
        </xdr:cNvSpPr>
      </xdr:nvSpPr>
      <xdr:spPr bwMode="auto">
        <a:xfrm>
          <a:off x="4743450" y="257937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504825</xdr:rowOff>
    </xdr:from>
    <xdr:ext cx="95250" cy="442269"/>
    <xdr:sp macro="" textlink="">
      <xdr:nvSpPr>
        <xdr:cNvPr id="1643" name="Text Box 15">
          <a:extLst>
            <a:ext uri="{FF2B5EF4-FFF2-40B4-BE49-F238E27FC236}">
              <a16:creationId xmlns:a16="http://schemas.microsoft.com/office/drawing/2014/main" id="{54CFE807-B54C-40EB-91EF-BCC9C0CF7CEF}"/>
            </a:ext>
          </a:extLst>
        </xdr:cNvPr>
        <xdr:cNvSpPr txBox="1">
          <a:spLocks noChangeArrowheads="1"/>
        </xdr:cNvSpPr>
      </xdr:nvSpPr>
      <xdr:spPr bwMode="auto">
        <a:xfrm>
          <a:off x="14363700" y="257937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1644" name="Text Box 15">
          <a:extLst>
            <a:ext uri="{FF2B5EF4-FFF2-40B4-BE49-F238E27FC236}">
              <a16:creationId xmlns:a16="http://schemas.microsoft.com/office/drawing/2014/main" id="{2C8B863B-2B0B-4652-B5D0-58794E3761C3}"/>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4331"/>
    <xdr:sp macro="" textlink="">
      <xdr:nvSpPr>
        <xdr:cNvPr id="1645" name="Text Box 15">
          <a:extLst>
            <a:ext uri="{FF2B5EF4-FFF2-40B4-BE49-F238E27FC236}">
              <a16:creationId xmlns:a16="http://schemas.microsoft.com/office/drawing/2014/main" id="{DD0A95C8-C8D7-4ED3-BB96-D984E684207A}"/>
            </a:ext>
          </a:extLst>
        </xdr:cNvPr>
        <xdr:cNvSpPr txBox="1">
          <a:spLocks noChangeArrowheads="1"/>
        </xdr:cNvSpPr>
      </xdr:nvSpPr>
      <xdr:spPr bwMode="auto">
        <a:xfrm>
          <a:off x="4743450" y="257937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504825</xdr:rowOff>
    </xdr:from>
    <xdr:ext cx="95250" cy="213632"/>
    <xdr:sp macro="" textlink="">
      <xdr:nvSpPr>
        <xdr:cNvPr id="1646" name="Text Box 15">
          <a:extLst>
            <a:ext uri="{FF2B5EF4-FFF2-40B4-BE49-F238E27FC236}">
              <a16:creationId xmlns:a16="http://schemas.microsoft.com/office/drawing/2014/main" id="{81760CCA-069D-4A45-A63E-73F7BA05F5BC}"/>
            </a:ext>
          </a:extLst>
        </xdr:cNvPr>
        <xdr:cNvSpPr txBox="1">
          <a:spLocks noChangeArrowheads="1"/>
        </xdr:cNvSpPr>
      </xdr:nvSpPr>
      <xdr:spPr bwMode="auto">
        <a:xfrm>
          <a:off x="1436370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47" name="Text Box 16">
          <a:extLst>
            <a:ext uri="{FF2B5EF4-FFF2-40B4-BE49-F238E27FC236}">
              <a16:creationId xmlns:a16="http://schemas.microsoft.com/office/drawing/2014/main" id="{CEDB56E0-56A8-4FF1-939E-47B9190DE107}"/>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48" name="Text Box 17">
          <a:extLst>
            <a:ext uri="{FF2B5EF4-FFF2-40B4-BE49-F238E27FC236}">
              <a16:creationId xmlns:a16="http://schemas.microsoft.com/office/drawing/2014/main" id="{45DA4568-C913-4680-B76E-07EF89DCF97A}"/>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49" name="Text Box 18">
          <a:extLst>
            <a:ext uri="{FF2B5EF4-FFF2-40B4-BE49-F238E27FC236}">
              <a16:creationId xmlns:a16="http://schemas.microsoft.com/office/drawing/2014/main" id="{830FC576-7442-4E52-9A2E-7F10F461CC25}"/>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50" name="Text Box 19">
          <a:extLst>
            <a:ext uri="{FF2B5EF4-FFF2-40B4-BE49-F238E27FC236}">
              <a16:creationId xmlns:a16="http://schemas.microsoft.com/office/drawing/2014/main" id="{5F226E38-8912-4499-9674-7984EB7F0992}"/>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1651" name="Text Box 16">
          <a:extLst>
            <a:ext uri="{FF2B5EF4-FFF2-40B4-BE49-F238E27FC236}">
              <a16:creationId xmlns:a16="http://schemas.microsoft.com/office/drawing/2014/main" id="{8795DE6B-A558-4FF3-A40D-418D5D3BD74B}"/>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1652" name="Text Box 17">
          <a:extLst>
            <a:ext uri="{FF2B5EF4-FFF2-40B4-BE49-F238E27FC236}">
              <a16:creationId xmlns:a16="http://schemas.microsoft.com/office/drawing/2014/main" id="{CD9813A2-6E56-4B9C-9C41-43D3CB3C825E}"/>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1653" name="Text Box 18">
          <a:extLst>
            <a:ext uri="{FF2B5EF4-FFF2-40B4-BE49-F238E27FC236}">
              <a16:creationId xmlns:a16="http://schemas.microsoft.com/office/drawing/2014/main" id="{4F56BC1C-E3DE-4114-85B2-E48C1AA1B00D}"/>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1654" name="Text Box 19">
          <a:extLst>
            <a:ext uri="{FF2B5EF4-FFF2-40B4-BE49-F238E27FC236}">
              <a16:creationId xmlns:a16="http://schemas.microsoft.com/office/drawing/2014/main" id="{51F8BF5C-8DB0-4AAF-B1A6-A162CF4FAD72}"/>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55" name="Text Box 16">
          <a:extLst>
            <a:ext uri="{FF2B5EF4-FFF2-40B4-BE49-F238E27FC236}">
              <a16:creationId xmlns:a16="http://schemas.microsoft.com/office/drawing/2014/main" id="{5DC9F691-CDA7-429C-B79C-F47A7E3221D7}"/>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56" name="Text Box 17">
          <a:extLst>
            <a:ext uri="{FF2B5EF4-FFF2-40B4-BE49-F238E27FC236}">
              <a16:creationId xmlns:a16="http://schemas.microsoft.com/office/drawing/2014/main" id="{11346732-59B5-4A20-81B1-0500372E1AF7}"/>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57" name="Text Box 18">
          <a:extLst>
            <a:ext uri="{FF2B5EF4-FFF2-40B4-BE49-F238E27FC236}">
              <a16:creationId xmlns:a16="http://schemas.microsoft.com/office/drawing/2014/main" id="{1C688B24-1AB0-4E42-B6FD-93DEE977EFE3}"/>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1658" name="Text Box 19">
          <a:extLst>
            <a:ext uri="{FF2B5EF4-FFF2-40B4-BE49-F238E27FC236}">
              <a16:creationId xmlns:a16="http://schemas.microsoft.com/office/drawing/2014/main" id="{40984F32-54D9-491A-A549-FB32E2F716A4}"/>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59</xdr:row>
      <xdr:rowOff>504825</xdr:rowOff>
    </xdr:from>
    <xdr:ext cx="95250" cy="444014"/>
    <xdr:sp macro="" textlink="">
      <xdr:nvSpPr>
        <xdr:cNvPr id="1659" name="Text Box 15">
          <a:extLst>
            <a:ext uri="{FF2B5EF4-FFF2-40B4-BE49-F238E27FC236}">
              <a16:creationId xmlns:a16="http://schemas.microsoft.com/office/drawing/2014/main" id="{18A719CF-286F-40DC-97D6-68B335A3ECF8}"/>
            </a:ext>
          </a:extLst>
        </xdr:cNvPr>
        <xdr:cNvSpPr txBox="1">
          <a:spLocks noChangeArrowheads="1"/>
        </xdr:cNvSpPr>
      </xdr:nvSpPr>
      <xdr:spPr bwMode="auto">
        <a:xfrm>
          <a:off x="4743450" y="276510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60" name="Text Box 16">
          <a:extLst>
            <a:ext uri="{FF2B5EF4-FFF2-40B4-BE49-F238E27FC236}">
              <a16:creationId xmlns:a16="http://schemas.microsoft.com/office/drawing/2014/main" id="{E8B67E46-9703-403E-9F48-527B189C6721}"/>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61" name="Text Box 17">
          <a:extLst>
            <a:ext uri="{FF2B5EF4-FFF2-40B4-BE49-F238E27FC236}">
              <a16:creationId xmlns:a16="http://schemas.microsoft.com/office/drawing/2014/main" id="{AB56496C-4E1C-404E-A7A2-590DCF785876}"/>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62" name="Text Box 18">
          <a:extLst>
            <a:ext uri="{FF2B5EF4-FFF2-40B4-BE49-F238E27FC236}">
              <a16:creationId xmlns:a16="http://schemas.microsoft.com/office/drawing/2014/main" id="{05193A6E-DCAA-40E0-89E7-1918135BA8F0}"/>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1663" name="Text Box 19">
          <a:extLst>
            <a:ext uri="{FF2B5EF4-FFF2-40B4-BE49-F238E27FC236}">
              <a16:creationId xmlns:a16="http://schemas.microsoft.com/office/drawing/2014/main" id="{02CC340C-97E4-46B5-81A6-7623D47B4A32}"/>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59</xdr:row>
      <xdr:rowOff>504825</xdr:rowOff>
    </xdr:from>
    <xdr:ext cx="95250" cy="442269"/>
    <xdr:sp macro="" textlink="">
      <xdr:nvSpPr>
        <xdr:cNvPr id="1664" name="Text Box 15">
          <a:extLst>
            <a:ext uri="{FF2B5EF4-FFF2-40B4-BE49-F238E27FC236}">
              <a16:creationId xmlns:a16="http://schemas.microsoft.com/office/drawing/2014/main" id="{F612F1C4-C4DF-4890-9E21-5D64EB8910AB}"/>
            </a:ext>
          </a:extLst>
        </xdr:cNvPr>
        <xdr:cNvSpPr txBox="1">
          <a:spLocks noChangeArrowheads="1"/>
        </xdr:cNvSpPr>
      </xdr:nvSpPr>
      <xdr:spPr bwMode="auto">
        <a:xfrm>
          <a:off x="14363700" y="276510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1665" name="Text Box 16">
          <a:extLst>
            <a:ext uri="{FF2B5EF4-FFF2-40B4-BE49-F238E27FC236}">
              <a16:creationId xmlns:a16="http://schemas.microsoft.com/office/drawing/2014/main" id="{035267CE-81D3-45BE-B636-4B3AA6CCE4D4}"/>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1666" name="Text Box 17">
          <a:extLst>
            <a:ext uri="{FF2B5EF4-FFF2-40B4-BE49-F238E27FC236}">
              <a16:creationId xmlns:a16="http://schemas.microsoft.com/office/drawing/2014/main" id="{0D23A6A5-73F3-4A49-A67F-790B01DC6A70}"/>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1667" name="Text Box 18">
          <a:extLst>
            <a:ext uri="{FF2B5EF4-FFF2-40B4-BE49-F238E27FC236}">
              <a16:creationId xmlns:a16="http://schemas.microsoft.com/office/drawing/2014/main" id="{6E39AC3F-3520-41AF-B350-FD1372B42941}"/>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68" name="Text Box 16">
          <a:extLst>
            <a:ext uri="{FF2B5EF4-FFF2-40B4-BE49-F238E27FC236}">
              <a16:creationId xmlns:a16="http://schemas.microsoft.com/office/drawing/2014/main" id="{C96EBA40-0515-4540-AA49-A92A7888AC73}"/>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69" name="Text Box 17">
          <a:extLst>
            <a:ext uri="{FF2B5EF4-FFF2-40B4-BE49-F238E27FC236}">
              <a16:creationId xmlns:a16="http://schemas.microsoft.com/office/drawing/2014/main" id="{BA5D60B0-EE53-4639-B06F-29BC2254D9DC}"/>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70" name="Text Box 18">
          <a:extLst>
            <a:ext uri="{FF2B5EF4-FFF2-40B4-BE49-F238E27FC236}">
              <a16:creationId xmlns:a16="http://schemas.microsoft.com/office/drawing/2014/main" id="{460AD48F-85EB-413E-9ABA-6A09A85D344D}"/>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71" name="Text Box 19">
          <a:extLst>
            <a:ext uri="{FF2B5EF4-FFF2-40B4-BE49-F238E27FC236}">
              <a16:creationId xmlns:a16="http://schemas.microsoft.com/office/drawing/2014/main" id="{05322CC5-23A4-4907-BB4E-5D0E790670D0}"/>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72" name="Text Box 16">
          <a:extLst>
            <a:ext uri="{FF2B5EF4-FFF2-40B4-BE49-F238E27FC236}">
              <a16:creationId xmlns:a16="http://schemas.microsoft.com/office/drawing/2014/main" id="{F9D78707-6880-4469-A620-CB18F4C6E890}"/>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73" name="Text Box 17">
          <a:extLst>
            <a:ext uri="{FF2B5EF4-FFF2-40B4-BE49-F238E27FC236}">
              <a16:creationId xmlns:a16="http://schemas.microsoft.com/office/drawing/2014/main" id="{C6A9E3BC-5DC7-435B-9DA4-02FBA81670E5}"/>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74" name="Text Box 18">
          <a:extLst>
            <a:ext uri="{FF2B5EF4-FFF2-40B4-BE49-F238E27FC236}">
              <a16:creationId xmlns:a16="http://schemas.microsoft.com/office/drawing/2014/main" id="{B9A895FD-7353-4AC2-82B4-AA9A6D443138}"/>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1675" name="Text Box 19">
          <a:extLst>
            <a:ext uri="{FF2B5EF4-FFF2-40B4-BE49-F238E27FC236}">
              <a16:creationId xmlns:a16="http://schemas.microsoft.com/office/drawing/2014/main" id="{107061FC-077B-4515-B176-D1C9F15CD870}"/>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76" name="Text Box 16">
          <a:extLst>
            <a:ext uri="{FF2B5EF4-FFF2-40B4-BE49-F238E27FC236}">
              <a16:creationId xmlns:a16="http://schemas.microsoft.com/office/drawing/2014/main" id="{ED1B05C4-3167-4097-B156-D1D885AC6875}"/>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77" name="Text Box 17">
          <a:extLst>
            <a:ext uri="{FF2B5EF4-FFF2-40B4-BE49-F238E27FC236}">
              <a16:creationId xmlns:a16="http://schemas.microsoft.com/office/drawing/2014/main" id="{AE8779CB-87EE-4AAA-9A24-739A6879CF17}"/>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78" name="Text Box 18">
          <a:extLst>
            <a:ext uri="{FF2B5EF4-FFF2-40B4-BE49-F238E27FC236}">
              <a16:creationId xmlns:a16="http://schemas.microsoft.com/office/drawing/2014/main" id="{1E4CB1C2-2E26-4BAE-A538-C72997B01D5E}"/>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79" name="Text Box 19">
          <a:extLst>
            <a:ext uri="{FF2B5EF4-FFF2-40B4-BE49-F238E27FC236}">
              <a16:creationId xmlns:a16="http://schemas.microsoft.com/office/drawing/2014/main" id="{3B3191C0-5E52-40CE-984B-FB18C66F07F0}"/>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8496"/>
    <xdr:sp macro="" textlink="">
      <xdr:nvSpPr>
        <xdr:cNvPr id="1680" name="Text Box 15">
          <a:extLst>
            <a:ext uri="{FF2B5EF4-FFF2-40B4-BE49-F238E27FC236}">
              <a16:creationId xmlns:a16="http://schemas.microsoft.com/office/drawing/2014/main" id="{9ECB93D6-68EE-4E86-B9B7-A8A52AEEB961}"/>
            </a:ext>
          </a:extLst>
        </xdr:cNvPr>
        <xdr:cNvSpPr txBox="1">
          <a:spLocks noChangeArrowheads="1"/>
        </xdr:cNvSpPr>
      </xdr:nvSpPr>
      <xdr:spPr bwMode="auto">
        <a:xfrm>
          <a:off x="4743450" y="302514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1681" name="Text Box 16">
          <a:extLst>
            <a:ext uri="{FF2B5EF4-FFF2-40B4-BE49-F238E27FC236}">
              <a16:creationId xmlns:a16="http://schemas.microsoft.com/office/drawing/2014/main" id="{959E1779-9DC6-4637-A2DC-A6EC980351AC}"/>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1682" name="Text Box 17">
          <a:extLst>
            <a:ext uri="{FF2B5EF4-FFF2-40B4-BE49-F238E27FC236}">
              <a16:creationId xmlns:a16="http://schemas.microsoft.com/office/drawing/2014/main" id="{850A9BA1-C85E-4F7B-8889-A187D7529CAA}"/>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1683" name="Text Box 18">
          <a:extLst>
            <a:ext uri="{FF2B5EF4-FFF2-40B4-BE49-F238E27FC236}">
              <a16:creationId xmlns:a16="http://schemas.microsoft.com/office/drawing/2014/main" id="{5363EDF7-53E0-41AB-B229-BC43406279F4}"/>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1684" name="Text Box 19">
          <a:extLst>
            <a:ext uri="{FF2B5EF4-FFF2-40B4-BE49-F238E27FC236}">
              <a16:creationId xmlns:a16="http://schemas.microsoft.com/office/drawing/2014/main" id="{A6FDF0B6-FFA8-4416-ACDE-5DC50B5B472C}"/>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504825</xdr:rowOff>
    </xdr:from>
    <xdr:ext cx="95250" cy="442269"/>
    <xdr:sp macro="" textlink="">
      <xdr:nvSpPr>
        <xdr:cNvPr id="1685" name="Text Box 15">
          <a:extLst>
            <a:ext uri="{FF2B5EF4-FFF2-40B4-BE49-F238E27FC236}">
              <a16:creationId xmlns:a16="http://schemas.microsoft.com/office/drawing/2014/main" id="{84D47DAA-63FD-461E-88D1-2BE6AB06F2D8}"/>
            </a:ext>
          </a:extLst>
        </xdr:cNvPr>
        <xdr:cNvSpPr txBox="1">
          <a:spLocks noChangeArrowheads="1"/>
        </xdr:cNvSpPr>
      </xdr:nvSpPr>
      <xdr:spPr bwMode="auto">
        <a:xfrm>
          <a:off x="14363700" y="302514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686" name="Text Box 16">
          <a:extLst>
            <a:ext uri="{FF2B5EF4-FFF2-40B4-BE49-F238E27FC236}">
              <a16:creationId xmlns:a16="http://schemas.microsoft.com/office/drawing/2014/main" id="{EEBE617B-6DFF-410D-B2C1-DF3C0D611EBE}"/>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687" name="Text Box 17">
          <a:extLst>
            <a:ext uri="{FF2B5EF4-FFF2-40B4-BE49-F238E27FC236}">
              <a16:creationId xmlns:a16="http://schemas.microsoft.com/office/drawing/2014/main" id="{AFDC4FCE-8A5A-4CA4-9860-5201969B324D}"/>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688" name="Text Box 18">
          <a:extLst>
            <a:ext uri="{FF2B5EF4-FFF2-40B4-BE49-F238E27FC236}">
              <a16:creationId xmlns:a16="http://schemas.microsoft.com/office/drawing/2014/main" id="{E4FFCD14-8A88-46E8-983A-A53C38A7ACD4}"/>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1689" name="Text Box 19">
          <a:extLst>
            <a:ext uri="{FF2B5EF4-FFF2-40B4-BE49-F238E27FC236}">
              <a16:creationId xmlns:a16="http://schemas.microsoft.com/office/drawing/2014/main" id="{35E4D9CA-1163-41FD-90C1-5286DA8EF40A}"/>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65</xdr:row>
      <xdr:rowOff>504825</xdr:rowOff>
    </xdr:from>
    <xdr:ext cx="95250" cy="444014"/>
    <xdr:sp macro="" textlink="">
      <xdr:nvSpPr>
        <xdr:cNvPr id="1690" name="Text Box 15">
          <a:extLst>
            <a:ext uri="{FF2B5EF4-FFF2-40B4-BE49-F238E27FC236}">
              <a16:creationId xmlns:a16="http://schemas.microsoft.com/office/drawing/2014/main" id="{CE08B94B-9DB5-4AE9-98CA-BD1FA4C54FDB}"/>
            </a:ext>
          </a:extLst>
        </xdr:cNvPr>
        <xdr:cNvSpPr txBox="1">
          <a:spLocks noChangeArrowheads="1"/>
        </xdr:cNvSpPr>
      </xdr:nvSpPr>
      <xdr:spPr bwMode="auto">
        <a:xfrm>
          <a:off x="4743450" y="298799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91" name="Text Box 16">
          <a:extLst>
            <a:ext uri="{FF2B5EF4-FFF2-40B4-BE49-F238E27FC236}">
              <a16:creationId xmlns:a16="http://schemas.microsoft.com/office/drawing/2014/main" id="{A746518D-04F0-42AA-8F59-FF51A443366B}"/>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92" name="Text Box 17">
          <a:extLst>
            <a:ext uri="{FF2B5EF4-FFF2-40B4-BE49-F238E27FC236}">
              <a16:creationId xmlns:a16="http://schemas.microsoft.com/office/drawing/2014/main" id="{4B824C9D-6422-42A9-AF00-BAA0D6FC69BA}"/>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93" name="Text Box 18">
          <a:extLst>
            <a:ext uri="{FF2B5EF4-FFF2-40B4-BE49-F238E27FC236}">
              <a16:creationId xmlns:a16="http://schemas.microsoft.com/office/drawing/2014/main" id="{818CF305-BB17-4B98-BC81-02F5DB37EA15}"/>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1694" name="Text Box 19">
          <a:extLst>
            <a:ext uri="{FF2B5EF4-FFF2-40B4-BE49-F238E27FC236}">
              <a16:creationId xmlns:a16="http://schemas.microsoft.com/office/drawing/2014/main" id="{5F050D48-3964-4481-959F-2D8D9B189813}"/>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1695" name="Text Box 15">
          <a:extLst>
            <a:ext uri="{FF2B5EF4-FFF2-40B4-BE49-F238E27FC236}">
              <a16:creationId xmlns:a16="http://schemas.microsoft.com/office/drawing/2014/main" id="{0C625C10-EEBC-49F7-AE4E-1C88F3B466B7}"/>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4331"/>
    <xdr:sp macro="" textlink="">
      <xdr:nvSpPr>
        <xdr:cNvPr id="1696" name="Text Box 15">
          <a:extLst>
            <a:ext uri="{FF2B5EF4-FFF2-40B4-BE49-F238E27FC236}">
              <a16:creationId xmlns:a16="http://schemas.microsoft.com/office/drawing/2014/main" id="{E359061B-EA10-41F2-9416-120806005A26}"/>
            </a:ext>
          </a:extLst>
        </xdr:cNvPr>
        <xdr:cNvSpPr txBox="1">
          <a:spLocks noChangeArrowheads="1"/>
        </xdr:cNvSpPr>
      </xdr:nvSpPr>
      <xdr:spPr bwMode="auto">
        <a:xfrm>
          <a:off x="4743450" y="30251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65</xdr:row>
      <xdr:rowOff>504825</xdr:rowOff>
    </xdr:from>
    <xdr:ext cx="95250" cy="442269"/>
    <xdr:sp macro="" textlink="">
      <xdr:nvSpPr>
        <xdr:cNvPr id="1697" name="Text Box 15">
          <a:extLst>
            <a:ext uri="{FF2B5EF4-FFF2-40B4-BE49-F238E27FC236}">
              <a16:creationId xmlns:a16="http://schemas.microsoft.com/office/drawing/2014/main" id="{BDF2E2A2-B2A9-4C2F-B4D6-8B56A495A675}"/>
            </a:ext>
          </a:extLst>
        </xdr:cNvPr>
        <xdr:cNvSpPr txBox="1">
          <a:spLocks noChangeArrowheads="1"/>
        </xdr:cNvSpPr>
      </xdr:nvSpPr>
      <xdr:spPr bwMode="auto">
        <a:xfrm>
          <a:off x="14363700" y="298799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1698" name="Text Box 16">
          <a:extLst>
            <a:ext uri="{FF2B5EF4-FFF2-40B4-BE49-F238E27FC236}">
              <a16:creationId xmlns:a16="http://schemas.microsoft.com/office/drawing/2014/main" id="{DF78E32A-5273-4B43-9835-9FC506370FE0}"/>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1699" name="Text Box 17">
          <a:extLst>
            <a:ext uri="{FF2B5EF4-FFF2-40B4-BE49-F238E27FC236}">
              <a16:creationId xmlns:a16="http://schemas.microsoft.com/office/drawing/2014/main" id="{3C3EC15D-330D-435F-8CB5-A64113C95CD3}"/>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1700" name="Text Box 18">
          <a:extLst>
            <a:ext uri="{FF2B5EF4-FFF2-40B4-BE49-F238E27FC236}">
              <a16:creationId xmlns:a16="http://schemas.microsoft.com/office/drawing/2014/main" id="{C4EF6755-8AF5-4B89-8729-01054D32E5C3}"/>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504825</xdr:rowOff>
    </xdr:from>
    <xdr:ext cx="95250" cy="213632"/>
    <xdr:sp macro="" textlink="">
      <xdr:nvSpPr>
        <xdr:cNvPr id="1701" name="Text Box 15">
          <a:extLst>
            <a:ext uri="{FF2B5EF4-FFF2-40B4-BE49-F238E27FC236}">
              <a16:creationId xmlns:a16="http://schemas.microsoft.com/office/drawing/2014/main" id="{8758A59D-66FA-4BC9-8C97-BA4CA21DDCFF}"/>
            </a:ext>
          </a:extLst>
        </xdr:cNvPr>
        <xdr:cNvSpPr txBox="1">
          <a:spLocks noChangeArrowheads="1"/>
        </xdr:cNvSpPr>
      </xdr:nvSpPr>
      <xdr:spPr bwMode="auto">
        <a:xfrm>
          <a:off x="1436370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2" name="Text Box 16">
          <a:extLst>
            <a:ext uri="{FF2B5EF4-FFF2-40B4-BE49-F238E27FC236}">
              <a16:creationId xmlns:a16="http://schemas.microsoft.com/office/drawing/2014/main" id="{091D4B04-E5F3-4EB1-86C0-2C85CFDCD6C9}"/>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3" name="Text Box 17">
          <a:extLst>
            <a:ext uri="{FF2B5EF4-FFF2-40B4-BE49-F238E27FC236}">
              <a16:creationId xmlns:a16="http://schemas.microsoft.com/office/drawing/2014/main" id="{607B6E32-8653-41F2-98D1-7255E524C079}"/>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4" name="Text Box 18">
          <a:extLst>
            <a:ext uri="{FF2B5EF4-FFF2-40B4-BE49-F238E27FC236}">
              <a16:creationId xmlns:a16="http://schemas.microsoft.com/office/drawing/2014/main" id="{48D024D9-59AB-4429-807D-D78F224DA495}"/>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5" name="Text Box 19">
          <a:extLst>
            <a:ext uri="{FF2B5EF4-FFF2-40B4-BE49-F238E27FC236}">
              <a16:creationId xmlns:a16="http://schemas.microsoft.com/office/drawing/2014/main" id="{2869569C-8BCC-4CFE-9A9C-12A5A60EDD57}"/>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6" name="Text Box 16">
          <a:extLst>
            <a:ext uri="{FF2B5EF4-FFF2-40B4-BE49-F238E27FC236}">
              <a16:creationId xmlns:a16="http://schemas.microsoft.com/office/drawing/2014/main" id="{7A85F436-5B48-47C8-AB55-E12E60F5C4F0}"/>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7" name="Text Box 17">
          <a:extLst>
            <a:ext uri="{FF2B5EF4-FFF2-40B4-BE49-F238E27FC236}">
              <a16:creationId xmlns:a16="http://schemas.microsoft.com/office/drawing/2014/main" id="{CC2C10C9-FDCC-4AE1-BF7C-293DC630760D}"/>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8" name="Text Box 18">
          <a:extLst>
            <a:ext uri="{FF2B5EF4-FFF2-40B4-BE49-F238E27FC236}">
              <a16:creationId xmlns:a16="http://schemas.microsoft.com/office/drawing/2014/main" id="{94F63533-1801-48B1-8C89-3D5F8C3FAB3E}"/>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1709" name="Text Box 19">
          <a:extLst>
            <a:ext uri="{FF2B5EF4-FFF2-40B4-BE49-F238E27FC236}">
              <a16:creationId xmlns:a16="http://schemas.microsoft.com/office/drawing/2014/main" id="{542A1C9F-8732-493B-8EB7-7158D174FB17}"/>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10" name="Text Box 16">
          <a:extLst>
            <a:ext uri="{FF2B5EF4-FFF2-40B4-BE49-F238E27FC236}">
              <a16:creationId xmlns:a16="http://schemas.microsoft.com/office/drawing/2014/main" id="{ECD708C1-6F77-4F8E-9DD8-864D19C2A680}"/>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11" name="Text Box 17">
          <a:extLst>
            <a:ext uri="{FF2B5EF4-FFF2-40B4-BE49-F238E27FC236}">
              <a16:creationId xmlns:a16="http://schemas.microsoft.com/office/drawing/2014/main" id="{D6355EC3-2B61-4197-89D5-7833592B07E1}"/>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12" name="Text Box 18">
          <a:extLst>
            <a:ext uri="{FF2B5EF4-FFF2-40B4-BE49-F238E27FC236}">
              <a16:creationId xmlns:a16="http://schemas.microsoft.com/office/drawing/2014/main" id="{69A48596-3A38-4C7F-8E38-182CD6E4ECBF}"/>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13" name="Text Box 19">
          <a:extLst>
            <a:ext uri="{FF2B5EF4-FFF2-40B4-BE49-F238E27FC236}">
              <a16:creationId xmlns:a16="http://schemas.microsoft.com/office/drawing/2014/main" id="{B52D0A53-3215-4076-9AB3-3F78275AE997}"/>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1714" name="Text Box 16">
          <a:extLst>
            <a:ext uri="{FF2B5EF4-FFF2-40B4-BE49-F238E27FC236}">
              <a16:creationId xmlns:a16="http://schemas.microsoft.com/office/drawing/2014/main" id="{13509DF2-C7DA-4B04-9D8E-E8943A9216E5}"/>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1715" name="Text Box 17">
          <a:extLst>
            <a:ext uri="{FF2B5EF4-FFF2-40B4-BE49-F238E27FC236}">
              <a16:creationId xmlns:a16="http://schemas.microsoft.com/office/drawing/2014/main" id="{664BFA19-BB78-4811-B195-5EF1E0665662}"/>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1716" name="Text Box 18">
          <a:extLst>
            <a:ext uri="{FF2B5EF4-FFF2-40B4-BE49-F238E27FC236}">
              <a16:creationId xmlns:a16="http://schemas.microsoft.com/office/drawing/2014/main" id="{C8EC3B9E-6844-46E2-BD4C-96C018A64DDF}"/>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1717" name="Text Box 19">
          <a:extLst>
            <a:ext uri="{FF2B5EF4-FFF2-40B4-BE49-F238E27FC236}">
              <a16:creationId xmlns:a16="http://schemas.microsoft.com/office/drawing/2014/main" id="{605D87E6-3D60-4FB6-A1D4-05C4F3D1535C}"/>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18" name="Text Box 16">
          <a:extLst>
            <a:ext uri="{FF2B5EF4-FFF2-40B4-BE49-F238E27FC236}">
              <a16:creationId xmlns:a16="http://schemas.microsoft.com/office/drawing/2014/main" id="{39A3C825-3D95-4A0D-8468-C36D9A2D7C6F}"/>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19" name="Text Box 17">
          <a:extLst>
            <a:ext uri="{FF2B5EF4-FFF2-40B4-BE49-F238E27FC236}">
              <a16:creationId xmlns:a16="http://schemas.microsoft.com/office/drawing/2014/main" id="{68B9D7FE-A71D-4E2C-8939-F2F3D80D873F}"/>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20" name="Text Box 18">
          <a:extLst>
            <a:ext uri="{FF2B5EF4-FFF2-40B4-BE49-F238E27FC236}">
              <a16:creationId xmlns:a16="http://schemas.microsoft.com/office/drawing/2014/main" id="{4923CFB7-C4F7-4676-B2D1-11DCB191EE0D}"/>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1721" name="Text Box 19">
          <a:extLst>
            <a:ext uri="{FF2B5EF4-FFF2-40B4-BE49-F238E27FC236}">
              <a16:creationId xmlns:a16="http://schemas.microsoft.com/office/drawing/2014/main" id="{6B1ED867-8FB6-4DB1-BB13-18B49C6BE73D}"/>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71</xdr:row>
      <xdr:rowOff>504825</xdr:rowOff>
    </xdr:from>
    <xdr:ext cx="95250" cy="444014"/>
    <xdr:sp macro="" textlink="">
      <xdr:nvSpPr>
        <xdr:cNvPr id="1722" name="Text Box 15">
          <a:extLst>
            <a:ext uri="{FF2B5EF4-FFF2-40B4-BE49-F238E27FC236}">
              <a16:creationId xmlns:a16="http://schemas.microsoft.com/office/drawing/2014/main" id="{CB3A8C17-0E1F-4B7D-AF4B-CEAEBA719C76}"/>
            </a:ext>
          </a:extLst>
        </xdr:cNvPr>
        <xdr:cNvSpPr txBox="1">
          <a:spLocks noChangeArrowheads="1"/>
        </xdr:cNvSpPr>
      </xdr:nvSpPr>
      <xdr:spPr bwMode="auto">
        <a:xfrm>
          <a:off x="4743450" y="321087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23" name="Text Box 16">
          <a:extLst>
            <a:ext uri="{FF2B5EF4-FFF2-40B4-BE49-F238E27FC236}">
              <a16:creationId xmlns:a16="http://schemas.microsoft.com/office/drawing/2014/main" id="{B6592B83-EC51-49D3-8611-BA55E29B2BF7}"/>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24" name="Text Box 17">
          <a:extLst>
            <a:ext uri="{FF2B5EF4-FFF2-40B4-BE49-F238E27FC236}">
              <a16:creationId xmlns:a16="http://schemas.microsoft.com/office/drawing/2014/main" id="{FCA6AAD8-11A0-49AE-9D86-814C666DB0C7}"/>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25" name="Text Box 18">
          <a:extLst>
            <a:ext uri="{FF2B5EF4-FFF2-40B4-BE49-F238E27FC236}">
              <a16:creationId xmlns:a16="http://schemas.microsoft.com/office/drawing/2014/main" id="{A578AC3F-78DB-461C-B97D-33815013CF34}"/>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1726" name="Text Box 19">
          <a:extLst>
            <a:ext uri="{FF2B5EF4-FFF2-40B4-BE49-F238E27FC236}">
              <a16:creationId xmlns:a16="http://schemas.microsoft.com/office/drawing/2014/main" id="{4BE4CB17-EEDC-4094-B393-8B8A4275F789}"/>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71</xdr:row>
      <xdr:rowOff>504825</xdr:rowOff>
    </xdr:from>
    <xdr:ext cx="95250" cy="442269"/>
    <xdr:sp macro="" textlink="">
      <xdr:nvSpPr>
        <xdr:cNvPr id="1727" name="Text Box 15">
          <a:extLst>
            <a:ext uri="{FF2B5EF4-FFF2-40B4-BE49-F238E27FC236}">
              <a16:creationId xmlns:a16="http://schemas.microsoft.com/office/drawing/2014/main" id="{E1DA3FFF-4210-4D7B-8C0A-DA8A146525A3}"/>
            </a:ext>
          </a:extLst>
        </xdr:cNvPr>
        <xdr:cNvSpPr txBox="1">
          <a:spLocks noChangeArrowheads="1"/>
        </xdr:cNvSpPr>
      </xdr:nvSpPr>
      <xdr:spPr bwMode="auto">
        <a:xfrm>
          <a:off x="14363700" y="321087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1728" name="Text Box 16">
          <a:extLst>
            <a:ext uri="{FF2B5EF4-FFF2-40B4-BE49-F238E27FC236}">
              <a16:creationId xmlns:a16="http://schemas.microsoft.com/office/drawing/2014/main" id="{11E13B3C-C1A8-48D1-8EC6-F02217DEDF95}"/>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1729" name="Text Box 17">
          <a:extLst>
            <a:ext uri="{FF2B5EF4-FFF2-40B4-BE49-F238E27FC236}">
              <a16:creationId xmlns:a16="http://schemas.microsoft.com/office/drawing/2014/main" id="{670BF549-85C6-4222-AAB1-383BBAF21C9F}"/>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1730" name="Text Box 18">
          <a:extLst>
            <a:ext uri="{FF2B5EF4-FFF2-40B4-BE49-F238E27FC236}">
              <a16:creationId xmlns:a16="http://schemas.microsoft.com/office/drawing/2014/main" id="{24243856-8337-4F8D-A98F-F13829175757}"/>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1" name="Text Box 16">
          <a:extLst>
            <a:ext uri="{FF2B5EF4-FFF2-40B4-BE49-F238E27FC236}">
              <a16:creationId xmlns:a16="http://schemas.microsoft.com/office/drawing/2014/main" id="{3ACD24EA-9DBC-4BB1-B90A-7AE437C29F81}"/>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2" name="Text Box 17">
          <a:extLst>
            <a:ext uri="{FF2B5EF4-FFF2-40B4-BE49-F238E27FC236}">
              <a16:creationId xmlns:a16="http://schemas.microsoft.com/office/drawing/2014/main" id="{07B0245E-0A72-4AE4-A176-7D21D104AB1D}"/>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3" name="Text Box 18">
          <a:extLst>
            <a:ext uri="{FF2B5EF4-FFF2-40B4-BE49-F238E27FC236}">
              <a16:creationId xmlns:a16="http://schemas.microsoft.com/office/drawing/2014/main" id="{6E53D601-4217-4630-A1C7-D08A106778C7}"/>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4" name="Text Box 19">
          <a:extLst>
            <a:ext uri="{FF2B5EF4-FFF2-40B4-BE49-F238E27FC236}">
              <a16:creationId xmlns:a16="http://schemas.microsoft.com/office/drawing/2014/main" id="{89DB676D-9626-4AEC-9168-A3067A83C581}"/>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5" name="Text Box 16">
          <a:extLst>
            <a:ext uri="{FF2B5EF4-FFF2-40B4-BE49-F238E27FC236}">
              <a16:creationId xmlns:a16="http://schemas.microsoft.com/office/drawing/2014/main" id="{A0D03625-F10F-4B44-9CFF-BC6134063A40}"/>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6" name="Text Box 17">
          <a:extLst>
            <a:ext uri="{FF2B5EF4-FFF2-40B4-BE49-F238E27FC236}">
              <a16:creationId xmlns:a16="http://schemas.microsoft.com/office/drawing/2014/main" id="{DB63A488-4AF3-4F60-B4BC-D40973A44BEF}"/>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7" name="Text Box 18">
          <a:extLst>
            <a:ext uri="{FF2B5EF4-FFF2-40B4-BE49-F238E27FC236}">
              <a16:creationId xmlns:a16="http://schemas.microsoft.com/office/drawing/2014/main" id="{58430CFE-5C41-41B1-B83C-0457D6C9EB20}"/>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1738" name="Text Box 19">
          <a:extLst>
            <a:ext uri="{FF2B5EF4-FFF2-40B4-BE49-F238E27FC236}">
              <a16:creationId xmlns:a16="http://schemas.microsoft.com/office/drawing/2014/main" id="{5390A7FA-ACB2-4BF5-99E6-341801FD3CB3}"/>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8496"/>
    <xdr:sp macro="" textlink="">
      <xdr:nvSpPr>
        <xdr:cNvPr id="1739" name="Text Box 15">
          <a:extLst>
            <a:ext uri="{FF2B5EF4-FFF2-40B4-BE49-F238E27FC236}">
              <a16:creationId xmlns:a16="http://schemas.microsoft.com/office/drawing/2014/main" id="{BE0AEC44-B451-4A50-ABE1-B2C018A76F23}"/>
            </a:ext>
          </a:extLst>
        </xdr:cNvPr>
        <xdr:cNvSpPr txBox="1">
          <a:spLocks noChangeArrowheads="1"/>
        </xdr:cNvSpPr>
      </xdr:nvSpPr>
      <xdr:spPr bwMode="auto">
        <a:xfrm>
          <a:off x="4743450" y="32480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504825</xdr:rowOff>
    </xdr:from>
    <xdr:ext cx="95250" cy="442269"/>
    <xdr:sp macro="" textlink="">
      <xdr:nvSpPr>
        <xdr:cNvPr id="1740" name="Text Box 15">
          <a:extLst>
            <a:ext uri="{FF2B5EF4-FFF2-40B4-BE49-F238E27FC236}">
              <a16:creationId xmlns:a16="http://schemas.microsoft.com/office/drawing/2014/main" id="{BB7C00E0-59BE-40EF-9F91-0403D1C34D6D}"/>
            </a:ext>
          </a:extLst>
        </xdr:cNvPr>
        <xdr:cNvSpPr txBox="1">
          <a:spLocks noChangeArrowheads="1"/>
        </xdr:cNvSpPr>
      </xdr:nvSpPr>
      <xdr:spPr bwMode="auto">
        <a:xfrm>
          <a:off x="14363700" y="324802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1741" name="Text Box 15">
          <a:extLst>
            <a:ext uri="{FF2B5EF4-FFF2-40B4-BE49-F238E27FC236}">
              <a16:creationId xmlns:a16="http://schemas.microsoft.com/office/drawing/2014/main" id="{6BF2B279-D82B-45C0-A42B-403AAF1946AF}"/>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4331"/>
    <xdr:sp macro="" textlink="">
      <xdr:nvSpPr>
        <xdr:cNvPr id="1742" name="Text Box 15">
          <a:extLst>
            <a:ext uri="{FF2B5EF4-FFF2-40B4-BE49-F238E27FC236}">
              <a16:creationId xmlns:a16="http://schemas.microsoft.com/office/drawing/2014/main" id="{B2D9A9EF-A1AA-4097-86F7-B745D0E44A67}"/>
            </a:ext>
          </a:extLst>
        </xdr:cNvPr>
        <xdr:cNvSpPr txBox="1">
          <a:spLocks noChangeArrowheads="1"/>
        </xdr:cNvSpPr>
      </xdr:nvSpPr>
      <xdr:spPr bwMode="auto">
        <a:xfrm>
          <a:off x="4743450" y="32480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504825</xdr:rowOff>
    </xdr:from>
    <xdr:ext cx="95250" cy="213632"/>
    <xdr:sp macro="" textlink="">
      <xdr:nvSpPr>
        <xdr:cNvPr id="1743" name="Text Box 15">
          <a:extLst>
            <a:ext uri="{FF2B5EF4-FFF2-40B4-BE49-F238E27FC236}">
              <a16:creationId xmlns:a16="http://schemas.microsoft.com/office/drawing/2014/main" id="{DA6014F4-7201-4616-920C-BCA5C80F927F}"/>
            </a:ext>
          </a:extLst>
        </xdr:cNvPr>
        <xdr:cNvSpPr txBox="1">
          <a:spLocks noChangeArrowheads="1"/>
        </xdr:cNvSpPr>
      </xdr:nvSpPr>
      <xdr:spPr bwMode="auto">
        <a:xfrm>
          <a:off x="1436370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44" name="Text Box 16">
          <a:extLst>
            <a:ext uri="{FF2B5EF4-FFF2-40B4-BE49-F238E27FC236}">
              <a16:creationId xmlns:a16="http://schemas.microsoft.com/office/drawing/2014/main" id="{F8B59760-615E-4AF9-9DC0-C953AB3DE77A}"/>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45" name="Text Box 17">
          <a:extLst>
            <a:ext uri="{FF2B5EF4-FFF2-40B4-BE49-F238E27FC236}">
              <a16:creationId xmlns:a16="http://schemas.microsoft.com/office/drawing/2014/main" id="{5EE39B61-B199-4752-8D31-06F0E7EFD44A}"/>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46" name="Text Box 18">
          <a:extLst>
            <a:ext uri="{FF2B5EF4-FFF2-40B4-BE49-F238E27FC236}">
              <a16:creationId xmlns:a16="http://schemas.microsoft.com/office/drawing/2014/main" id="{BFEC7FA7-E50B-4E00-8D17-40F5AE80D792}"/>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47" name="Text Box 19">
          <a:extLst>
            <a:ext uri="{FF2B5EF4-FFF2-40B4-BE49-F238E27FC236}">
              <a16:creationId xmlns:a16="http://schemas.microsoft.com/office/drawing/2014/main" id="{8F364811-4C6C-4EBD-A160-4C3533F5BE3C}"/>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1748" name="Text Box 16">
          <a:extLst>
            <a:ext uri="{FF2B5EF4-FFF2-40B4-BE49-F238E27FC236}">
              <a16:creationId xmlns:a16="http://schemas.microsoft.com/office/drawing/2014/main" id="{3A3E715E-09B1-4EFB-B942-ACA7E5869173}"/>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1749" name="Text Box 17">
          <a:extLst>
            <a:ext uri="{FF2B5EF4-FFF2-40B4-BE49-F238E27FC236}">
              <a16:creationId xmlns:a16="http://schemas.microsoft.com/office/drawing/2014/main" id="{CC852FC5-57CE-4B86-8F9A-880B428BC19C}"/>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1750" name="Text Box 18">
          <a:extLst>
            <a:ext uri="{FF2B5EF4-FFF2-40B4-BE49-F238E27FC236}">
              <a16:creationId xmlns:a16="http://schemas.microsoft.com/office/drawing/2014/main" id="{4E0A5FF5-B5F6-4494-80CD-BE71E7A4396C}"/>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1751" name="Text Box 19">
          <a:extLst>
            <a:ext uri="{FF2B5EF4-FFF2-40B4-BE49-F238E27FC236}">
              <a16:creationId xmlns:a16="http://schemas.microsoft.com/office/drawing/2014/main" id="{DC07CF3A-D51F-4CE1-A92A-4BAA5D4AF11C}"/>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52" name="Text Box 16">
          <a:extLst>
            <a:ext uri="{FF2B5EF4-FFF2-40B4-BE49-F238E27FC236}">
              <a16:creationId xmlns:a16="http://schemas.microsoft.com/office/drawing/2014/main" id="{D9CFA7D7-ED06-48F2-8547-E47EC6CE8252}"/>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53" name="Text Box 17">
          <a:extLst>
            <a:ext uri="{FF2B5EF4-FFF2-40B4-BE49-F238E27FC236}">
              <a16:creationId xmlns:a16="http://schemas.microsoft.com/office/drawing/2014/main" id="{11FA82FC-B110-465F-A1A3-D0C1DE70139E}"/>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54" name="Text Box 18">
          <a:extLst>
            <a:ext uri="{FF2B5EF4-FFF2-40B4-BE49-F238E27FC236}">
              <a16:creationId xmlns:a16="http://schemas.microsoft.com/office/drawing/2014/main" id="{0772B268-E43E-44F2-B6E4-B54847EDA9FC}"/>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1755" name="Text Box 19">
          <a:extLst>
            <a:ext uri="{FF2B5EF4-FFF2-40B4-BE49-F238E27FC236}">
              <a16:creationId xmlns:a16="http://schemas.microsoft.com/office/drawing/2014/main" id="{A45084F6-FC6B-438D-98F2-95E24AB389D7}"/>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56" name="Text Box 16">
          <a:extLst>
            <a:ext uri="{FF2B5EF4-FFF2-40B4-BE49-F238E27FC236}">
              <a16:creationId xmlns:a16="http://schemas.microsoft.com/office/drawing/2014/main" id="{D11F20AC-083E-4237-B705-9BA9173E2DA7}"/>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57" name="Text Box 17">
          <a:extLst>
            <a:ext uri="{FF2B5EF4-FFF2-40B4-BE49-F238E27FC236}">
              <a16:creationId xmlns:a16="http://schemas.microsoft.com/office/drawing/2014/main" id="{27D38885-130E-41A6-8FC0-B4197F58DD81}"/>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58" name="Text Box 18">
          <a:extLst>
            <a:ext uri="{FF2B5EF4-FFF2-40B4-BE49-F238E27FC236}">
              <a16:creationId xmlns:a16="http://schemas.microsoft.com/office/drawing/2014/main" id="{6DFA43CA-6F29-448F-B737-CB98920C2650}"/>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1759" name="Text Box 19">
          <a:extLst>
            <a:ext uri="{FF2B5EF4-FFF2-40B4-BE49-F238E27FC236}">
              <a16:creationId xmlns:a16="http://schemas.microsoft.com/office/drawing/2014/main" id="{F33EE9B6-27CC-4549-B9E2-F22A8FD5B00A}"/>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1760" name="Text Box 16">
          <a:extLst>
            <a:ext uri="{FF2B5EF4-FFF2-40B4-BE49-F238E27FC236}">
              <a16:creationId xmlns:a16="http://schemas.microsoft.com/office/drawing/2014/main" id="{AFF2F6D6-6E63-46FE-A1E8-BA335D891943}"/>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1761" name="Text Box 17">
          <a:extLst>
            <a:ext uri="{FF2B5EF4-FFF2-40B4-BE49-F238E27FC236}">
              <a16:creationId xmlns:a16="http://schemas.microsoft.com/office/drawing/2014/main" id="{3189D13E-4639-4129-BAE6-D30C74F351F6}"/>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1762" name="Text Box 18">
          <a:extLst>
            <a:ext uri="{FF2B5EF4-FFF2-40B4-BE49-F238E27FC236}">
              <a16:creationId xmlns:a16="http://schemas.microsoft.com/office/drawing/2014/main" id="{C327EA02-4BB2-4B23-94F1-CEA19C04D2B0}"/>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63" name="Text Box 16">
          <a:extLst>
            <a:ext uri="{FF2B5EF4-FFF2-40B4-BE49-F238E27FC236}">
              <a16:creationId xmlns:a16="http://schemas.microsoft.com/office/drawing/2014/main" id="{A3BF5310-9929-4221-BE22-09FAF20436E5}"/>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64" name="Text Box 17">
          <a:extLst>
            <a:ext uri="{FF2B5EF4-FFF2-40B4-BE49-F238E27FC236}">
              <a16:creationId xmlns:a16="http://schemas.microsoft.com/office/drawing/2014/main" id="{7EAE564E-2847-4502-9FEA-7A3A165BD566}"/>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65" name="Text Box 18">
          <a:extLst>
            <a:ext uri="{FF2B5EF4-FFF2-40B4-BE49-F238E27FC236}">
              <a16:creationId xmlns:a16="http://schemas.microsoft.com/office/drawing/2014/main" id="{0668A2A4-D0A6-491A-8E46-E236F46B3F5F}"/>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66" name="Text Box 19">
          <a:extLst>
            <a:ext uri="{FF2B5EF4-FFF2-40B4-BE49-F238E27FC236}">
              <a16:creationId xmlns:a16="http://schemas.microsoft.com/office/drawing/2014/main" id="{9B9EB13A-9E84-4730-AE00-A369A3635417}"/>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67" name="Text Box 16">
          <a:extLst>
            <a:ext uri="{FF2B5EF4-FFF2-40B4-BE49-F238E27FC236}">
              <a16:creationId xmlns:a16="http://schemas.microsoft.com/office/drawing/2014/main" id="{1B742143-6605-44C1-94B5-FE58CEE5988B}"/>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68" name="Text Box 17">
          <a:extLst>
            <a:ext uri="{FF2B5EF4-FFF2-40B4-BE49-F238E27FC236}">
              <a16:creationId xmlns:a16="http://schemas.microsoft.com/office/drawing/2014/main" id="{60CFE2E9-05E4-488F-A2EF-E85B4B5AC23F}"/>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69" name="Text Box 18">
          <a:extLst>
            <a:ext uri="{FF2B5EF4-FFF2-40B4-BE49-F238E27FC236}">
              <a16:creationId xmlns:a16="http://schemas.microsoft.com/office/drawing/2014/main" id="{EF4BD80F-0388-4D71-9120-4912D2D4AB68}"/>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1770" name="Text Box 19">
          <a:extLst>
            <a:ext uri="{FF2B5EF4-FFF2-40B4-BE49-F238E27FC236}">
              <a16:creationId xmlns:a16="http://schemas.microsoft.com/office/drawing/2014/main" id="{891224B2-6409-4B1B-B671-538B26DCCA0F}"/>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71" name="Text Box 16">
          <a:extLst>
            <a:ext uri="{FF2B5EF4-FFF2-40B4-BE49-F238E27FC236}">
              <a16:creationId xmlns:a16="http://schemas.microsoft.com/office/drawing/2014/main" id="{2F64BF7C-F4D3-42C8-9C65-EBA41F58C079}"/>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72" name="Text Box 17">
          <a:extLst>
            <a:ext uri="{FF2B5EF4-FFF2-40B4-BE49-F238E27FC236}">
              <a16:creationId xmlns:a16="http://schemas.microsoft.com/office/drawing/2014/main" id="{529205BF-4F3C-4405-9E44-F41DD377EAA0}"/>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73" name="Text Box 18">
          <a:extLst>
            <a:ext uri="{FF2B5EF4-FFF2-40B4-BE49-F238E27FC236}">
              <a16:creationId xmlns:a16="http://schemas.microsoft.com/office/drawing/2014/main" id="{86484778-FDE3-4D8D-B86E-BBC113785C55}"/>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74" name="Text Box 19">
          <a:extLst>
            <a:ext uri="{FF2B5EF4-FFF2-40B4-BE49-F238E27FC236}">
              <a16:creationId xmlns:a16="http://schemas.microsoft.com/office/drawing/2014/main" id="{844426DF-2CE7-428A-BE81-C6C236CDA136}"/>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61691"/>
    <xdr:sp macro="" textlink="">
      <xdr:nvSpPr>
        <xdr:cNvPr id="1775" name="Text Box 15">
          <a:extLst>
            <a:ext uri="{FF2B5EF4-FFF2-40B4-BE49-F238E27FC236}">
              <a16:creationId xmlns:a16="http://schemas.microsoft.com/office/drawing/2014/main" id="{54F4BD93-86C9-4FF9-A83D-26CEA7DD7956}"/>
            </a:ext>
          </a:extLst>
        </xdr:cNvPr>
        <xdr:cNvSpPr txBox="1">
          <a:spLocks noChangeArrowheads="1"/>
        </xdr:cNvSpPr>
      </xdr:nvSpPr>
      <xdr:spPr bwMode="auto">
        <a:xfrm>
          <a:off x="4743450" y="3693795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1776" name="Text Box 16">
          <a:extLst>
            <a:ext uri="{FF2B5EF4-FFF2-40B4-BE49-F238E27FC236}">
              <a16:creationId xmlns:a16="http://schemas.microsoft.com/office/drawing/2014/main" id="{841C1338-3312-4DA4-BC7F-953A85DC850E}"/>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1777" name="Text Box 17">
          <a:extLst>
            <a:ext uri="{FF2B5EF4-FFF2-40B4-BE49-F238E27FC236}">
              <a16:creationId xmlns:a16="http://schemas.microsoft.com/office/drawing/2014/main" id="{18BAEDBF-893E-4D63-9BE3-543F440E3E94}"/>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1778" name="Text Box 18">
          <a:extLst>
            <a:ext uri="{FF2B5EF4-FFF2-40B4-BE49-F238E27FC236}">
              <a16:creationId xmlns:a16="http://schemas.microsoft.com/office/drawing/2014/main" id="{202DB75F-A282-4B43-BBBD-2653D5C7A13A}"/>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1779" name="Text Box 19">
          <a:extLst>
            <a:ext uri="{FF2B5EF4-FFF2-40B4-BE49-F238E27FC236}">
              <a16:creationId xmlns:a16="http://schemas.microsoft.com/office/drawing/2014/main" id="{AB09FE81-FB3C-4ACF-800C-CDB2C4C37285}"/>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504825</xdr:rowOff>
    </xdr:from>
    <xdr:ext cx="95250" cy="442269"/>
    <xdr:sp macro="" textlink="">
      <xdr:nvSpPr>
        <xdr:cNvPr id="1780" name="Text Box 15">
          <a:extLst>
            <a:ext uri="{FF2B5EF4-FFF2-40B4-BE49-F238E27FC236}">
              <a16:creationId xmlns:a16="http://schemas.microsoft.com/office/drawing/2014/main" id="{F389D891-8F39-4E8A-BF3D-7015DCF1C1A1}"/>
            </a:ext>
          </a:extLst>
        </xdr:cNvPr>
        <xdr:cNvSpPr txBox="1">
          <a:spLocks noChangeArrowheads="1"/>
        </xdr:cNvSpPr>
      </xdr:nvSpPr>
      <xdr:spPr bwMode="auto">
        <a:xfrm>
          <a:off x="14363700" y="369379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781" name="Text Box 16">
          <a:extLst>
            <a:ext uri="{FF2B5EF4-FFF2-40B4-BE49-F238E27FC236}">
              <a16:creationId xmlns:a16="http://schemas.microsoft.com/office/drawing/2014/main" id="{EB4FB57B-F0DE-4C5A-AF97-68AD90ACC00D}"/>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782" name="Text Box 17">
          <a:extLst>
            <a:ext uri="{FF2B5EF4-FFF2-40B4-BE49-F238E27FC236}">
              <a16:creationId xmlns:a16="http://schemas.microsoft.com/office/drawing/2014/main" id="{D76624ED-8F00-4281-8D3E-E8F01B1F93DC}"/>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783" name="Text Box 18">
          <a:extLst>
            <a:ext uri="{FF2B5EF4-FFF2-40B4-BE49-F238E27FC236}">
              <a16:creationId xmlns:a16="http://schemas.microsoft.com/office/drawing/2014/main" id="{5692F3D4-734D-4B21-8361-E1544605533D}"/>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1784" name="Text Box 19">
          <a:extLst>
            <a:ext uri="{FF2B5EF4-FFF2-40B4-BE49-F238E27FC236}">
              <a16:creationId xmlns:a16="http://schemas.microsoft.com/office/drawing/2014/main" id="{3E7244F7-993D-4816-A55A-FF584C90A9C3}"/>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83</xdr:row>
      <xdr:rowOff>504825</xdr:rowOff>
    </xdr:from>
    <xdr:ext cx="95250" cy="444014"/>
    <xdr:sp macro="" textlink="">
      <xdr:nvSpPr>
        <xdr:cNvPr id="1785" name="Text Box 15">
          <a:extLst>
            <a:ext uri="{FF2B5EF4-FFF2-40B4-BE49-F238E27FC236}">
              <a16:creationId xmlns:a16="http://schemas.microsoft.com/office/drawing/2014/main" id="{80D16FB7-DD61-421F-BAA3-110901FD83E1}"/>
            </a:ext>
          </a:extLst>
        </xdr:cNvPr>
        <xdr:cNvSpPr txBox="1">
          <a:spLocks noChangeArrowheads="1"/>
        </xdr:cNvSpPr>
      </xdr:nvSpPr>
      <xdr:spPr bwMode="auto">
        <a:xfrm>
          <a:off x="4743450" y="365664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86" name="Text Box 16">
          <a:extLst>
            <a:ext uri="{FF2B5EF4-FFF2-40B4-BE49-F238E27FC236}">
              <a16:creationId xmlns:a16="http://schemas.microsoft.com/office/drawing/2014/main" id="{BCAF9FF5-4663-48B5-8CDF-D41998E0A62D}"/>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87" name="Text Box 17">
          <a:extLst>
            <a:ext uri="{FF2B5EF4-FFF2-40B4-BE49-F238E27FC236}">
              <a16:creationId xmlns:a16="http://schemas.microsoft.com/office/drawing/2014/main" id="{B499717F-24EA-4E82-8BAC-3D8986673439}"/>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88" name="Text Box 18">
          <a:extLst>
            <a:ext uri="{FF2B5EF4-FFF2-40B4-BE49-F238E27FC236}">
              <a16:creationId xmlns:a16="http://schemas.microsoft.com/office/drawing/2014/main" id="{A82867E3-D39F-4A07-ACE0-B43DDCE3F062}"/>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1789" name="Text Box 19">
          <a:extLst>
            <a:ext uri="{FF2B5EF4-FFF2-40B4-BE49-F238E27FC236}">
              <a16:creationId xmlns:a16="http://schemas.microsoft.com/office/drawing/2014/main" id="{1A2DD817-55AE-4941-A64F-9302D05929E1}"/>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1790" name="Text Box 15">
          <a:extLst>
            <a:ext uri="{FF2B5EF4-FFF2-40B4-BE49-F238E27FC236}">
              <a16:creationId xmlns:a16="http://schemas.microsoft.com/office/drawing/2014/main" id="{C9EC420C-BDBE-4D30-8843-4B385DCA761C}"/>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4331"/>
    <xdr:sp macro="" textlink="">
      <xdr:nvSpPr>
        <xdr:cNvPr id="1791" name="Text Box 15">
          <a:extLst>
            <a:ext uri="{FF2B5EF4-FFF2-40B4-BE49-F238E27FC236}">
              <a16:creationId xmlns:a16="http://schemas.microsoft.com/office/drawing/2014/main" id="{FAC22EC3-B966-4C16-A821-49B69BBA6A34}"/>
            </a:ext>
          </a:extLst>
        </xdr:cNvPr>
        <xdr:cNvSpPr txBox="1">
          <a:spLocks noChangeArrowheads="1"/>
        </xdr:cNvSpPr>
      </xdr:nvSpPr>
      <xdr:spPr bwMode="auto">
        <a:xfrm>
          <a:off x="4743450" y="36937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83</xdr:row>
      <xdr:rowOff>504825</xdr:rowOff>
    </xdr:from>
    <xdr:ext cx="95250" cy="442269"/>
    <xdr:sp macro="" textlink="">
      <xdr:nvSpPr>
        <xdr:cNvPr id="1792" name="Text Box 15">
          <a:extLst>
            <a:ext uri="{FF2B5EF4-FFF2-40B4-BE49-F238E27FC236}">
              <a16:creationId xmlns:a16="http://schemas.microsoft.com/office/drawing/2014/main" id="{DE44AB3A-662A-431C-8AAC-7334910B4E2E}"/>
            </a:ext>
          </a:extLst>
        </xdr:cNvPr>
        <xdr:cNvSpPr txBox="1">
          <a:spLocks noChangeArrowheads="1"/>
        </xdr:cNvSpPr>
      </xdr:nvSpPr>
      <xdr:spPr bwMode="auto">
        <a:xfrm>
          <a:off x="14363700" y="365664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1793" name="Text Box 16">
          <a:extLst>
            <a:ext uri="{FF2B5EF4-FFF2-40B4-BE49-F238E27FC236}">
              <a16:creationId xmlns:a16="http://schemas.microsoft.com/office/drawing/2014/main" id="{EA358D41-F8E2-477A-BBA9-22D172B8D29E}"/>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1794" name="Text Box 17">
          <a:extLst>
            <a:ext uri="{FF2B5EF4-FFF2-40B4-BE49-F238E27FC236}">
              <a16:creationId xmlns:a16="http://schemas.microsoft.com/office/drawing/2014/main" id="{8FA84107-5981-400C-890A-DCD70BFB2781}"/>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1795" name="Text Box 18">
          <a:extLst>
            <a:ext uri="{FF2B5EF4-FFF2-40B4-BE49-F238E27FC236}">
              <a16:creationId xmlns:a16="http://schemas.microsoft.com/office/drawing/2014/main" id="{92C4A3E6-8E8E-4F15-9009-70DE6AD29F79}"/>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504825</xdr:rowOff>
    </xdr:from>
    <xdr:ext cx="95250" cy="213632"/>
    <xdr:sp macro="" textlink="">
      <xdr:nvSpPr>
        <xdr:cNvPr id="1796" name="Text Box 15">
          <a:extLst>
            <a:ext uri="{FF2B5EF4-FFF2-40B4-BE49-F238E27FC236}">
              <a16:creationId xmlns:a16="http://schemas.microsoft.com/office/drawing/2014/main" id="{4348BDDE-6828-4A4B-8596-AF60663E7460}"/>
            </a:ext>
          </a:extLst>
        </xdr:cNvPr>
        <xdr:cNvSpPr txBox="1">
          <a:spLocks noChangeArrowheads="1"/>
        </xdr:cNvSpPr>
      </xdr:nvSpPr>
      <xdr:spPr bwMode="auto">
        <a:xfrm>
          <a:off x="1436370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797" name="Text Box 16">
          <a:extLst>
            <a:ext uri="{FF2B5EF4-FFF2-40B4-BE49-F238E27FC236}">
              <a16:creationId xmlns:a16="http://schemas.microsoft.com/office/drawing/2014/main" id="{40C3BE55-C119-4794-A605-85F4E25C4BE0}"/>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798" name="Text Box 17">
          <a:extLst>
            <a:ext uri="{FF2B5EF4-FFF2-40B4-BE49-F238E27FC236}">
              <a16:creationId xmlns:a16="http://schemas.microsoft.com/office/drawing/2014/main" id="{5FFEDD9A-A004-4675-BED4-20A3A06DC332}"/>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799" name="Text Box 18">
          <a:extLst>
            <a:ext uri="{FF2B5EF4-FFF2-40B4-BE49-F238E27FC236}">
              <a16:creationId xmlns:a16="http://schemas.microsoft.com/office/drawing/2014/main" id="{2C2F8F46-6AE4-467E-826F-58047E9A3C2B}"/>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00" name="Text Box 19">
          <a:extLst>
            <a:ext uri="{FF2B5EF4-FFF2-40B4-BE49-F238E27FC236}">
              <a16:creationId xmlns:a16="http://schemas.microsoft.com/office/drawing/2014/main" id="{FCF14D64-D316-4D35-B572-840C23E971F4}"/>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01" name="Text Box 16">
          <a:extLst>
            <a:ext uri="{FF2B5EF4-FFF2-40B4-BE49-F238E27FC236}">
              <a16:creationId xmlns:a16="http://schemas.microsoft.com/office/drawing/2014/main" id="{8E673930-0D5C-4F42-A85A-B242DE8F68E7}"/>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02" name="Text Box 17">
          <a:extLst>
            <a:ext uri="{FF2B5EF4-FFF2-40B4-BE49-F238E27FC236}">
              <a16:creationId xmlns:a16="http://schemas.microsoft.com/office/drawing/2014/main" id="{0C84C723-F41F-4B12-BF25-6268781E200B}"/>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03" name="Text Box 18">
          <a:extLst>
            <a:ext uri="{FF2B5EF4-FFF2-40B4-BE49-F238E27FC236}">
              <a16:creationId xmlns:a16="http://schemas.microsoft.com/office/drawing/2014/main" id="{C1082EA2-AA4F-4793-A798-E8DA21F8BBB8}"/>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1804" name="Text Box 19">
          <a:extLst>
            <a:ext uri="{FF2B5EF4-FFF2-40B4-BE49-F238E27FC236}">
              <a16:creationId xmlns:a16="http://schemas.microsoft.com/office/drawing/2014/main" id="{E61F5DDD-63A4-46BF-A6ED-B5112806AF16}"/>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05" name="Text Box 16">
          <a:extLst>
            <a:ext uri="{FF2B5EF4-FFF2-40B4-BE49-F238E27FC236}">
              <a16:creationId xmlns:a16="http://schemas.microsoft.com/office/drawing/2014/main" id="{9DD75B79-0AF4-419E-8A83-F21BF3EA68E9}"/>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06" name="Text Box 17">
          <a:extLst>
            <a:ext uri="{FF2B5EF4-FFF2-40B4-BE49-F238E27FC236}">
              <a16:creationId xmlns:a16="http://schemas.microsoft.com/office/drawing/2014/main" id="{BC356D61-E60B-4BAE-A9F6-B119CC67174D}"/>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07" name="Text Box 18">
          <a:extLst>
            <a:ext uri="{FF2B5EF4-FFF2-40B4-BE49-F238E27FC236}">
              <a16:creationId xmlns:a16="http://schemas.microsoft.com/office/drawing/2014/main" id="{EE132F7A-DF2F-4956-80C8-BA4B86816D5C}"/>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08" name="Text Box 19">
          <a:extLst>
            <a:ext uri="{FF2B5EF4-FFF2-40B4-BE49-F238E27FC236}">
              <a16:creationId xmlns:a16="http://schemas.microsoft.com/office/drawing/2014/main" id="{41288CD5-5B38-49DD-BF14-68FF4302D25C}"/>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1809" name="Text Box 16">
          <a:extLst>
            <a:ext uri="{FF2B5EF4-FFF2-40B4-BE49-F238E27FC236}">
              <a16:creationId xmlns:a16="http://schemas.microsoft.com/office/drawing/2014/main" id="{6CA20DA8-2DD9-40A0-8BD7-15EBCF146112}"/>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1810" name="Text Box 17">
          <a:extLst>
            <a:ext uri="{FF2B5EF4-FFF2-40B4-BE49-F238E27FC236}">
              <a16:creationId xmlns:a16="http://schemas.microsoft.com/office/drawing/2014/main" id="{E92B7C8C-DA2C-4B0F-B6E1-7DA97F19813D}"/>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1811" name="Text Box 18">
          <a:extLst>
            <a:ext uri="{FF2B5EF4-FFF2-40B4-BE49-F238E27FC236}">
              <a16:creationId xmlns:a16="http://schemas.microsoft.com/office/drawing/2014/main" id="{15F799D9-7255-4EB3-9BA2-137B63184CF7}"/>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1812" name="Text Box 19">
          <a:extLst>
            <a:ext uri="{FF2B5EF4-FFF2-40B4-BE49-F238E27FC236}">
              <a16:creationId xmlns:a16="http://schemas.microsoft.com/office/drawing/2014/main" id="{016DA184-A6EA-4B30-A4E9-BC68732A9534}"/>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13" name="Text Box 16">
          <a:extLst>
            <a:ext uri="{FF2B5EF4-FFF2-40B4-BE49-F238E27FC236}">
              <a16:creationId xmlns:a16="http://schemas.microsoft.com/office/drawing/2014/main" id="{2DA451D3-392B-4EA7-9309-9A52BACB094D}"/>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14" name="Text Box 17">
          <a:extLst>
            <a:ext uri="{FF2B5EF4-FFF2-40B4-BE49-F238E27FC236}">
              <a16:creationId xmlns:a16="http://schemas.microsoft.com/office/drawing/2014/main" id="{FE032090-0F99-42D1-83AB-528C93F1745A}"/>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15" name="Text Box 18">
          <a:extLst>
            <a:ext uri="{FF2B5EF4-FFF2-40B4-BE49-F238E27FC236}">
              <a16:creationId xmlns:a16="http://schemas.microsoft.com/office/drawing/2014/main" id="{C3CE04C3-45DC-4819-9625-927FF05AD020}"/>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1816" name="Text Box 19">
          <a:extLst>
            <a:ext uri="{FF2B5EF4-FFF2-40B4-BE49-F238E27FC236}">
              <a16:creationId xmlns:a16="http://schemas.microsoft.com/office/drawing/2014/main" id="{9742D937-3C6D-4574-B7D6-3620DCC52032}"/>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89</xdr:row>
      <xdr:rowOff>504825</xdr:rowOff>
    </xdr:from>
    <xdr:ext cx="95250" cy="444014"/>
    <xdr:sp macro="" textlink="">
      <xdr:nvSpPr>
        <xdr:cNvPr id="1817" name="Text Box 15">
          <a:extLst>
            <a:ext uri="{FF2B5EF4-FFF2-40B4-BE49-F238E27FC236}">
              <a16:creationId xmlns:a16="http://schemas.microsoft.com/office/drawing/2014/main" id="{118C1C90-8E3B-435C-8DC6-B62117963797}"/>
            </a:ext>
          </a:extLst>
        </xdr:cNvPr>
        <xdr:cNvSpPr txBox="1">
          <a:spLocks noChangeArrowheads="1"/>
        </xdr:cNvSpPr>
      </xdr:nvSpPr>
      <xdr:spPr bwMode="auto">
        <a:xfrm>
          <a:off x="4743450" y="387953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18" name="Text Box 16">
          <a:extLst>
            <a:ext uri="{FF2B5EF4-FFF2-40B4-BE49-F238E27FC236}">
              <a16:creationId xmlns:a16="http://schemas.microsoft.com/office/drawing/2014/main" id="{215615EF-DB80-487D-A083-0887C1220261}"/>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19" name="Text Box 17">
          <a:extLst>
            <a:ext uri="{FF2B5EF4-FFF2-40B4-BE49-F238E27FC236}">
              <a16:creationId xmlns:a16="http://schemas.microsoft.com/office/drawing/2014/main" id="{D9F0D67C-F4B2-4B3E-BF47-C7897445E1EE}"/>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20" name="Text Box 18">
          <a:extLst>
            <a:ext uri="{FF2B5EF4-FFF2-40B4-BE49-F238E27FC236}">
              <a16:creationId xmlns:a16="http://schemas.microsoft.com/office/drawing/2014/main" id="{F1F4F747-873A-454A-9DA3-83F9E51FB489}"/>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1821" name="Text Box 19">
          <a:extLst>
            <a:ext uri="{FF2B5EF4-FFF2-40B4-BE49-F238E27FC236}">
              <a16:creationId xmlns:a16="http://schemas.microsoft.com/office/drawing/2014/main" id="{49A6058F-F0AB-4C34-9651-9B658F7B37F5}"/>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89</xdr:row>
      <xdr:rowOff>504825</xdr:rowOff>
    </xdr:from>
    <xdr:ext cx="95250" cy="442269"/>
    <xdr:sp macro="" textlink="">
      <xdr:nvSpPr>
        <xdr:cNvPr id="1822" name="Text Box 15">
          <a:extLst>
            <a:ext uri="{FF2B5EF4-FFF2-40B4-BE49-F238E27FC236}">
              <a16:creationId xmlns:a16="http://schemas.microsoft.com/office/drawing/2014/main" id="{6C6D2924-FC68-4179-BCA0-3A113D25605E}"/>
            </a:ext>
          </a:extLst>
        </xdr:cNvPr>
        <xdr:cNvSpPr txBox="1">
          <a:spLocks noChangeArrowheads="1"/>
        </xdr:cNvSpPr>
      </xdr:nvSpPr>
      <xdr:spPr bwMode="auto">
        <a:xfrm>
          <a:off x="14363700" y="387953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1823" name="Text Box 16">
          <a:extLst>
            <a:ext uri="{FF2B5EF4-FFF2-40B4-BE49-F238E27FC236}">
              <a16:creationId xmlns:a16="http://schemas.microsoft.com/office/drawing/2014/main" id="{FD7C228B-181F-4921-BC5D-A49EFC5142C7}"/>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1824" name="Text Box 17">
          <a:extLst>
            <a:ext uri="{FF2B5EF4-FFF2-40B4-BE49-F238E27FC236}">
              <a16:creationId xmlns:a16="http://schemas.microsoft.com/office/drawing/2014/main" id="{E480BDD4-2E71-4AE3-A5EF-E3D0F3021224}"/>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1825" name="Text Box 18">
          <a:extLst>
            <a:ext uri="{FF2B5EF4-FFF2-40B4-BE49-F238E27FC236}">
              <a16:creationId xmlns:a16="http://schemas.microsoft.com/office/drawing/2014/main" id="{5A1CB2CB-E5C5-4DD9-97EB-CA727763A3D7}"/>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26" name="Text Box 16">
          <a:extLst>
            <a:ext uri="{FF2B5EF4-FFF2-40B4-BE49-F238E27FC236}">
              <a16:creationId xmlns:a16="http://schemas.microsoft.com/office/drawing/2014/main" id="{BD9B3CE0-F4B5-4BF5-9B79-AAA886547FBF}"/>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27" name="Text Box 17">
          <a:extLst>
            <a:ext uri="{FF2B5EF4-FFF2-40B4-BE49-F238E27FC236}">
              <a16:creationId xmlns:a16="http://schemas.microsoft.com/office/drawing/2014/main" id="{6E979003-F213-4812-BE2F-96D557966897}"/>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28" name="Text Box 18">
          <a:extLst>
            <a:ext uri="{FF2B5EF4-FFF2-40B4-BE49-F238E27FC236}">
              <a16:creationId xmlns:a16="http://schemas.microsoft.com/office/drawing/2014/main" id="{F5761240-17B6-4812-BA49-E349CDCB323D}"/>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29" name="Text Box 19">
          <a:extLst>
            <a:ext uri="{FF2B5EF4-FFF2-40B4-BE49-F238E27FC236}">
              <a16:creationId xmlns:a16="http://schemas.microsoft.com/office/drawing/2014/main" id="{B2F5FB4B-FAEF-4F64-B044-D5A023F1FE3D}"/>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30" name="Text Box 16">
          <a:extLst>
            <a:ext uri="{FF2B5EF4-FFF2-40B4-BE49-F238E27FC236}">
              <a16:creationId xmlns:a16="http://schemas.microsoft.com/office/drawing/2014/main" id="{0461D92C-BDC0-4EC0-A1EA-59E7E04325FE}"/>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31" name="Text Box 17">
          <a:extLst>
            <a:ext uri="{FF2B5EF4-FFF2-40B4-BE49-F238E27FC236}">
              <a16:creationId xmlns:a16="http://schemas.microsoft.com/office/drawing/2014/main" id="{BC6C92E4-C81E-49E3-9C67-1B9774F80D4C}"/>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32" name="Text Box 18">
          <a:extLst>
            <a:ext uri="{FF2B5EF4-FFF2-40B4-BE49-F238E27FC236}">
              <a16:creationId xmlns:a16="http://schemas.microsoft.com/office/drawing/2014/main" id="{8D828DA6-61A9-49EC-9CB2-5969394CB872}"/>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1833" name="Text Box 19">
          <a:extLst>
            <a:ext uri="{FF2B5EF4-FFF2-40B4-BE49-F238E27FC236}">
              <a16:creationId xmlns:a16="http://schemas.microsoft.com/office/drawing/2014/main" id="{B919CC84-DEA8-45E4-AFFD-D4B9C3CB8D32}"/>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8496"/>
    <xdr:sp macro="" textlink="">
      <xdr:nvSpPr>
        <xdr:cNvPr id="1834" name="Text Box 15">
          <a:extLst>
            <a:ext uri="{FF2B5EF4-FFF2-40B4-BE49-F238E27FC236}">
              <a16:creationId xmlns:a16="http://schemas.microsoft.com/office/drawing/2014/main" id="{B1688247-34D3-4DF3-A0BE-CEBBD74F9076}"/>
            </a:ext>
          </a:extLst>
        </xdr:cNvPr>
        <xdr:cNvSpPr txBox="1">
          <a:spLocks noChangeArrowheads="1"/>
        </xdr:cNvSpPr>
      </xdr:nvSpPr>
      <xdr:spPr bwMode="auto">
        <a:xfrm>
          <a:off x="4743450" y="391668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504825</xdr:rowOff>
    </xdr:from>
    <xdr:ext cx="95250" cy="442269"/>
    <xdr:sp macro="" textlink="">
      <xdr:nvSpPr>
        <xdr:cNvPr id="1835" name="Text Box 15">
          <a:extLst>
            <a:ext uri="{FF2B5EF4-FFF2-40B4-BE49-F238E27FC236}">
              <a16:creationId xmlns:a16="http://schemas.microsoft.com/office/drawing/2014/main" id="{F249F0FA-D54A-42A1-A921-69935505789A}"/>
            </a:ext>
          </a:extLst>
        </xdr:cNvPr>
        <xdr:cNvSpPr txBox="1">
          <a:spLocks noChangeArrowheads="1"/>
        </xdr:cNvSpPr>
      </xdr:nvSpPr>
      <xdr:spPr bwMode="auto">
        <a:xfrm>
          <a:off x="14363700" y="391668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504825</xdr:rowOff>
    </xdr:from>
    <xdr:ext cx="95250" cy="442269"/>
    <xdr:sp macro="" textlink="">
      <xdr:nvSpPr>
        <xdr:cNvPr id="1836" name="Text Box 15">
          <a:extLst>
            <a:ext uri="{FF2B5EF4-FFF2-40B4-BE49-F238E27FC236}">
              <a16:creationId xmlns:a16="http://schemas.microsoft.com/office/drawing/2014/main" id="{555A69CF-2D73-4A69-BB3E-61D55DD1F9DA}"/>
            </a:ext>
          </a:extLst>
        </xdr:cNvPr>
        <xdr:cNvSpPr txBox="1">
          <a:spLocks noChangeArrowheads="1"/>
        </xdr:cNvSpPr>
      </xdr:nvSpPr>
      <xdr:spPr bwMode="auto">
        <a:xfrm>
          <a:off x="30918150" y="391668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1837" name="Text Box 15">
          <a:extLst>
            <a:ext uri="{FF2B5EF4-FFF2-40B4-BE49-F238E27FC236}">
              <a16:creationId xmlns:a16="http://schemas.microsoft.com/office/drawing/2014/main" id="{1941C1D5-7AEA-475B-8141-446CA86B5AE2}"/>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4331"/>
    <xdr:sp macro="" textlink="">
      <xdr:nvSpPr>
        <xdr:cNvPr id="1838" name="Text Box 15">
          <a:extLst>
            <a:ext uri="{FF2B5EF4-FFF2-40B4-BE49-F238E27FC236}">
              <a16:creationId xmlns:a16="http://schemas.microsoft.com/office/drawing/2014/main" id="{27360C48-2157-4ADE-A7AE-CD03747DFA8A}"/>
            </a:ext>
          </a:extLst>
        </xdr:cNvPr>
        <xdr:cNvSpPr txBox="1">
          <a:spLocks noChangeArrowheads="1"/>
        </xdr:cNvSpPr>
      </xdr:nvSpPr>
      <xdr:spPr bwMode="auto">
        <a:xfrm>
          <a:off x="4743450" y="391668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504825</xdr:rowOff>
    </xdr:from>
    <xdr:ext cx="95250" cy="213632"/>
    <xdr:sp macro="" textlink="">
      <xdr:nvSpPr>
        <xdr:cNvPr id="1839" name="Text Box 15">
          <a:extLst>
            <a:ext uri="{FF2B5EF4-FFF2-40B4-BE49-F238E27FC236}">
              <a16:creationId xmlns:a16="http://schemas.microsoft.com/office/drawing/2014/main" id="{AE6A8D3C-FD60-4B68-B657-244C1CF7F2AD}"/>
            </a:ext>
          </a:extLst>
        </xdr:cNvPr>
        <xdr:cNvSpPr txBox="1">
          <a:spLocks noChangeArrowheads="1"/>
        </xdr:cNvSpPr>
      </xdr:nvSpPr>
      <xdr:spPr bwMode="auto">
        <a:xfrm>
          <a:off x="1436370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40" name="Text Box 16">
          <a:extLst>
            <a:ext uri="{FF2B5EF4-FFF2-40B4-BE49-F238E27FC236}">
              <a16:creationId xmlns:a16="http://schemas.microsoft.com/office/drawing/2014/main" id="{EF4E4D3B-A5AE-4419-85CC-7720973AE315}"/>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41" name="Text Box 17">
          <a:extLst>
            <a:ext uri="{FF2B5EF4-FFF2-40B4-BE49-F238E27FC236}">
              <a16:creationId xmlns:a16="http://schemas.microsoft.com/office/drawing/2014/main" id="{68716484-09CE-4490-BCC9-4412D0890019}"/>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42" name="Text Box 18">
          <a:extLst>
            <a:ext uri="{FF2B5EF4-FFF2-40B4-BE49-F238E27FC236}">
              <a16:creationId xmlns:a16="http://schemas.microsoft.com/office/drawing/2014/main" id="{1D17A578-4586-47AA-BD3C-7D4848C68CA9}"/>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43" name="Text Box 19">
          <a:extLst>
            <a:ext uri="{FF2B5EF4-FFF2-40B4-BE49-F238E27FC236}">
              <a16:creationId xmlns:a16="http://schemas.microsoft.com/office/drawing/2014/main" id="{3FA7151F-BD4A-4F85-B013-0BE088205024}"/>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1844" name="Text Box 16">
          <a:extLst>
            <a:ext uri="{FF2B5EF4-FFF2-40B4-BE49-F238E27FC236}">
              <a16:creationId xmlns:a16="http://schemas.microsoft.com/office/drawing/2014/main" id="{5BDD282E-25A1-4804-AECC-F238B59819CA}"/>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1845" name="Text Box 17">
          <a:extLst>
            <a:ext uri="{FF2B5EF4-FFF2-40B4-BE49-F238E27FC236}">
              <a16:creationId xmlns:a16="http://schemas.microsoft.com/office/drawing/2014/main" id="{8C01846A-2C4F-496D-A455-85C55B8C0B76}"/>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1846" name="Text Box 18">
          <a:extLst>
            <a:ext uri="{FF2B5EF4-FFF2-40B4-BE49-F238E27FC236}">
              <a16:creationId xmlns:a16="http://schemas.microsoft.com/office/drawing/2014/main" id="{DB97B55F-8707-4400-B462-05D0F55200E7}"/>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1847" name="Text Box 19">
          <a:extLst>
            <a:ext uri="{FF2B5EF4-FFF2-40B4-BE49-F238E27FC236}">
              <a16:creationId xmlns:a16="http://schemas.microsoft.com/office/drawing/2014/main" id="{68785C70-F57B-456F-8E88-D9B6428E6BE1}"/>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48" name="Text Box 16">
          <a:extLst>
            <a:ext uri="{FF2B5EF4-FFF2-40B4-BE49-F238E27FC236}">
              <a16:creationId xmlns:a16="http://schemas.microsoft.com/office/drawing/2014/main" id="{B1CC0EAE-2C2C-407D-B505-F5B96F742096}"/>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49" name="Text Box 17">
          <a:extLst>
            <a:ext uri="{FF2B5EF4-FFF2-40B4-BE49-F238E27FC236}">
              <a16:creationId xmlns:a16="http://schemas.microsoft.com/office/drawing/2014/main" id="{8BFE5853-9424-4362-83E5-6C011607DADC}"/>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50" name="Text Box 18">
          <a:extLst>
            <a:ext uri="{FF2B5EF4-FFF2-40B4-BE49-F238E27FC236}">
              <a16:creationId xmlns:a16="http://schemas.microsoft.com/office/drawing/2014/main" id="{993C1936-5857-4FF2-B7E0-48D62952C998}"/>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1851" name="Text Box 19">
          <a:extLst>
            <a:ext uri="{FF2B5EF4-FFF2-40B4-BE49-F238E27FC236}">
              <a16:creationId xmlns:a16="http://schemas.microsoft.com/office/drawing/2014/main" id="{2DE19FE4-E586-437C-8C5B-3E897602D9A8}"/>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95</xdr:row>
      <xdr:rowOff>504825</xdr:rowOff>
    </xdr:from>
    <xdr:ext cx="95250" cy="444014"/>
    <xdr:sp macro="" textlink="">
      <xdr:nvSpPr>
        <xdr:cNvPr id="1852" name="Text Box 15">
          <a:extLst>
            <a:ext uri="{FF2B5EF4-FFF2-40B4-BE49-F238E27FC236}">
              <a16:creationId xmlns:a16="http://schemas.microsoft.com/office/drawing/2014/main" id="{C4FB464F-DAB9-4DEB-8F13-F0D29BED6CF6}"/>
            </a:ext>
          </a:extLst>
        </xdr:cNvPr>
        <xdr:cNvSpPr txBox="1">
          <a:spLocks noChangeArrowheads="1"/>
        </xdr:cNvSpPr>
      </xdr:nvSpPr>
      <xdr:spPr bwMode="auto">
        <a:xfrm>
          <a:off x="4743450" y="410241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53" name="Text Box 16">
          <a:extLst>
            <a:ext uri="{FF2B5EF4-FFF2-40B4-BE49-F238E27FC236}">
              <a16:creationId xmlns:a16="http://schemas.microsoft.com/office/drawing/2014/main" id="{AF720FB2-3B3D-4276-B660-6213551900AC}"/>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54" name="Text Box 17">
          <a:extLst>
            <a:ext uri="{FF2B5EF4-FFF2-40B4-BE49-F238E27FC236}">
              <a16:creationId xmlns:a16="http://schemas.microsoft.com/office/drawing/2014/main" id="{B2F3124A-1229-441B-A2BE-F68B5805BEB9}"/>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55" name="Text Box 18">
          <a:extLst>
            <a:ext uri="{FF2B5EF4-FFF2-40B4-BE49-F238E27FC236}">
              <a16:creationId xmlns:a16="http://schemas.microsoft.com/office/drawing/2014/main" id="{7A07C2B2-A3AA-4814-A551-5D43688DBF7E}"/>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1856" name="Text Box 19">
          <a:extLst>
            <a:ext uri="{FF2B5EF4-FFF2-40B4-BE49-F238E27FC236}">
              <a16:creationId xmlns:a16="http://schemas.microsoft.com/office/drawing/2014/main" id="{D6633A3D-62F7-4320-ACF3-D17A27E05A10}"/>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95</xdr:row>
      <xdr:rowOff>504825</xdr:rowOff>
    </xdr:from>
    <xdr:ext cx="95250" cy="442269"/>
    <xdr:sp macro="" textlink="">
      <xdr:nvSpPr>
        <xdr:cNvPr id="1857" name="Text Box 15">
          <a:extLst>
            <a:ext uri="{FF2B5EF4-FFF2-40B4-BE49-F238E27FC236}">
              <a16:creationId xmlns:a16="http://schemas.microsoft.com/office/drawing/2014/main" id="{9EA96AB4-6CAC-4755-8F76-E672A654CE9C}"/>
            </a:ext>
          </a:extLst>
        </xdr:cNvPr>
        <xdr:cNvSpPr txBox="1">
          <a:spLocks noChangeArrowheads="1"/>
        </xdr:cNvSpPr>
      </xdr:nvSpPr>
      <xdr:spPr bwMode="auto">
        <a:xfrm>
          <a:off x="14363700" y="410241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1858" name="Text Box 16">
          <a:extLst>
            <a:ext uri="{FF2B5EF4-FFF2-40B4-BE49-F238E27FC236}">
              <a16:creationId xmlns:a16="http://schemas.microsoft.com/office/drawing/2014/main" id="{E52A042D-12C2-4D3A-9393-AAED04B81C47}"/>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1859" name="Text Box 17">
          <a:extLst>
            <a:ext uri="{FF2B5EF4-FFF2-40B4-BE49-F238E27FC236}">
              <a16:creationId xmlns:a16="http://schemas.microsoft.com/office/drawing/2014/main" id="{A315F839-C3B4-4D07-B733-50809A63214D}"/>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1860" name="Text Box 18">
          <a:extLst>
            <a:ext uri="{FF2B5EF4-FFF2-40B4-BE49-F238E27FC236}">
              <a16:creationId xmlns:a16="http://schemas.microsoft.com/office/drawing/2014/main" id="{CA534D03-BB57-4B97-9F98-66EE30255F47}"/>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1" name="Text Box 16">
          <a:extLst>
            <a:ext uri="{FF2B5EF4-FFF2-40B4-BE49-F238E27FC236}">
              <a16:creationId xmlns:a16="http://schemas.microsoft.com/office/drawing/2014/main" id="{ABC52823-6879-4C53-8E64-5BEECE39CEEC}"/>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2" name="Text Box 17">
          <a:extLst>
            <a:ext uri="{FF2B5EF4-FFF2-40B4-BE49-F238E27FC236}">
              <a16:creationId xmlns:a16="http://schemas.microsoft.com/office/drawing/2014/main" id="{FE48580D-095D-4AE2-A253-E318B6E2D3E1}"/>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3" name="Text Box 18">
          <a:extLst>
            <a:ext uri="{FF2B5EF4-FFF2-40B4-BE49-F238E27FC236}">
              <a16:creationId xmlns:a16="http://schemas.microsoft.com/office/drawing/2014/main" id="{D0731DA8-B779-491D-8E22-8D7159A36D83}"/>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4" name="Text Box 19">
          <a:extLst>
            <a:ext uri="{FF2B5EF4-FFF2-40B4-BE49-F238E27FC236}">
              <a16:creationId xmlns:a16="http://schemas.microsoft.com/office/drawing/2014/main" id="{1AA64BA9-309A-49B4-8F49-D1B6FFE43ABD}"/>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5" name="Text Box 16">
          <a:extLst>
            <a:ext uri="{FF2B5EF4-FFF2-40B4-BE49-F238E27FC236}">
              <a16:creationId xmlns:a16="http://schemas.microsoft.com/office/drawing/2014/main" id="{83629B10-B14A-41EC-9FD5-C0EE16697A66}"/>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6" name="Text Box 17">
          <a:extLst>
            <a:ext uri="{FF2B5EF4-FFF2-40B4-BE49-F238E27FC236}">
              <a16:creationId xmlns:a16="http://schemas.microsoft.com/office/drawing/2014/main" id="{9553E5F6-3CD5-4CD2-8CAE-B90B535D3CD5}"/>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7" name="Text Box 18">
          <a:extLst>
            <a:ext uri="{FF2B5EF4-FFF2-40B4-BE49-F238E27FC236}">
              <a16:creationId xmlns:a16="http://schemas.microsoft.com/office/drawing/2014/main" id="{48131809-11E4-4CE2-BFDC-A8A08B2E4F0B}"/>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1868" name="Text Box 19">
          <a:extLst>
            <a:ext uri="{FF2B5EF4-FFF2-40B4-BE49-F238E27FC236}">
              <a16:creationId xmlns:a16="http://schemas.microsoft.com/office/drawing/2014/main" id="{7A00851C-3275-4985-A2D1-61FC81B1ACAB}"/>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69" name="Text Box 16">
          <a:extLst>
            <a:ext uri="{FF2B5EF4-FFF2-40B4-BE49-F238E27FC236}">
              <a16:creationId xmlns:a16="http://schemas.microsoft.com/office/drawing/2014/main" id="{5FD9191A-1066-4B0B-9DD0-8EEA308DC96F}"/>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70" name="Text Box 17">
          <a:extLst>
            <a:ext uri="{FF2B5EF4-FFF2-40B4-BE49-F238E27FC236}">
              <a16:creationId xmlns:a16="http://schemas.microsoft.com/office/drawing/2014/main" id="{9846EF1F-6FAA-4C47-AB96-1662BF5472D1}"/>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71" name="Text Box 18">
          <a:extLst>
            <a:ext uri="{FF2B5EF4-FFF2-40B4-BE49-F238E27FC236}">
              <a16:creationId xmlns:a16="http://schemas.microsoft.com/office/drawing/2014/main" id="{64BAD77B-AF5F-480C-9ABC-CDC9827467E0}"/>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72" name="Text Box 19">
          <a:extLst>
            <a:ext uri="{FF2B5EF4-FFF2-40B4-BE49-F238E27FC236}">
              <a16:creationId xmlns:a16="http://schemas.microsoft.com/office/drawing/2014/main" id="{112D4C94-75FA-48FA-A174-9CBC96B4346E}"/>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8496"/>
    <xdr:sp macro="" textlink="">
      <xdr:nvSpPr>
        <xdr:cNvPr id="1873" name="Text Box 15">
          <a:extLst>
            <a:ext uri="{FF2B5EF4-FFF2-40B4-BE49-F238E27FC236}">
              <a16:creationId xmlns:a16="http://schemas.microsoft.com/office/drawing/2014/main" id="{36CED0F9-4842-42FB-88D9-3559D65E5D39}"/>
            </a:ext>
          </a:extLst>
        </xdr:cNvPr>
        <xdr:cNvSpPr txBox="1">
          <a:spLocks noChangeArrowheads="1"/>
        </xdr:cNvSpPr>
      </xdr:nvSpPr>
      <xdr:spPr bwMode="auto">
        <a:xfrm>
          <a:off x="4743450" y="436245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1874" name="Text Box 16">
          <a:extLst>
            <a:ext uri="{FF2B5EF4-FFF2-40B4-BE49-F238E27FC236}">
              <a16:creationId xmlns:a16="http://schemas.microsoft.com/office/drawing/2014/main" id="{7976100C-F182-418D-8709-8807DCB9F1D3}"/>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1875" name="Text Box 17">
          <a:extLst>
            <a:ext uri="{FF2B5EF4-FFF2-40B4-BE49-F238E27FC236}">
              <a16:creationId xmlns:a16="http://schemas.microsoft.com/office/drawing/2014/main" id="{5CE76324-9528-4FC2-8EEE-24CD72A57264}"/>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1876" name="Text Box 18">
          <a:extLst>
            <a:ext uri="{FF2B5EF4-FFF2-40B4-BE49-F238E27FC236}">
              <a16:creationId xmlns:a16="http://schemas.microsoft.com/office/drawing/2014/main" id="{268508BB-0EF2-48C3-92B9-01279593DF44}"/>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1877" name="Text Box 19">
          <a:extLst>
            <a:ext uri="{FF2B5EF4-FFF2-40B4-BE49-F238E27FC236}">
              <a16:creationId xmlns:a16="http://schemas.microsoft.com/office/drawing/2014/main" id="{479FA212-43D2-4BA0-B3EC-D2D88823EDDC}"/>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504825</xdr:rowOff>
    </xdr:from>
    <xdr:ext cx="95250" cy="442269"/>
    <xdr:sp macro="" textlink="">
      <xdr:nvSpPr>
        <xdr:cNvPr id="1878" name="Text Box 15">
          <a:extLst>
            <a:ext uri="{FF2B5EF4-FFF2-40B4-BE49-F238E27FC236}">
              <a16:creationId xmlns:a16="http://schemas.microsoft.com/office/drawing/2014/main" id="{5F852E3B-37B3-4FD2-944B-7E9E494100A3}"/>
            </a:ext>
          </a:extLst>
        </xdr:cNvPr>
        <xdr:cNvSpPr txBox="1">
          <a:spLocks noChangeArrowheads="1"/>
        </xdr:cNvSpPr>
      </xdr:nvSpPr>
      <xdr:spPr bwMode="auto">
        <a:xfrm>
          <a:off x="14363700" y="436245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879" name="Text Box 16">
          <a:extLst>
            <a:ext uri="{FF2B5EF4-FFF2-40B4-BE49-F238E27FC236}">
              <a16:creationId xmlns:a16="http://schemas.microsoft.com/office/drawing/2014/main" id="{97CF72CA-D9C5-4A6B-A3D7-70AAC0005DAD}"/>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880" name="Text Box 17">
          <a:extLst>
            <a:ext uri="{FF2B5EF4-FFF2-40B4-BE49-F238E27FC236}">
              <a16:creationId xmlns:a16="http://schemas.microsoft.com/office/drawing/2014/main" id="{DF7234B4-50DB-44EA-8200-6F9266C19430}"/>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881" name="Text Box 18">
          <a:extLst>
            <a:ext uri="{FF2B5EF4-FFF2-40B4-BE49-F238E27FC236}">
              <a16:creationId xmlns:a16="http://schemas.microsoft.com/office/drawing/2014/main" id="{5735EC45-57C2-4195-BA6C-51B2C2176C7A}"/>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1882" name="Text Box 19">
          <a:extLst>
            <a:ext uri="{FF2B5EF4-FFF2-40B4-BE49-F238E27FC236}">
              <a16:creationId xmlns:a16="http://schemas.microsoft.com/office/drawing/2014/main" id="{31100C6D-1054-4510-862D-3E69579531D8}"/>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504825</xdr:rowOff>
    </xdr:from>
    <xdr:ext cx="95250" cy="442269"/>
    <xdr:sp macro="" textlink="">
      <xdr:nvSpPr>
        <xdr:cNvPr id="1883" name="Text Box 15">
          <a:extLst>
            <a:ext uri="{FF2B5EF4-FFF2-40B4-BE49-F238E27FC236}">
              <a16:creationId xmlns:a16="http://schemas.microsoft.com/office/drawing/2014/main" id="{117EC32F-0D0F-40D5-B33A-A1CB462B0D6C}"/>
            </a:ext>
          </a:extLst>
        </xdr:cNvPr>
        <xdr:cNvSpPr txBox="1">
          <a:spLocks noChangeArrowheads="1"/>
        </xdr:cNvSpPr>
      </xdr:nvSpPr>
      <xdr:spPr bwMode="auto">
        <a:xfrm>
          <a:off x="30918150" y="436245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101</xdr:row>
      <xdr:rowOff>504825</xdr:rowOff>
    </xdr:from>
    <xdr:ext cx="95250" cy="444014"/>
    <xdr:sp macro="" textlink="">
      <xdr:nvSpPr>
        <xdr:cNvPr id="1884" name="Text Box 15">
          <a:extLst>
            <a:ext uri="{FF2B5EF4-FFF2-40B4-BE49-F238E27FC236}">
              <a16:creationId xmlns:a16="http://schemas.microsoft.com/office/drawing/2014/main" id="{B53A72AD-5D72-4B4E-BEA0-AFD7E3CD34ED}"/>
            </a:ext>
          </a:extLst>
        </xdr:cNvPr>
        <xdr:cNvSpPr txBox="1">
          <a:spLocks noChangeArrowheads="1"/>
        </xdr:cNvSpPr>
      </xdr:nvSpPr>
      <xdr:spPr bwMode="auto">
        <a:xfrm>
          <a:off x="4743450" y="432530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85" name="Text Box 16">
          <a:extLst>
            <a:ext uri="{FF2B5EF4-FFF2-40B4-BE49-F238E27FC236}">
              <a16:creationId xmlns:a16="http://schemas.microsoft.com/office/drawing/2014/main" id="{ECF38C51-F0F1-4EE4-A460-965182C7C24F}"/>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86" name="Text Box 17">
          <a:extLst>
            <a:ext uri="{FF2B5EF4-FFF2-40B4-BE49-F238E27FC236}">
              <a16:creationId xmlns:a16="http://schemas.microsoft.com/office/drawing/2014/main" id="{081A5A26-4969-4E12-831A-0CC014F8C42C}"/>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87" name="Text Box 18">
          <a:extLst>
            <a:ext uri="{FF2B5EF4-FFF2-40B4-BE49-F238E27FC236}">
              <a16:creationId xmlns:a16="http://schemas.microsoft.com/office/drawing/2014/main" id="{F92DD8C0-D547-47A4-B9D9-0038D6C9423A}"/>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1888" name="Text Box 19">
          <a:extLst>
            <a:ext uri="{FF2B5EF4-FFF2-40B4-BE49-F238E27FC236}">
              <a16:creationId xmlns:a16="http://schemas.microsoft.com/office/drawing/2014/main" id="{ED37D89B-A2F2-45FD-AB9B-6E0D20970DF7}"/>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213632"/>
    <xdr:sp macro="" textlink="">
      <xdr:nvSpPr>
        <xdr:cNvPr id="1889" name="Text Box 15">
          <a:extLst>
            <a:ext uri="{FF2B5EF4-FFF2-40B4-BE49-F238E27FC236}">
              <a16:creationId xmlns:a16="http://schemas.microsoft.com/office/drawing/2014/main" id="{AE5F5277-7CFD-4619-9823-B0BFB5F10AB4}"/>
            </a:ext>
          </a:extLst>
        </xdr:cNvPr>
        <xdr:cNvSpPr txBox="1">
          <a:spLocks noChangeArrowheads="1"/>
        </xdr:cNvSpPr>
      </xdr:nvSpPr>
      <xdr:spPr bwMode="auto">
        <a:xfrm>
          <a:off x="4743450" y="43624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4331"/>
    <xdr:sp macro="" textlink="">
      <xdr:nvSpPr>
        <xdr:cNvPr id="1890" name="Text Box 15">
          <a:extLst>
            <a:ext uri="{FF2B5EF4-FFF2-40B4-BE49-F238E27FC236}">
              <a16:creationId xmlns:a16="http://schemas.microsoft.com/office/drawing/2014/main" id="{A38F3B0C-C43F-4E48-86E4-B02B17B2BF29}"/>
            </a:ext>
          </a:extLst>
        </xdr:cNvPr>
        <xdr:cNvSpPr txBox="1">
          <a:spLocks noChangeArrowheads="1"/>
        </xdr:cNvSpPr>
      </xdr:nvSpPr>
      <xdr:spPr bwMode="auto">
        <a:xfrm>
          <a:off x="4743450" y="436245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101</xdr:row>
      <xdr:rowOff>504825</xdr:rowOff>
    </xdr:from>
    <xdr:ext cx="95250" cy="442269"/>
    <xdr:sp macro="" textlink="">
      <xdr:nvSpPr>
        <xdr:cNvPr id="1891" name="Text Box 15">
          <a:extLst>
            <a:ext uri="{FF2B5EF4-FFF2-40B4-BE49-F238E27FC236}">
              <a16:creationId xmlns:a16="http://schemas.microsoft.com/office/drawing/2014/main" id="{BBB9568B-5AAB-4B96-BD53-49216A66EF5A}"/>
            </a:ext>
          </a:extLst>
        </xdr:cNvPr>
        <xdr:cNvSpPr txBox="1">
          <a:spLocks noChangeArrowheads="1"/>
        </xdr:cNvSpPr>
      </xdr:nvSpPr>
      <xdr:spPr bwMode="auto">
        <a:xfrm>
          <a:off x="14363700" y="4325302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1892" name="Text Box 16">
          <a:extLst>
            <a:ext uri="{FF2B5EF4-FFF2-40B4-BE49-F238E27FC236}">
              <a16:creationId xmlns:a16="http://schemas.microsoft.com/office/drawing/2014/main" id="{F99A3129-0EC5-46D5-8ED6-50D6DBE67CA9}"/>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1893" name="Text Box 17">
          <a:extLst>
            <a:ext uri="{FF2B5EF4-FFF2-40B4-BE49-F238E27FC236}">
              <a16:creationId xmlns:a16="http://schemas.microsoft.com/office/drawing/2014/main" id="{B3FD2035-3102-415D-89F3-0912ABD045FE}"/>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1894" name="Text Box 18">
          <a:extLst>
            <a:ext uri="{FF2B5EF4-FFF2-40B4-BE49-F238E27FC236}">
              <a16:creationId xmlns:a16="http://schemas.microsoft.com/office/drawing/2014/main" id="{1AE6EA14-0CD4-4856-BBF4-4D1862BEBC35}"/>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504825</xdr:rowOff>
    </xdr:from>
    <xdr:ext cx="95250" cy="213632"/>
    <xdr:sp macro="" textlink="">
      <xdr:nvSpPr>
        <xdr:cNvPr id="1895" name="Text Box 15">
          <a:extLst>
            <a:ext uri="{FF2B5EF4-FFF2-40B4-BE49-F238E27FC236}">
              <a16:creationId xmlns:a16="http://schemas.microsoft.com/office/drawing/2014/main" id="{EB328A3C-4768-47CE-A84A-B3E4A92B04CA}"/>
            </a:ext>
          </a:extLst>
        </xdr:cNvPr>
        <xdr:cNvSpPr txBox="1">
          <a:spLocks noChangeArrowheads="1"/>
        </xdr:cNvSpPr>
      </xdr:nvSpPr>
      <xdr:spPr bwMode="auto">
        <a:xfrm>
          <a:off x="14363700" y="43624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896" name="Text Box 16">
          <a:extLst>
            <a:ext uri="{FF2B5EF4-FFF2-40B4-BE49-F238E27FC236}">
              <a16:creationId xmlns:a16="http://schemas.microsoft.com/office/drawing/2014/main" id="{62FB7553-34CB-4B12-9DBA-13E3C8EF370A}"/>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897" name="Text Box 17">
          <a:extLst>
            <a:ext uri="{FF2B5EF4-FFF2-40B4-BE49-F238E27FC236}">
              <a16:creationId xmlns:a16="http://schemas.microsoft.com/office/drawing/2014/main" id="{FF117C7F-61CE-40DD-BDAA-DEC6A33C4573}"/>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898" name="Text Box 18">
          <a:extLst>
            <a:ext uri="{FF2B5EF4-FFF2-40B4-BE49-F238E27FC236}">
              <a16:creationId xmlns:a16="http://schemas.microsoft.com/office/drawing/2014/main" id="{4304B9DB-14AD-4F71-9DF0-A750E541BBE4}"/>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899" name="Text Box 19">
          <a:extLst>
            <a:ext uri="{FF2B5EF4-FFF2-40B4-BE49-F238E27FC236}">
              <a16:creationId xmlns:a16="http://schemas.microsoft.com/office/drawing/2014/main" id="{2226010B-CF62-4667-A9AD-D17FC08F2C04}"/>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00" name="Text Box 16">
          <a:extLst>
            <a:ext uri="{FF2B5EF4-FFF2-40B4-BE49-F238E27FC236}">
              <a16:creationId xmlns:a16="http://schemas.microsoft.com/office/drawing/2014/main" id="{503A2290-ED1F-4C9C-AB70-14BA419FA853}"/>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01" name="Text Box 17">
          <a:extLst>
            <a:ext uri="{FF2B5EF4-FFF2-40B4-BE49-F238E27FC236}">
              <a16:creationId xmlns:a16="http://schemas.microsoft.com/office/drawing/2014/main" id="{5348B4B9-11FE-43C9-8053-C2C9F29DF502}"/>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02" name="Text Box 18">
          <a:extLst>
            <a:ext uri="{FF2B5EF4-FFF2-40B4-BE49-F238E27FC236}">
              <a16:creationId xmlns:a16="http://schemas.microsoft.com/office/drawing/2014/main" id="{34904C66-F047-463C-8683-3260E32FD128}"/>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1903" name="Text Box 19">
          <a:extLst>
            <a:ext uri="{FF2B5EF4-FFF2-40B4-BE49-F238E27FC236}">
              <a16:creationId xmlns:a16="http://schemas.microsoft.com/office/drawing/2014/main" id="{6EF07EED-0057-47E6-865F-8A7DFE7C5170}"/>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04" name="Text Box 16">
          <a:extLst>
            <a:ext uri="{FF2B5EF4-FFF2-40B4-BE49-F238E27FC236}">
              <a16:creationId xmlns:a16="http://schemas.microsoft.com/office/drawing/2014/main" id="{6125F84C-6FB1-4645-B81D-DFC9C00F5D20}"/>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05" name="Text Box 17">
          <a:extLst>
            <a:ext uri="{FF2B5EF4-FFF2-40B4-BE49-F238E27FC236}">
              <a16:creationId xmlns:a16="http://schemas.microsoft.com/office/drawing/2014/main" id="{D07F22A1-F3C7-47CF-9675-DB11E76C58F4}"/>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06" name="Text Box 18">
          <a:extLst>
            <a:ext uri="{FF2B5EF4-FFF2-40B4-BE49-F238E27FC236}">
              <a16:creationId xmlns:a16="http://schemas.microsoft.com/office/drawing/2014/main" id="{02DCE048-6325-48EF-9A5F-25E75E31746D}"/>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07" name="Text Box 19">
          <a:extLst>
            <a:ext uri="{FF2B5EF4-FFF2-40B4-BE49-F238E27FC236}">
              <a16:creationId xmlns:a16="http://schemas.microsoft.com/office/drawing/2014/main" id="{AF13B052-C2CD-4CD4-AB8F-976C5DBCE91C}"/>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1908" name="Text Box 16">
          <a:extLst>
            <a:ext uri="{FF2B5EF4-FFF2-40B4-BE49-F238E27FC236}">
              <a16:creationId xmlns:a16="http://schemas.microsoft.com/office/drawing/2014/main" id="{EC61AB34-E2E1-4D58-826D-72B8A74EAA24}"/>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1909" name="Text Box 17">
          <a:extLst>
            <a:ext uri="{FF2B5EF4-FFF2-40B4-BE49-F238E27FC236}">
              <a16:creationId xmlns:a16="http://schemas.microsoft.com/office/drawing/2014/main" id="{D48DAAAD-D7E9-4D1D-BD1D-8E0392754369}"/>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1910" name="Text Box 18">
          <a:extLst>
            <a:ext uri="{FF2B5EF4-FFF2-40B4-BE49-F238E27FC236}">
              <a16:creationId xmlns:a16="http://schemas.microsoft.com/office/drawing/2014/main" id="{EE7152DB-F3FE-4D46-9DB0-9170CAB0F9A3}"/>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1911" name="Text Box 19">
          <a:extLst>
            <a:ext uri="{FF2B5EF4-FFF2-40B4-BE49-F238E27FC236}">
              <a16:creationId xmlns:a16="http://schemas.microsoft.com/office/drawing/2014/main" id="{3C73FDD4-C357-40B9-80D2-E7C37980765E}"/>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12" name="Text Box 16">
          <a:extLst>
            <a:ext uri="{FF2B5EF4-FFF2-40B4-BE49-F238E27FC236}">
              <a16:creationId xmlns:a16="http://schemas.microsoft.com/office/drawing/2014/main" id="{D429A344-1614-4DF1-B245-3FB1CD7C83DA}"/>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13" name="Text Box 17">
          <a:extLst>
            <a:ext uri="{FF2B5EF4-FFF2-40B4-BE49-F238E27FC236}">
              <a16:creationId xmlns:a16="http://schemas.microsoft.com/office/drawing/2014/main" id="{99497E5A-0DBD-4BD9-A7D4-CE8A2E948C0A}"/>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14" name="Text Box 18">
          <a:extLst>
            <a:ext uri="{FF2B5EF4-FFF2-40B4-BE49-F238E27FC236}">
              <a16:creationId xmlns:a16="http://schemas.microsoft.com/office/drawing/2014/main" id="{D71321CC-2E1F-4020-A209-3286B4728892}"/>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1915" name="Text Box 19">
          <a:extLst>
            <a:ext uri="{FF2B5EF4-FFF2-40B4-BE49-F238E27FC236}">
              <a16:creationId xmlns:a16="http://schemas.microsoft.com/office/drawing/2014/main" id="{D99636DC-1029-4AFC-84B1-2721287BF196}"/>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107</xdr:row>
      <xdr:rowOff>504825</xdr:rowOff>
    </xdr:from>
    <xdr:ext cx="95250" cy="444014"/>
    <xdr:sp macro="" textlink="">
      <xdr:nvSpPr>
        <xdr:cNvPr id="1916" name="Text Box 15">
          <a:extLst>
            <a:ext uri="{FF2B5EF4-FFF2-40B4-BE49-F238E27FC236}">
              <a16:creationId xmlns:a16="http://schemas.microsoft.com/office/drawing/2014/main" id="{DA78FB57-AFED-4EE7-BEF4-B707D118EEDC}"/>
            </a:ext>
          </a:extLst>
        </xdr:cNvPr>
        <xdr:cNvSpPr txBox="1">
          <a:spLocks noChangeArrowheads="1"/>
        </xdr:cNvSpPr>
      </xdr:nvSpPr>
      <xdr:spPr bwMode="auto">
        <a:xfrm>
          <a:off x="4743450" y="454818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17" name="Text Box 16">
          <a:extLst>
            <a:ext uri="{FF2B5EF4-FFF2-40B4-BE49-F238E27FC236}">
              <a16:creationId xmlns:a16="http://schemas.microsoft.com/office/drawing/2014/main" id="{EE4E39B0-39F8-42A0-9540-37F5B8EB1788}"/>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18" name="Text Box 17">
          <a:extLst>
            <a:ext uri="{FF2B5EF4-FFF2-40B4-BE49-F238E27FC236}">
              <a16:creationId xmlns:a16="http://schemas.microsoft.com/office/drawing/2014/main" id="{D5C1D601-FA56-40B9-8D57-E92FC96539A3}"/>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19" name="Text Box 18">
          <a:extLst>
            <a:ext uri="{FF2B5EF4-FFF2-40B4-BE49-F238E27FC236}">
              <a16:creationId xmlns:a16="http://schemas.microsoft.com/office/drawing/2014/main" id="{2CFA1CB8-F216-4C6F-9BDE-6677125312D9}"/>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1920" name="Text Box 19">
          <a:extLst>
            <a:ext uri="{FF2B5EF4-FFF2-40B4-BE49-F238E27FC236}">
              <a16:creationId xmlns:a16="http://schemas.microsoft.com/office/drawing/2014/main" id="{292EBCE3-F87F-4AB6-9660-660B4ABC83AC}"/>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107</xdr:row>
      <xdr:rowOff>504825</xdr:rowOff>
    </xdr:from>
    <xdr:ext cx="95250" cy="442269"/>
    <xdr:sp macro="" textlink="">
      <xdr:nvSpPr>
        <xdr:cNvPr id="1921" name="Text Box 15">
          <a:extLst>
            <a:ext uri="{FF2B5EF4-FFF2-40B4-BE49-F238E27FC236}">
              <a16:creationId xmlns:a16="http://schemas.microsoft.com/office/drawing/2014/main" id="{87B69A0E-4EF4-4EB0-96FE-006B22777890}"/>
            </a:ext>
          </a:extLst>
        </xdr:cNvPr>
        <xdr:cNvSpPr txBox="1">
          <a:spLocks noChangeArrowheads="1"/>
        </xdr:cNvSpPr>
      </xdr:nvSpPr>
      <xdr:spPr bwMode="auto">
        <a:xfrm>
          <a:off x="14363700" y="454818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1922" name="Text Box 16">
          <a:extLst>
            <a:ext uri="{FF2B5EF4-FFF2-40B4-BE49-F238E27FC236}">
              <a16:creationId xmlns:a16="http://schemas.microsoft.com/office/drawing/2014/main" id="{772DD5D1-3386-473E-9430-39FFFB6BA6CC}"/>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1923" name="Text Box 17">
          <a:extLst>
            <a:ext uri="{FF2B5EF4-FFF2-40B4-BE49-F238E27FC236}">
              <a16:creationId xmlns:a16="http://schemas.microsoft.com/office/drawing/2014/main" id="{F5761966-D920-4632-B4A7-EB933387348E}"/>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1924" name="Text Box 18">
          <a:extLst>
            <a:ext uri="{FF2B5EF4-FFF2-40B4-BE49-F238E27FC236}">
              <a16:creationId xmlns:a16="http://schemas.microsoft.com/office/drawing/2014/main" id="{9FE45F99-0473-451F-B586-E2EBE0149977}"/>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25" name="Text Box 16">
          <a:extLst>
            <a:ext uri="{FF2B5EF4-FFF2-40B4-BE49-F238E27FC236}">
              <a16:creationId xmlns:a16="http://schemas.microsoft.com/office/drawing/2014/main" id="{A5210F59-2B93-4835-9F45-F5339B88F2E9}"/>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26" name="Text Box 17">
          <a:extLst>
            <a:ext uri="{FF2B5EF4-FFF2-40B4-BE49-F238E27FC236}">
              <a16:creationId xmlns:a16="http://schemas.microsoft.com/office/drawing/2014/main" id="{271DF02D-7AAA-4FAA-9A1F-F0D249FE69F8}"/>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27" name="Text Box 18">
          <a:extLst>
            <a:ext uri="{FF2B5EF4-FFF2-40B4-BE49-F238E27FC236}">
              <a16:creationId xmlns:a16="http://schemas.microsoft.com/office/drawing/2014/main" id="{4A91183C-7E0B-46F7-BFE2-B1B2BD82C987}"/>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28" name="Text Box 19">
          <a:extLst>
            <a:ext uri="{FF2B5EF4-FFF2-40B4-BE49-F238E27FC236}">
              <a16:creationId xmlns:a16="http://schemas.microsoft.com/office/drawing/2014/main" id="{BA25F0E7-945E-454A-942D-75B51CD62FAF}"/>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29" name="Text Box 16">
          <a:extLst>
            <a:ext uri="{FF2B5EF4-FFF2-40B4-BE49-F238E27FC236}">
              <a16:creationId xmlns:a16="http://schemas.microsoft.com/office/drawing/2014/main" id="{4B33EB35-E0D0-4A6E-9FF3-FC1584EC8527}"/>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30" name="Text Box 17">
          <a:extLst>
            <a:ext uri="{FF2B5EF4-FFF2-40B4-BE49-F238E27FC236}">
              <a16:creationId xmlns:a16="http://schemas.microsoft.com/office/drawing/2014/main" id="{26C11A43-45DD-42E7-9AAA-28E0A974933E}"/>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31" name="Text Box 18">
          <a:extLst>
            <a:ext uri="{FF2B5EF4-FFF2-40B4-BE49-F238E27FC236}">
              <a16:creationId xmlns:a16="http://schemas.microsoft.com/office/drawing/2014/main" id="{04A9A7AC-4CE5-4E5A-86D3-404DBF5D00BC}"/>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1932" name="Text Box 19">
          <a:extLst>
            <a:ext uri="{FF2B5EF4-FFF2-40B4-BE49-F238E27FC236}">
              <a16:creationId xmlns:a16="http://schemas.microsoft.com/office/drawing/2014/main" id="{E171B3E1-9CC5-4EA1-8CFF-9A582B7D2C7D}"/>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8496"/>
    <xdr:sp macro="" textlink="">
      <xdr:nvSpPr>
        <xdr:cNvPr id="1933" name="Text Box 15">
          <a:extLst>
            <a:ext uri="{FF2B5EF4-FFF2-40B4-BE49-F238E27FC236}">
              <a16:creationId xmlns:a16="http://schemas.microsoft.com/office/drawing/2014/main" id="{1F75A234-48ED-40E0-A3E8-6735067451B0}"/>
            </a:ext>
          </a:extLst>
        </xdr:cNvPr>
        <xdr:cNvSpPr txBox="1">
          <a:spLocks noChangeArrowheads="1"/>
        </xdr:cNvSpPr>
      </xdr:nvSpPr>
      <xdr:spPr bwMode="auto">
        <a:xfrm>
          <a:off x="4743450" y="458533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504825</xdr:rowOff>
    </xdr:from>
    <xdr:ext cx="95250" cy="442269"/>
    <xdr:sp macro="" textlink="">
      <xdr:nvSpPr>
        <xdr:cNvPr id="1934" name="Text Box 15">
          <a:extLst>
            <a:ext uri="{FF2B5EF4-FFF2-40B4-BE49-F238E27FC236}">
              <a16:creationId xmlns:a16="http://schemas.microsoft.com/office/drawing/2014/main" id="{3CA7DAEC-C6D8-41B1-9DE7-2C574A33ACF5}"/>
            </a:ext>
          </a:extLst>
        </xdr:cNvPr>
        <xdr:cNvSpPr txBox="1">
          <a:spLocks noChangeArrowheads="1"/>
        </xdr:cNvSpPr>
      </xdr:nvSpPr>
      <xdr:spPr bwMode="auto">
        <a:xfrm>
          <a:off x="14363700" y="458533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504825</xdr:rowOff>
    </xdr:from>
    <xdr:ext cx="95250" cy="442269"/>
    <xdr:sp macro="" textlink="">
      <xdr:nvSpPr>
        <xdr:cNvPr id="1935" name="Text Box 15">
          <a:extLst>
            <a:ext uri="{FF2B5EF4-FFF2-40B4-BE49-F238E27FC236}">
              <a16:creationId xmlns:a16="http://schemas.microsoft.com/office/drawing/2014/main" id="{33E8263D-2355-45AA-9D3F-ED729E29CFBC}"/>
            </a:ext>
          </a:extLst>
        </xdr:cNvPr>
        <xdr:cNvSpPr txBox="1">
          <a:spLocks noChangeArrowheads="1"/>
        </xdr:cNvSpPr>
      </xdr:nvSpPr>
      <xdr:spPr bwMode="auto">
        <a:xfrm>
          <a:off x="30918150" y="458533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1936" name="Text Box 15">
          <a:extLst>
            <a:ext uri="{FF2B5EF4-FFF2-40B4-BE49-F238E27FC236}">
              <a16:creationId xmlns:a16="http://schemas.microsoft.com/office/drawing/2014/main" id="{DD00DAA3-8466-4A19-8316-057E4CBC5350}"/>
            </a:ext>
          </a:extLst>
        </xdr:cNvPr>
        <xdr:cNvSpPr txBox="1">
          <a:spLocks noChangeArrowheads="1"/>
        </xdr:cNvSpPr>
      </xdr:nvSpPr>
      <xdr:spPr bwMode="auto">
        <a:xfrm>
          <a:off x="474345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4331"/>
    <xdr:sp macro="" textlink="">
      <xdr:nvSpPr>
        <xdr:cNvPr id="1937" name="Text Box 15">
          <a:extLst>
            <a:ext uri="{FF2B5EF4-FFF2-40B4-BE49-F238E27FC236}">
              <a16:creationId xmlns:a16="http://schemas.microsoft.com/office/drawing/2014/main" id="{B5FCFABF-7CFD-43EA-A76A-BD0328D4C474}"/>
            </a:ext>
          </a:extLst>
        </xdr:cNvPr>
        <xdr:cNvSpPr txBox="1">
          <a:spLocks noChangeArrowheads="1"/>
        </xdr:cNvSpPr>
      </xdr:nvSpPr>
      <xdr:spPr bwMode="auto">
        <a:xfrm>
          <a:off x="4743450" y="45853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504825</xdr:rowOff>
    </xdr:from>
    <xdr:ext cx="95250" cy="213632"/>
    <xdr:sp macro="" textlink="">
      <xdr:nvSpPr>
        <xdr:cNvPr id="1938" name="Text Box 15">
          <a:extLst>
            <a:ext uri="{FF2B5EF4-FFF2-40B4-BE49-F238E27FC236}">
              <a16:creationId xmlns:a16="http://schemas.microsoft.com/office/drawing/2014/main" id="{C76E8D11-716E-4C31-8C30-B1957D622583}"/>
            </a:ext>
          </a:extLst>
        </xdr:cNvPr>
        <xdr:cNvSpPr txBox="1">
          <a:spLocks noChangeArrowheads="1"/>
        </xdr:cNvSpPr>
      </xdr:nvSpPr>
      <xdr:spPr bwMode="auto">
        <a:xfrm>
          <a:off x="1436370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39" name="Text Box 16">
          <a:extLst>
            <a:ext uri="{FF2B5EF4-FFF2-40B4-BE49-F238E27FC236}">
              <a16:creationId xmlns:a16="http://schemas.microsoft.com/office/drawing/2014/main" id="{641734D2-1756-4196-9BE0-5569181F7404}"/>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40" name="Text Box 17">
          <a:extLst>
            <a:ext uri="{FF2B5EF4-FFF2-40B4-BE49-F238E27FC236}">
              <a16:creationId xmlns:a16="http://schemas.microsoft.com/office/drawing/2014/main" id="{20FE68C4-3F3F-438C-9A80-98569D7C7919}"/>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41" name="Text Box 18">
          <a:extLst>
            <a:ext uri="{FF2B5EF4-FFF2-40B4-BE49-F238E27FC236}">
              <a16:creationId xmlns:a16="http://schemas.microsoft.com/office/drawing/2014/main" id="{F04A8E0E-6866-4A6A-B63B-7260B1C28533}"/>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42" name="Text Box 19">
          <a:extLst>
            <a:ext uri="{FF2B5EF4-FFF2-40B4-BE49-F238E27FC236}">
              <a16:creationId xmlns:a16="http://schemas.microsoft.com/office/drawing/2014/main" id="{7F0D25AE-B72B-4521-9BEE-275A12900CC9}"/>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1943" name="Text Box 16">
          <a:extLst>
            <a:ext uri="{FF2B5EF4-FFF2-40B4-BE49-F238E27FC236}">
              <a16:creationId xmlns:a16="http://schemas.microsoft.com/office/drawing/2014/main" id="{DA9AF137-113B-45A1-8BE4-FD405AF02486}"/>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1944" name="Text Box 17">
          <a:extLst>
            <a:ext uri="{FF2B5EF4-FFF2-40B4-BE49-F238E27FC236}">
              <a16:creationId xmlns:a16="http://schemas.microsoft.com/office/drawing/2014/main" id="{B14A2F40-04E2-4BE9-A61C-06DEF11C15E8}"/>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1945" name="Text Box 18">
          <a:extLst>
            <a:ext uri="{FF2B5EF4-FFF2-40B4-BE49-F238E27FC236}">
              <a16:creationId xmlns:a16="http://schemas.microsoft.com/office/drawing/2014/main" id="{BDE727BA-0E8D-4899-A40D-EC28A6BD77B3}"/>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1946" name="Text Box 19">
          <a:extLst>
            <a:ext uri="{FF2B5EF4-FFF2-40B4-BE49-F238E27FC236}">
              <a16:creationId xmlns:a16="http://schemas.microsoft.com/office/drawing/2014/main" id="{5CC936BE-E940-4483-86C0-3BEA6197EA43}"/>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47" name="Text Box 16">
          <a:extLst>
            <a:ext uri="{FF2B5EF4-FFF2-40B4-BE49-F238E27FC236}">
              <a16:creationId xmlns:a16="http://schemas.microsoft.com/office/drawing/2014/main" id="{1D4176B5-A5B0-482F-BB75-B788DBD2BA38}"/>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48" name="Text Box 17">
          <a:extLst>
            <a:ext uri="{FF2B5EF4-FFF2-40B4-BE49-F238E27FC236}">
              <a16:creationId xmlns:a16="http://schemas.microsoft.com/office/drawing/2014/main" id="{C16E2926-1FC4-4EE3-9052-A7CBC59003F9}"/>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49" name="Text Box 18">
          <a:extLst>
            <a:ext uri="{FF2B5EF4-FFF2-40B4-BE49-F238E27FC236}">
              <a16:creationId xmlns:a16="http://schemas.microsoft.com/office/drawing/2014/main" id="{DD85C8B9-6974-4598-84A6-68181D5DC280}"/>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1950" name="Text Box 19">
          <a:extLst>
            <a:ext uri="{FF2B5EF4-FFF2-40B4-BE49-F238E27FC236}">
              <a16:creationId xmlns:a16="http://schemas.microsoft.com/office/drawing/2014/main" id="{A1437716-338E-4E6C-B2FE-4DA14497590B}"/>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51" name="Text Box 16">
          <a:extLst>
            <a:ext uri="{FF2B5EF4-FFF2-40B4-BE49-F238E27FC236}">
              <a16:creationId xmlns:a16="http://schemas.microsoft.com/office/drawing/2014/main" id="{3F553F00-BE5A-4937-B47C-FE98E72E657F}"/>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52" name="Text Box 17">
          <a:extLst>
            <a:ext uri="{FF2B5EF4-FFF2-40B4-BE49-F238E27FC236}">
              <a16:creationId xmlns:a16="http://schemas.microsoft.com/office/drawing/2014/main" id="{E0585AA6-504B-476C-A214-C9A9FBA8EB19}"/>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53" name="Text Box 18">
          <a:extLst>
            <a:ext uri="{FF2B5EF4-FFF2-40B4-BE49-F238E27FC236}">
              <a16:creationId xmlns:a16="http://schemas.microsoft.com/office/drawing/2014/main" id="{BAE9DD64-09B0-4CD8-8598-C7E4DF952452}"/>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1954" name="Text Box 19">
          <a:extLst>
            <a:ext uri="{FF2B5EF4-FFF2-40B4-BE49-F238E27FC236}">
              <a16:creationId xmlns:a16="http://schemas.microsoft.com/office/drawing/2014/main" id="{2F881628-7706-452F-887E-7D9384EEBF23}"/>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1955" name="Text Box 16">
          <a:extLst>
            <a:ext uri="{FF2B5EF4-FFF2-40B4-BE49-F238E27FC236}">
              <a16:creationId xmlns:a16="http://schemas.microsoft.com/office/drawing/2014/main" id="{59DC39DC-880E-4DAF-A7C7-663BE05BD82E}"/>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1956" name="Text Box 17">
          <a:extLst>
            <a:ext uri="{FF2B5EF4-FFF2-40B4-BE49-F238E27FC236}">
              <a16:creationId xmlns:a16="http://schemas.microsoft.com/office/drawing/2014/main" id="{7F7B8A8C-780D-43BF-99EC-BE0B13FD6B31}"/>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1957" name="Text Box 18">
          <a:extLst>
            <a:ext uri="{FF2B5EF4-FFF2-40B4-BE49-F238E27FC236}">
              <a16:creationId xmlns:a16="http://schemas.microsoft.com/office/drawing/2014/main" id="{21F0353F-7E37-485F-BD94-E5FF9765C3B3}"/>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58" name="Text Box 16">
          <a:extLst>
            <a:ext uri="{FF2B5EF4-FFF2-40B4-BE49-F238E27FC236}">
              <a16:creationId xmlns:a16="http://schemas.microsoft.com/office/drawing/2014/main" id="{1AF1962C-2F7B-47DE-B720-340B5D9698C2}"/>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59" name="Text Box 17">
          <a:extLst>
            <a:ext uri="{FF2B5EF4-FFF2-40B4-BE49-F238E27FC236}">
              <a16:creationId xmlns:a16="http://schemas.microsoft.com/office/drawing/2014/main" id="{9BC7C9FF-7B61-4743-AEA5-7379A0E60BD1}"/>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60" name="Text Box 18">
          <a:extLst>
            <a:ext uri="{FF2B5EF4-FFF2-40B4-BE49-F238E27FC236}">
              <a16:creationId xmlns:a16="http://schemas.microsoft.com/office/drawing/2014/main" id="{DB1A30E2-15DB-435D-AE48-7E54769E1406}"/>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61" name="Text Box 19">
          <a:extLst>
            <a:ext uri="{FF2B5EF4-FFF2-40B4-BE49-F238E27FC236}">
              <a16:creationId xmlns:a16="http://schemas.microsoft.com/office/drawing/2014/main" id="{1780F603-71C1-4296-9551-0DF20362BC78}"/>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62" name="Text Box 16">
          <a:extLst>
            <a:ext uri="{FF2B5EF4-FFF2-40B4-BE49-F238E27FC236}">
              <a16:creationId xmlns:a16="http://schemas.microsoft.com/office/drawing/2014/main" id="{110F735F-7AB1-4BAD-B0EC-FC975BC600CF}"/>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63" name="Text Box 17">
          <a:extLst>
            <a:ext uri="{FF2B5EF4-FFF2-40B4-BE49-F238E27FC236}">
              <a16:creationId xmlns:a16="http://schemas.microsoft.com/office/drawing/2014/main" id="{B963B4E1-F165-47DF-BBF8-806B7DA629E7}"/>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64" name="Text Box 18">
          <a:extLst>
            <a:ext uri="{FF2B5EF4-FFF2-40B4-BE49-F238E27FC236}">
              <a16:creationId xmlns:a16="http://schemas.microsoft.com/office/drawing/2014/main" id="{46952B31-949C-476D-BBD8-B0B3D07C636A}"/>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1965" name="Text Box 19">
          <a:extLst>
            <a:ext uri="{FF2B5EF4-FFF2-40B4-BE49-F238E27FC236}">
              <a16:creationId xmlns:a16="http://schemas.microsoft.com/office/drawing/2014/main" id="{EAE99E75-A207-4E41-98EB-F73FCF08525D}"/>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66" name="Text Box 16">
          <a:extLst>
            <a:ext uri="{FF2B5EF4-FFF2-40B4-BE49-F238E27FC236}">
              <a16:creationId xmlns:a16="http://schemas.microsoft.com/office/drawing/2014/main" id="{77FB0631-CE08-4763-996C-53292E171EBF}"/>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67" name="Text Box 17">
          <a:extLst>
            <a:ext uri="{FF2B5EF4-FFF2-40B4-BE49-F238E27FC236}">
              <a16:creationId xmlns:a16="http://schemas.microsoft.com/office/drawing/2014/main" id="{B5BBDCFB-76F0-4339-AC8D-308CC7567314}"/>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68" name="Text Box 18">
          <a:extLst>
            <a:ext uri="{FF2B5EF4-FFF2-40B4-BE49-F238E27FC236}">
              <a16:creationId xmlns:a16="http://schemas.microsoft.com/office/drawing/2014/main" id="{206348B0-FA67-4B7E-8599-404BFD70B0DA}"/>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69" name="Text Box 19">
          <a:extLst>
            <a:ext uri="{FF2B5EF4-FFF2-40B4-BE49-F238E27FC236}">
              <a16:creationId xmlns:a16="http://schemas.microsoft.com/office/drawing/2014/main" id="{A2237FC9-44D5-4B55-913E-DF76177F3981}"/>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61691"/>
    <xdr:sp macro="" textlink="">
      <xdr:nvSpPr>
        <xdr:cNvPr id="1970" name="Text Box 15">
          <a:extLst>
            <a:ext uri="{FF2B5EF4-FFF2-40B4-BE49-F238E27FC236}">
              <a16:creationId xmlns:a16="http://schemas.microsoft.com/office/drawing/2014/main" id="{CFF5681F-B961-4CE4-A333-3AF8A08F3038}"/>
            </a:ext>
          </a:extLst>
        </xdr:cNvPr>
        <xdr:cNvSpPr txBox="1">
          <a:spLocks noChangeArrowheads="1"/>
        </xdr:cNvSpPr>
      </xdr:nvSpPr>
      <xdr:spPr bwMode="auto">
        <a:xfrm>
          <a:off x="4743450" y="5031105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1971" name="Text Box 16">
          <a:extLst>
            <a:ext uri="{FF2B5EF4-FFF2-40B4-BE49-F238E27FC236}">
              <a16:creationId xmlns:a16="http://schemas.microsoft.com/office/drawing/2014/main" id="{C5C31054-18DA-476C-A4F2-78EDE4CA34BF}"/>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1972" name="Text Box 17">
          <a:extLst>
            <a:ext uri="{FF2B5EF4-FFF2-40B4-BE49-F238E27FC236}">
              <a16:creationId xmlns:a16="http://schemas.microsoft.com/office/drawing/2014/main" id="{3D603925-2615-45CC-BD8F-A13D657FEC8F}"/>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1973" name="Text Box 18">
          <a:extLst>
            <a:ext uri="{FF2B5EF4-FFF2-40B4-BE49-F238E27FC236}">
              <a16:creationId xmlns:a16="http://schemas.microsoft.com/office/drawing/2014/main" id="{E292F36C-B01C-43A5-986E-66B5992F469C}"/>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1974" name="Text Box 19">
          <a:extLst>
            <a:ext uri="{FF2B5EF4-FFF2-40B4-BE49-F238E27FC236}">
              <a16:creationId xmlns:a16="http://schemas.microsoft.com/office/drawing/2014/main" id="{838583CB-47BE-4029-ACA0-59A025BDEBCB}"/>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504825</xdr:rowOff>
    </xdr:from>
    <xdr:ext cx="95250" cy="442269"/>
    <xdr:sp macro="" textlink="">
      <xdr:nvSpPr>
        <xdr:cNvPr id="1975" name="Text Box 15">
          <a:extLst>
            <a:ext uri="{FF2B5EF4-FFF2-40B4-BE49-F238E27FC236}">
              <a16:creationId xmlns:a16="http://schemas.microsoft.com/office/drawing/2014/main" id="{DCD6CC8F-F32C-4E20-ADAF-09A5447FE2EA}"/>
            </a:ext>
          </a:extLst>
        </xdr:cNvPr>
        <xdr:cNvSpPr txBox="1">
          <a:spLocks noChangeArrowheads="1"/>
        </xdr:cNvSpPr>
      </xdr:nvSpPr>
      <xdr:spPr bwMode="auto">
        <a:xfrm>
          <a:off x="14363700" y="50311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1976" name="Text Box 16">
          <a:extLst>
            <a:ext uri="{FF2B5EF4-FFF2-40B4-BE49-F238E27FC236}">
              <a16:creationId xmlns:a16="http://schemas.microsoft.com/office/drawing/2014/main" id="{22011CB5-C133-4995-82D7-595F177C7E8C}"/>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1977" name="Text Box 17">
          <a:extLst>
            <a:ext uri="{FF2B5EF4-FFF2-40B4-BE49-F238E27FC236}">
              <a16:creationId xmlns:a16="http://schemas.microsoft.com/office/drawing/2014/main" id="{6B6DB837-E721-486B-865C-FB679936DDAE}"/>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1978" name="Text Box 18">
          <a:extLst>
            <a:ext uri="{FF2B5EF4-FFF2-40B4-BE49-F238E27FC236}">
              <a16:creationId xmlns:a16="http://schemas.microsoft.com/office/drawing/2014/main" id="{E086FF61-4846-4570-8A4B-69835C0B813B}"/>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1979" name="Text Box 19">
          <a:extLst>
            <a:ext uri="{FF2B5EF4-FFF2-40B4-BE49-F238E27FC236}">
              <a16:creationId xmlns:a16="http://schemas.microsoft.com/office/drawing/2014/main" id="{260D8151-1A28-4A64-B2F0-94E4CCFE87EE}"/>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504825</xdr:rowOff>
    </xdr:from>
    <xdr:ext cx="95250" cy="442269"/>
    <xdr:sp macro="" textlink="">
      <xdr:nvSpPr>
        <xdr:cNvPr id="1980" name="Text Box 15">
          <a:extLst>
            <a:ext uri="{FF2B5EF4-FFF2-40B4-BE49-F238E27FC236}">
              <a16:creationId xmlns:a16="http://schemas.microsoft.com/office/drawing/2014/main" id="{389D1C45-E47B-4A8E-BFD7-C181FD0B8E4A}"/>
            </a:ext>
          </a:extLst>
        </xdr:cNvPr>
        <xdr:cNvSpPr txBox="1">
          <a:spLocks noChangeArrowheads="1"/>
        </xdr:cNvSpPr>
      </xdr:nvSpPr>
      <xdr:spPr bwMode="auto">
        <a:xfrm>
          <a:off x="30918150" y="50311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119</xdr:row>
      <xdr:rowOff>504825</xdr:rowOff>
    </xdr:from>
    <xdr:ext cx="95250" cy="444014"/>
    <xdr:sp macro="" textlink="">
      <xdr:nvSpPr>
        <xdr:cNvPr id="1981" name="Text Box 15">
          <a:extLst>
            <a:ext uri="{FF2B5EF4-FFF2-40B4-BE49-F238E27FC236}">
              <a16:creationId xmlns:a16="http://schemas.microsoft.com/office/drawing/2014/main" id="{CB6788DD-E0BE-4041-A710-843BF5E1EB29}"/>
            </a:ext>
          </a:extLst>
        </xdr:cNvPr>
        <xdr:cNvSpPr txBox="1">
          <a:spLocks noChangeArrowheads="1"/>
        </xdr:cNvSpPr>
      </xdr:nvSpPr>
      <xdr:spPr bwMode="auto">
        <a:xfrm>
          <a:off x="4743450" y="4993957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82" name="Text Box 16">
          <a:extLst>
            <a:ext uri="{FF2B5EF4-FFF2-40B4-BE49-F238E27FC236}">
              <a16:creationId xmlns:a16="http://schemas.microsoft.com/office/drawing/2014/main" id="{D86A969B-A632-49D8-BC47-F8A596B25DA3}"/>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83" name="Text Box 17">
          <a:extLst>
            <a:ext uri="{FF2B5EF4-FFF2-40B4-BE49-F238E27FC236}">
              <a16:creationId xmlns:a16="http://schemas.microsoft.com/office/drawing/2014/main" id="{B39E4A69-412B-4043-95D9-F6356BD490BA}"/>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84" name="Text Box 18">
          <a:extLst>
            <a:ext uri="{FF2B5EF4-FFF2-40B4-BE49-F238E27FC236}">
              <a16:creationId xmlns:a16="http://schemas.microsoft.com/office/drawing/2014/main" id="{6BA8F659-46BF-409B-9631-90FB967B50F0}"/>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1985" name="Text Box 19">
          <a:extLst>
            <a:ext uri="{FF2B5EF4-FFF2-40B4-BE49-F238E27FC236}">
              <a16:creationId xmlns:a16="http://schemas.microsoft.com/office/drawing/2014/main" id="{E2C16218-5F21-437A-A8D2-0DE68647FDAF}"/>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1986" name="Text Box 15">
          <a:extLst>
            <a:ext uri="{FF2B5EF4-FFF2-40B4-BE49-F238E27FC236}">
              <a16:creationId xmlns:a16="http://schemas.microsoft.com/office/drawing/2014/main" id="{DDE030C0-B4CA-4E56-BED2-37CC6EF7D350}"/>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44331"/>
    <xdr:sp macro="" textlink="">
      <xdr:nvSpPr>
        <xdr:cNvPr id="1987" name="Text Box 15">
          <a:extLst>
            <a:ext uri="{FF2B5EF4-FFF2-40B4-BE49-F238E27FC236}">
              <a16:creationId xmlns:a16="http://schemas.microsoft.com/office/drawing/2014/main" id="{B69DFB39-A79B-4417-B435-400806F685EC}"/>
            </a:ext>
          </a:extLst>
        </xdr:cNvPr>
        <xdr:cNvSpPr txBox="1">
          <a:spLocks noChangeArrowheads="1"/>
        </xdr:cNvSpPr>
      </xdr:nvSpPr>
      <xdr:spPr bwMode="auto">
        <a:xfrm>
          <a:off x="4743450" y="503110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119</xdr:row>
      <xdr:rowOff>504825</xdr:rowOff>
    </xdr:from>
    <xdr:ext cx="95250" cy="442269"/>
    <xdr:sp macro="" textlink="">
      <xdr:nvSpPr>
        <xdr:cNvPr id="1988" name="Text Box 15">
          <a:extLst>
            <a:ext uri="{FF2B5EF4-FFF2-40B4-BE49-F238E27FC236}">
              <a16:creationId xmlns:a16="http://schemas.microsoft.com/office/drawing/2014/main" id="{3885053D-8EDE-4A59-9844-02F18476A3D8}"/>
            </a:ext>
          </a:extLst>
        </xdr:cNvPr>
        <xdr:cNvSpPr txBox="1">
          <a:spLocks noChangeArrowheads="1"/>
        </xdr:cNvSpPr>
      </xdr:nvSpPr>
      <xdr:spPr bwMode="auto">
        <a:xfrm>
          <a:off x="14363700" y="499395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1989" name="Text Box 16">
          <a:extLst>
            <a:ext uri="{FF2B5EF4-FFF2-40B4-BE49-F238E27FC236}">
              <a16:creationId xmlns:a16="http://schemas.microsoft.com/office/drawing/2014/main" id="{C213E242-A55B-4225-AFAA-A6D958E0423E}"/>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1990" name="Text Box 17">
          <a:extLst>
            <a:ext uri="{FF2B5EF4-FFF2-40B4-BE49-F238E27FC236}">
              <a16:creationId xmlns:a16="http://schemas.microsoft.com/office/drawing/2014/main" id="{FCF8E21E-5A41-40CE-B887-8C6FE5C8C886}"/>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1991" name="Text Box 18">
          <a:extLst>
            <a:ext uri="{FF2B5EF4-FFF2-40B4-BE49-F238E27FC236}">
              <a16:creationId xmlns:a16="http://schemas.microsoft.com/office/drawing/2014/main" id="{D9D1C106-97C3-407C-8867-7D47D429B662}"/>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504825</xdr:rowOff>
    </xdr:from>
    <xdr:ext cx="95250" cy="213632"/>
    <xdr:sp macro="" textlink="">
      <xdr:nvSpPr>
        <xdr:cNvPr id="1992" name="Text Box 15">
          <a:extLst>
            <a:ext uri="{FF2B5EF4-FFF2-40B4-BE49-F238E27FC236}">
              <a16:creationId xmlns:a16="http://schemas.microsoft.com/office/drawing/2014/main" id="{D61FDDF0-1F07-41A5-A378-32223A76CE71}"/>
            </a:ext>
          </a:extLst>
        </xdr:cNvPr>
        <xdr:cNvSpPr txBox="1">
          <a:spLocks noChangeArrowheads="1"/>
        </xdr:cNvSpPr>
      </xdr:nvSpPr>
      <xdr:spPr bwMode="auto">
        <a:xfrm>
          <a:off x="1436370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1993" name="Text Box 16">
          <a:extLst>
            <a:ext uri="{FF2B5EF4-FFF2-40B4-BE49-F238E27FC236}">
              <a16:creationId xmlns:a16="http://schemas.microsoft.com/office/drawing/2014/main" id="{E9C714D8-C9E0-4793-938E-AE61F240EABB}"/>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1994" name="Text Box 17">
          <a:extLst>
            <a:ext uri="{FF2B5EF4-FFF2-40B4-BE49-F238E27FC236}">
              <a16:creationId xmlns:a16="http://schemas.microsoft.com/office/drawing/2014/main" id="{B65899F0-AAF5-4881-B327-796C4857FBDB}"/>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1995" name="Text Box 18">
          <a:extLst>
            <a:ext uri="{FF2B5EF4-FFF2-40B4-BE49-F238E27FC236}">
              <a16:creationId xmlns:a16="http://schemas.microsoft.com/office/drawing/2014/main" id="{DDD9D004-9983-4054-B600-1DCBB03BCFBE}"/>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1996" name="Text Box 19">
          <a:extLst>
            <a:ext uri="{FF2B5EF4-FFF2-40B4-BE49-F238E27FC236}">
              <a16:creationId xmlns:a16="http://schemas.microsoft.com/office/drawing/2014/main" id="{BCB79BEC-7FAF-4710-B05D-2AAA5C226FD4}"/>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1997" name="Text Box 16">
          <a:extLst>
            <a:ext uri="{FF2B5EF4-FFF2-40B4-BE49-F238E27FC236}">
              <a16:creationId xmlns:a16="http://schemas.microsoft.com/office/drawing/2014/main" id="{A024DBD8-149D-4C04-923A-F7B0B6A49E91}"/>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1998" name="Text Box 17">
          <a:extLst>
            <a:ext uri="{FF2B5EF4-FFF2-40B4-BE49-F238E27FC236}">
              <a16:creationId xmlns:a16="http://schemas.microsoft.com/office/drawing/2014/main" id="{7B60C9F0-C72C-4BE6-A044-7D4105726E4D}"/>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1999" name="Text Box 18">
          <a:extLst>
            <a:ext uri="{FF2B5EF4-FFF2-40B4-BE49-F238E27FC236}">
              <a16:creationId xmlns:a16="http://schemas.microsoft.com/office/drawing/2014/main" id="{6E6887E4-D4DC-4492-B330-AE9DC806B759}"/>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2000" name="Text Box 19">
          <a:extLst>
            <a:ext uri="{FF2B5EF4-FFF2-40B4-BE49-F238E27FC236}">
              <a16:creationId xmlns:a16="http://schemas.microsoft.com/office/drawing/2014/main" id="{AD2505A7-BC60-4E4C-AA3D-13BEE423C8FF}"/>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01" name="Text Box 16">
          <a:extLst>
            <a:ext uri="{FF2B5EF4-FFF2-40B4-BE49-F238E27FC236}">
              <a16:creationId xmlns:a16="http://schemas.microsoft.com/office/drawing/2014/main" id="{ECD2BEE5-FDD4-4D71-9AD0-779AE182BED4}"/>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02" name="Text Box 17">
          <a:extLst>
            <a:ext uri="{FF2B5EF4-FFF2-40B4-BE49-F238E27FC236}">
              <a16:creationId xmlns:a16="http://schemas.microsoft.com/office/drawing/2014/main" id="{AA52F757-6393-4D52-B3D6-04E3358D9FE5}"/>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03" name="Text Box 18">
          <a:extLst>
            <a:ext uri="{FF2B5EF4-FFF2-40B4-BE49-F238E27FC236}">
              <a16:creationId xmlns:a16="http://schemas.microsoft.com/office/drawing/2014/main" id="{89C34799-D13F-401D-848C-3AB325C383AD}"/>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04" name="Text Box 19">
          <a:extLst>
            <a:ext uri="{FF2B5EF4-FFF2-40B4-BE49-F238E27FC236}">
              <a16:creationId xmlns:a16="http://schemas.microsoft.com/office/drawing/2014/main" id="{8DEF041D-8A0B-4161-B0B1-ADC049CDB707}"/>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2005" name="Text Box 16">
          <a:extLst>
            <a:ext uri="{FF2B5EF4-FFF2-40B4-BE49-F238E27FC236}">
              <a16:creationId xmlns:a16="http://schemas.microsoft.com/office/drawing/2014/main" id="{EE53BE57-01F4-46FA-A4E5-8C1B399281EE}"/>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2006" name="Text Box 17">
          <a:extLst>
            <a:ext uri="{FF2B5EF4-FFF2-40B4-BE49-F238E27FC236}">
              <a16:creationId xmlns:a16="http://schemas.microsoft.com/office/drawing/2014/main" id="{02D60FC6-75C7-4EE5-A26C-53E0EB1EC68A}"/>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2007" name="Text Box 18">
          <a:extLst>
            <a:ext uri="{FF2B5EF4-FFF2-40B4-BE49-F238E27FC236}">
              <a16:creationId xmlns:a16="http://schemas.microsoft.com/office/drawing/2014/main" id="{3981D5C2-06DC-4C06-B1D1-E74C18F75A51}"/>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2008" name="Text Box 19">
          <a:extLst>
            <a:ext uri="{FF2B5EF4-FFF2-40B4-BE49-F238E27FC236}">
              <a16:creationId xmlns:a16="http://schemas.microsoft.com/office/drawing/2014/main" id="{AC03C44B-9F29-45BE-8B7D-1C177A33AD57}"/>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09" name="Text Box 16">
          <a:extLst>
            <a:ext uri="{FF2B5EF4-FFF2-40B4-BE49-F238E27FC236}">
              <a16:creationId xmlns:a16="http://schemas.microsoft.com/office/drawing/2014/main" id="{000128BD-330D-499E-80C7-22F2C442716E}"/>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10" name="Text Box 17">
          <a:extLst>
            <a:ext uri="{FF2B5EF4-FFF2-40B4-BE49-F238E27FC236}">
              <a16:creationId xmlns:a16="http://schemas.microsoft.com/office/drawing/2014/main" id="{8EA4AC64-164A-4A57-90EB-35946A50A6C4}"/>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11" name="Text Box 18">
          <a:extLst>
            <a:ext uri="{FF2B5EF4-FFF2-40B4-BE49-F238E27FC236}">
              <a16:creationId xmlns:a16="http://schemas.microsoft.com/office/drawing/2014/main" id="{9178DE16-7F9E-47CA-8AF6-6CCEEDF55E5C}"/>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2012" name="Text Box 19">
          <a:extLst>
            <a:ext uri="{FF2B5EF4-FFF2-40B4-BE49-F238E27FC236}">
              <a16:creationId xmlns:a16="http://schemas.microsoft.com/office/drawing/2014/main" id="{B6D38BD1-B146-4549-9314-F0D6FCB4E02D}"/>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13" name="Text Box 16">
          <a:extLst>
            <a:ext uri="{FF2B5EF4-FFF2-40B4-BE49-F238E27FC236}">
              <a16:creationId xmlns:a16="http://schemas.microsoft.com/office/drawing/2014/main" id="{A4A26EAD-D19C-4E09-BE75-4A0A8498A672}"/>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14" name="Text Box 17">
          <a:extLst>
            <a:ext uri="{FF2B5EF4-FFF2-40B4-BE49-F238E27FC236}">
              <a16:creationId xmlns:a16="http://schemas.microsoft.com/office/drawing/2014/main" id="{D9ED973D-C1E0-4FFD-BBF1-F9C59875B7CE}"/>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15" name="Text Box 18">
          <a:extLst>
            <a:ext uri="{FF2B5EF4-FFF2-40B4-BE49-F238E27FC236}">
              <a16:creationId xmlns:a16="http://schemas.microsoft.com/office/drawing/2014/main" id="{73106C45-61DA-4915-92C7-A1D187DEEC07}"/>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2016" name="Text Box 19">
          <a:extLst>
            <a:ext uri="{FF2B5EF4-FFF2-40B4-BE49-F238E27FC236}">
              <a16:creationId xmlns:a16="http://schemas.microsoft.com/office/drawing/2014/main" id="{9FE1C8EE-D361-415C-91B2-37A2714B0C3D}"/>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2017" name="Text Box 16">
          <a:extLst>
            <a:ext uri="{FF2B5EF4-FFF2-40B4-BE49-F238E27FC236}">
              <a16:creationId xmlns:a16="http://schemas.microsoft.com/office/drawing/2014/main" id="{98B16CFA-9329-4AEE-87A9-5121D7E58470}"/>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2018" name="Text Box 17">
          <a:extLst>
            <a:ext uri="{FF2B5EF4-FFF2-40B4-BE49-F238E27FC236}">
              <a16:creationId xmlns:a16="http://schemas.microsoft.com/office/drawing/2014/main" id="{524677F7-9A8D-474C-BFFE-BDD983907B14}"/>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2019" name="Text Box 18">
          <a:extLst>
            <a:ext uri="{FF2B5EF4-FFF2-40B4-BE49-F238E27FC236}">
              <a16:creationId xmlns:a16="http://schemas.microsoft.com/office/drawing/2014/main" id="{A27A45FB-8883-480F-8488-60D7746EC6CA}"/>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0" name="Text Box 16">
          <a:extLst>
            <a:ext uri="{FF2B5EF4-FFF2-40B4-BE49-F238E27FC236}">
              <a16:creationId xmlns:a16="http://schemas.microsoft.com/office/drawing/2014/main" id="{9F0B3634-2E63-43AF-940F-6D6F086A3806}"/>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1" name="Text Box 17">
          <a:extLst>
            <a:ext uri="{FF2B5EF4-FFF2-40B4-BE49-F238E27FC236}">
              <a16:creationId xmlns:a16="http://schemas.microsoft.com/office/drawing/2014/main" id="{84D18078-30A5-419C-9817-44AEC3A90055}"/>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2" name="Text Box 18">
          <a:extLst>
            <a:ext uri="{FF2B5EF4-FFF2-40B4-BE49-F238E27FC236}">
              <a16:creationId xmlns:a16="http://schemas.microsoft.com/office/drawing/2014/main" id="{D032703C-8EEB-425E-9ECC-C34D23E46766}"/>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3" name="Text Box 19">
          <a:extLst>
            <a:ext uri="{FF2B5EF4-FFF2-40B4-BE49-F238E27FC236}">
              <a16:creationId xmlns:a16="http://schemas.microsoft.com/office/drawing/2014/main" id="{C91B2AC6-1061-470C-8D33-27C564928FAC}"/>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4" name="Text Box 16">
          <a:extLst>
            <a:ext uri="{FF2B5EF4-FFF2-40B4-BE49-F238E27FC236}">
              <a16:creationId xmlns:a16="http://schemas.microsoft.com/office/drawing/2014/main" id="{B1661785-64D2-4242-A97F-DA4319548D37}"/>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5" name="Text Box 17">
          <a:extLst>
            <a:ext uri="{FF2B5EF4-FFF2-40B4-BE49-F238E27FC236}">
              <a16:creationId xmlns:a16="http://schemas.microsoft.com/office/drawing/2014/main" id="{36E74383-A3F7-421C-832D-91B143186A49}"/>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6" name="Text Box 18">
          <a:extLst>
            <a:ext uri="{FF2B5EF4-FFF2-40B4-BE49-F238E27FC236}">
              <a16:creationId xmlns:a16="http://schemas.microsoft.com/office/drawing/2014/main" id="{25BB1FB3-D818-48D9-890E-0A1579FD2F99}"/>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2027" name="Text Box 19">
          <a:extLst>
            <a:ext uri="{FF2B5EF4-FFF2-40B4-BE49-F238E27FC236}">
              <a16:creationId xmlns:a16="http://schemas.microsoft.com/office/drawing/2014/main" id="{26DA0494-6391-48CD-92AB-7996CB1A40F3}"/>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28" name="Text Box 16">
          <a:extLst>
            <a:ext uri="{FF2B5EF4-FFF2-40B4-BE49-F238E27FC236}">
              <a16:creationId xmlns:a16="http://schemas.microsoft.com/office/drawing/2014/main" id="{7FB0629D-DF5D-4FE5-94BF-63C29FCCBC5C}"/>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29" name="Text Box 17">
          <a:extLst>
            <a:ext uri="{FF2B5EF4-FFF2-40B4-BE49-F238E27FC236}">
              <a16:creationId xmlns:a16="http://schemas.microsoft.com/office/drawing/2014/main" id="{4B46B86C-73A1-4797-8ADD-7B9BFA7D238A}"/>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30" name="Text Box 18">
          <a:extLst>
            <a:ext uri="{FF2B5EF4-FFF2-40B4-BE49-F238E27FC236}">
              <a16:creationId xmlns:a16="http://schemas.microsoft.com/office/drawing/2014/main" id="{1D1DFB83-2EB4-4FE2-9D6E-F932389BCE1E}"/>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31" name="Text Box 19">
          <a:extLst>
            <a:ext uri="{FF2B5EF4-FFF2-40B4-BE49-F238E27FC236}">
              <a16:creationId xmlns:a16="http://schemas.microsoft.com/office/drawing/2014/main" id="{8C07C6BD-5C5F-4B6D-BBBA-56AA6088F2F6}"/>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2032" name="Text Box 16">
          <a:extLst>
            <a:ext uri="{FF2B5EF4-FFF2-40B4-BE49-F238E27FC236}">
              <a16:creationId xmlns:a16="http://schemas.microsoft.com/office/drawing/2014/main" id="{D3E8454C-F088-4AC5-A046-A478BC3DEF11}"/>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2033" name="Text Box 17">
          <a:extLst>
            <a:ext uri="{FF2B5EF4-FFF2-40B4-BE49-F238E27FC236}">
              <a16:creationId xmlns:a16="http://schemas.microsoft.com/office/drawing/2014/main" id="{0628398A-938F-41A0-AC13-9033AAF81ACA}"/>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2034" name="Text Box 18">
          <a:extLst>
            <a:ext uri="{FF2B5EF4-FFF2-40B4-BE49-F238E27FC236}">
              <a16:creationId xmlns:a16="http://schemas.microsoft.com/office/drawing/2014/main" id="{118B4AE2-4749-4CCA-AB38-AA32C5219300}"/>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2035" name="Text Box 19">
          <a:extLst>
            <a:ext uri="{FF2B5EF4-FFF2-40B4-BE49-F238E27FC236}">
              <a16:creationId xmlns:a16="http://schemas.microsoft.com/office/drawing/2014/main" id="{8FFE1E31-2C8B-437F-9291-ACF8B3651530}"/>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14</xdr:row>
      <xdr:rowOff>504825</xdr:rowOff>
    </xdr:from>
    <xdr:ext cx="95250" cy="444014"/>
    <xdr:sp macro="" textlink="">
      <xdr:nvSpPr>
        <xdr:cNvPr id="2036" name="Text Box 15">
          <a:extLst>
            <a:ext uri="{FF2B5EF4-FFF2-40B4-BE49-F238E27FC236}">
              <a16:creationId xmlns:a16="http://schemas.microsoft.com/office/drawing/2014/main" id="{A0FEE325-172F-47AD-B10C-6CDF9E89E2D6}"/>
            </a:ext>
          </a:extLst>
        </xdr:cNvPr>
        <xdr:cNvSpPr txBox="1">
          <a:spLocks noChangeArrowheads="1"/>
        </xdr:cNvSpPr>
      </xdr:nvSpPr>
      <xdr:spPr bwMode="auto">
        <a:xfrm>
          <a:off x="4743450" y="109347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37" name="Text Box 16">
          <a:extLst>
            <a:ext uri="{FF2B5EF4-FFF2-40B4-BE49-F238E27FC236}">
              <a16:creationId xmlns:a16="http://schemas.microsoft.com/office/drawing/2014/main" id="{8B0713F2-BCAE-4F77-92DE-38750004058F}"/>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38" name="Text Box 17">
          <a:extLst>
            <a:ext uri="{FF2B5EF4-FFF2-40B4-BE49-F238E27FC236}">
              <a16:creationId xmlns:a16="http://schemas.microsoft.com/office/drawing/2014/main" id="{6C372529-11D5-484D-A323-93DBC0CEA515}"/>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39" name="Text Box 18">
          <a:extLst>
            <a:ext uri="{FF2B5EF4-FFF2-40B4-BE49-F238E27FC236}">
              <a16:creationId xmlns:a16="http://schemas.microsoft.com/office/drawing/2014/main" id="{6F95CCE3-F459-490C-A28F-C2E88AB16DBE}"/>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0</xdr:rowOff>
    </xdr:from>
    <xdr:ext cx="95250" cy="171450"/>
    <xdr:sp macro="" textlink="">
      <xdr:nvSpPr>
        <xdr:cNvPr id="2040" name="Text Box 19">
          <a:extLst>
            <a:ext uri="{FF2B5EF4-FFF2-40B4-BE49-F238E27FC236}">
              <a16:creationId xmlns:a16="http://schemas.microsoft.com/office/drawing/2014/main" id="{688DE44D-AF1A-45EF-99A3-3FF4BA23F39C}"/>
            </a:ext>
          </a:extLst>
        </xdr:cNvPr>
        <xdr:cNvSpPr txBox="1">
          <a:spLocks noChangeArrowheads="1"/>
        </xdr:cNvSpPr>
      </xdr:nvSpPr>
      <xdr:spPr bwMode="auto">
        <a:xfrm>
          <a:off x="47434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2041" name="Text Box 16">
          <a:extLst>
            <a:ext uri="{FF2B5EF4-FFF2-40B4-BE49-F238E27FC236}">
              <a16:creationId xmlns:a16="http://schemas.microsoft.com/office/drawing/2014/main" id="{E1774758-059F-4EDA-A775-3599F0990842}"/>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95250" cy="171450"/>
    <xdr:sp macro="" textlink="">
      <xdr:nvSpPr>
        <xdr:cNvPr id="2042" name="Text Box 17">
          <a:extLst>
            <a:ext uri="{FF2B5EF4-FFF2-40B4-BE49-F238E27FC236}">
              <a16:creationId xmlns:a16="http://schemas.microsoft.com/office/drawing/2014/main" id="{47B51EFD-2FC0-4AA9-B2C1-7B5F8F02B33A}"/>
            </a:ext>
          </a:extLst>
        </xdr:cNvPr>
        <xdr:cNvSpPr txBox="1">
          <a:spLocks noChangeArrowheads="1"/>
        </xdr:cNvSpPr>
      </xdr:nvSpPr>
      <xdr:spPr bwMode="auto">
        <a:xfrm>
          <a:off x="1436370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15875</xdr:rowOff>
    </xdr:from>
    <xdr:ext cx="95250" cy="171450"/>
    <xdr:sp macro="" textlink="">
      <xdr:nvSpPr>
        <xdr:cNvPr id="2043" name="Text Box 18">
          <a:extLst>
            <a:ext uri="{FF2B5EF4-FFF2-40B4-BE49-F238E27FC236}">
              <a16:creationId xmlns:a16="http://schemas.microsoft.com/office/drawing/2014/main" id="{A4875ECD-24FA-4CE3-A9AF-4F5B64B96072}"/>
            </a:ext>
          </a:extLst>
        </xdr:cNvPr>
        <xdr:cNvSpPr txBox="1">
          <a:spLocks noChangeArrowheads="1"/>
        </xdr:cNvSpPr>
      </xdr:nvSpPr>
      <xdr:spPr bwMode="auto">
        <a:xfrm>
          <a:off x="14355762" y="12065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44" name="Text Box 16">
          <a:extLst>
            <a:ext uri="{FF2B5EF4-FFF2-40B4-BE49-F238E27FC236}">
              <a16:creationId xmlns:a16="http://schemas.microsoft.com/office/drawing/2014/main" id="{3AAE127A-6220-40D1-9597-CACB96EF43F1}"/>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45" name="Text Box 17">
          <a:extLst>
            <a:ext uri="{FF2B5EF4-FFF2-40B4-BE49-F238E27FC236}">
              <a16:creationId xmlns:a16="http://schemas.microsoft.com/office/drawing/2014/main" id="{538250CD-C2D9-48C6-BD48-45AC804A4DE7}"/>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46" name="Text Box 18">
          <a:extLst>
            <a:ext uri="{FF2B5EF4-FFF2-40B4-BE49-F238E27FC236}">
              <a16:creationId xmlns:a16="http://schemas.microsoft.com/office/drawing/2014/main" id="{D36CABCC-E566-427C-888C-B792B3017DB2}"/>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47" name="Text Box 19">
          <a:extLst>
            <a:ext uri="{FF2B5EF4-FFF2-40B4-BE49-F238E27FC236}">
              <a16:creationId xmlns:a16="http://schemas.microsoft.com/office/drawing/2014/main" id="{42C3730A-092A-4D52-96B3-E42234D0FCE0}"/>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18</xdr:row>
      <xdr:rowOff>0</xdr:rowOff>
    </xdr:from>
    <xdr:ext cx="95250" cy="171450"/>
    <xdr:sp macro="" textlink="">
      <xdr:nvSpPr>
        <xdr:cNvPr id="2048" name="Text Box 16">
          <a:extLst>
            <a:ext uri="{FF2B5EF4-FFF2-40B4-BE49-F238E27FC236}">
              <a16:creationId xmlns:a16="http://schemas.microsoft.com/office/drawing/2014/main" id="{9CFA23D9-45C3-4817-9634-7D703EFE8764}"/>
            </a:ext>
          </a:extLst>
        </xdr:cNvPr>
        <xdr:cNvSpPr txBox="1">
          <a:spLocks noChangeArrowheads="1"/>
        </xdr:cNvSpPr>
      </xdr:nvSpPr>
      <xdr:spPr bwMode="auto">
        <a:xfrm>
          <a:off x="19183350" y="120491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56743"/>
    <xdr:sp macro="" textlink="">
      <xdr:nvSpPr>
        <xdr:cNvPr id="2049" name="Text Box 15">
          <a:extLst>
            <a:ext uri="{FF2B5EF4-FFF2-40B4-BE49-F238E27FC236}">
              <a16:creationId xmlns:a16="http://schemas.microsoft.com/office/drawing/2014/main" id="{11C9EFD3-58D9-421E-8F0D-3EEED9396037}"/>
            </a:ext>
          </a:extLst>
        </xdr:cNvPr>
        <xdr:cNvSpPr txBox="1">
          <a:spLocks noChangeArrowheads="1"/>
        </xdr:cNvSpPr>
      </xdr:nvSpPr>
      <xdr:spPr bwMode="auto">
        <a:xfrm>
          <a:off x="4743450" y="124206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504825</xdr:rowOff>
    </xdr:from>
    <xdr:ext cx="95250" cy="442269"/>
    <xdr:sp macro="" textlink="">
      <xdr:nvSpPr>
        <xdr:cNvPr id="2050" name="Text Box 15">
          <a:extLst>
            <a:ext uri="{FF2B5EF4-FFF2-40B4-BE49-F238E27FC236}">
              <a16:creationId xmlns:a16="http://schemas.microsoft.com/office/drawing/2014/main" id="{264ED3AA-1CA8-4660-8F41-69D965B44F2A}"/>
            </a:ext>
          </a:extLst>
        </xdr:cNvPr>
        <xdr:cNvSpPr txBox="1">
          <a:spLocks noChangeArrowheads="1"/>
        </xdr:cNvSpPr>
      </xdr:nvSpPr>
      <xdr:spPr bwMode="auto">
        <a:xfrm>
          <a:off x="14363700" y="124206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213632"/>
    <xdr:sp macro="" textlink="">
      <xdr:nvSpPr>
        <xdr:cNvPr id="2051" name="Text Box 15">
          <a:extLst>
            <a:ext uri="{FF2B5EF4-FFF2-40B4-BE49-F238E27FC236}">
              <a16:creationId xmlns:a16="http://schemas.microsoft.com/office/drawing/2014/main" id="{B34C8F3B-16EA-469D-B5CA-54850EECE59D}"/>
            </a:ext>
          </a:extLst>
        </xdr:cNvPr>
        <xdr:cNvSpPr txBox="1">
          <a:spLocks noChangeArrowheads="1"/>
        </xdr:cNvSpPr>
      </xdr:nvSpPr>
      <xdr:spPr bwMode="auto">
        <a:xfrm>
          <a:off x="4743450" y="12420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18</xdr:row>
      <xdr:rowOff>504825</xdr:rowOff>
    </xdr:from>
    <xdr:ext cx="95250" cy="444331"/>
    <xdr:sp macro="" textlink="">
      <xdr:nvSpPr>
        <xdr:cNvPr id="2052" name="Text Box 15">
          <a:extLst>
            <a:ext uri="{FF2B5EF4-FFF2-40B4-BE49-F238E27FC236}">
              <a16:creationId xmlns:a16="http://schemas.microsoft.com/office/drawing/2014/main" id="{CB76D923-100A-4EDC-8388-2D19D085F6EB}"/>
            </a:ext>
          </a:extLst>
        </xdr:cNvPr>
        <xdr:cNvSpPr txBox="1">
          <a:spLocks noChangeArrowheads="1"/>
        </xdr:cNvSpPr>
      </xdr:nvSpPr>
      <xdr:spPr bwMode="auto">
        <a:xfrm>
          <a:off x="4743450" y="124206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504825</xdr:rowOff>
    </xdr:from>
    <xdr:ext cx="95250" cy="213632"/>
    <xdr:sp macro="" textlink="">
      <xdr:nvSpPr>
        <xdr:cNvPr id="2053" name="Text Box 15">
          <a:extLst>
            <a:ext uri="{FF2B5EF4-FFF2-40B4-BE49-F238E27FC236}">
              <a16:creationId xmlns:a16="http://schemas.microsoft.com/office/drawing/2014/main" id="{2A6F4F8A-EFCA-46B8-99B6-767406E26395}"/>
            </a:ext>
          </a:extLst>
        </xdr:cNvPr>
        <xdr:cNvSpPr txBox="1">
          <a:spLocks noChangeArrowheads="1"/>
        </xdr:cNvSpPr>
      </xdr:nvSpPr>
      <xdr:spPr bwMode="auto">
        <a:xfrm>
          <a:off x="14363700" y="12420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54" name="Text Box 16">
          <a:extLst>
            <a:ext uri="{FF2B5EF4-FFF2-40B4-BE49-F238E27FC236}">
              <a16:creationId xmlns:a16="http://schemas.microsoft.com/office/drawing/2014/main" id="{F2B0AD8F-4E3D-4098-A288-2AC198913F14}"/>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55" name="Text Box 17">
          <a:extLst>
            <a:ext uri="{FF2B5EF4-FFF2-40B4-BE49-F238E27FC236}">
              <a16:creationId xmlns:a16="http://schemas.microsoft.com/office/drawing/2014/main" id="{2C048A96-9665-4D71-9638-5C12906DB9DA}"/>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56" name="Text Box 18">
          <a:extLst>
            <a:ext uri="{FF2B5EF4-FFF2-40B4-BE49-F238E27FC236}">
              <a16:creationId xmlns:a16="http://schemas.microsoft.com/office/drawing/2014/main" id="{524F8803-B420-44D3-9DC1-8C82F2F44C83}"/>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57" name="Text Box 19">
          <a:extLst>
            <a:ext uri="{FF2B5EF4-FFF2-40B4-BE49-F238E27FC236}">
              <a16:creationId xmlns:a16="http://schemas.microsoft.com/office/drawing/2014/main" id="{5848C4AD-15A3-4723-B2E4-1D3113C83E60}"/>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58" name="Text Box 16">
          <a:extLst>
            <a:ext uri="{FF2B5EF4-FFF2-40B4-BE49-F238E27FC236}">
              <a16:creationId xmlns:a16="http://schemas.microsoft.com/office/drawing/2014/main" id="{ACE1E10B-FD1A-41E2-B012-CA5E41DC5A8B}"/>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59" name="Text Box 17">
          <a:extLst>
            <a:ext uri="{FF2B5EF4-FFF2-40B4-BE49-F238E27FC236}">
              <a16:creationId xmlns:a16="http://schemas.microsoft.com/office/drawing/2014/main" id="{F69090C4-EF90-4213-B393-D799ABB0CD67}"/>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60" name="Text Box 18">
          <a:extLst>
            <a:ext uri="{FF2B5EF4-FFF2-40B4-BE49-F238E27FC236}">
              <a16:creationId xmlns:a16="http://schemas.microsoft.com/office/drawing/2014/main" id="{B6D10483-AC38-4D74-AF2C-07C3E03368D1}"/>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61" name="Text Box 19">
          <a:extLst>
            <a:ext uri="{FF2B5EF4-FFF2-40B4-BE49-F238E27FC236}">
              <a16:creationId xmlns:a16="http://schemas.microsoft.com/office/drawing/2014/main" id="{F026B31E-5665-472E-A713-6305590C866A}"/>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062" name="Text Box 16">
          <a:extLst>
            <a:ext uri="{FF2B5EF4-FFF2-40B4-BE49-F238E27FC236}">
              <a16:creationId xmlns:a16="http://schemas.microsoft.com/office/drawing/2014/main" id="{5B3ADB59-61CF-4265-BCA7-37D864E402F7}"/>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063" name="Text Box 17">
          <a:extLst>
            <a:ext uri="{FF2B5EF4-FFF2-40B4-BE49-F238E27FC236}">
              <a16:creationId xmlns:a16="http://schemas.microsoft.com/office/drawing/2014/main" id="{EE0B8C49-91BF-4019-BEA4-0328EF9B5EE3}"/>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064" name="Text Box 18">
          <a:extLst>
            <a:ext uri="{FF2B5EF4-FFF2-40B4-BE49-F238E27FC236}">
              <a16:creationId xmlns:a16="http://schemas.microsoft.com/office/drawing/2014/main" id="{DFB83586-2661-4B6A-BB24-E87BCEF2C168}"/>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95250" cy="171450"/>
    <xdr:sp macro="" textlink="">
      <xdr:nvSpPr>
        <xdr:cNvPr id="2065" name="Text Box 19">
          <a:extLst>
            <a:ext uri="{FF2B5EF4-FFF2-40B4-BE49-F238E27FC236}">
              <a16:creationId xmlns:a16="http://schemas.microsoft.com/office/drawing/2014/main" id="{FAA88D40-A6A0-4DC1-8174-B095BDFF6DC3}"/>
            </a:ext>
          </a:extLst>
        </xdr:cNvPr>
        <xdr:cNvSpPr txBox="1">
          <a:spLocks noChangeArrowheads="1"/>
        </xdr:cNvSpPr>
      </xdr:nvSpPr>
      <xdr:spPr bwMode="auto">
        <a:xfrm>
          <a:off x="309181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014"/>
    <xdr:sp macro="" textlink="">
      <xdr:nvSpPr>
        <xdr:cNvPr id="2066" name="Text Box 15">
          <a:extLst>
            <a:ext uri="{FF2B5EF4-FFF2-40B4-BE49-F238E27FC236}">
              <a16:creationId xmlns:a16="http://schemas.microsoft.com/office/drawing/2014/main" id="{BDAA51BE-2E40-4712-A946-D091B6F36FDF}"/>
            </a:ext>
          </a:extLst>
        </xdr:cNvPr>
        <xdr:cNvSpPr txBox="1">
          <a:spLocks noChangeArrowheads="1"/>
        </xdr:cNvSpPr>
      </xdr:nvSpPr>
      <xdr:spPr bwMode="auto">
        <a:xfrm>
          <a:off x="4743450" y="131635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67" name="Text Box 16">
          <a:extLst>
            <a:ext uri="{FF2B5EF4-FFF2-40B4-BE49-F238E27FC236}">
              <a16:creationId xmlns:a16="http://schemas.microsoft.com/office/drawing/2014/main" id="{1B21EE0C-304F-4F78-BCCE-C1DAED892343}"/>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68" name="Text Box 17">
          <a:extLst>
            <a:ext uri="{FF2B5EF4-FFF2-40B4-BE49-F238E27FC236}">
              <a16:creationId xmlns:a16="http://schemas.microsoft.com/office/drawing/2014/main" id="{9C49F72D-2098-4EFD-A8B2-FB961B952535}"/>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69" name="Text Box 18">
          <a:extLst>
            <a:ext uri="{FF2B5EF4-FFF2-40B4-BE49-F238E27FC236}">
              <a16:creationId xmlns:a16="http://schemas.microsoft.com/office/drawing/2014/main" id="{A28976CE-2388-4ED4-B299-052BD0916D88}"/>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70" name="Text Box 19">
          <a:extLst>
            <a:ext uri="{FF2B5EF4-FFF2-40B4-BE49-F238E27FC236}">
              <a16:creationId xmlns:a16="http://schemas.microsoft.com/office/drawing/2014/main" id="{C3188C9C-70C0-4D0A-9AB0-C31602169135}"/>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20</xdr:row>
      <xdr:rowOff>504825</xdr:rowOff>
    </xdr:from>
    <xdr:ext cx="95250" cy="442269"/>
    <xdr:sp macro="" textlink="">
      <xdr:nvSpPr>
        <xdr:cNvPr id="2071" name="Text Box 15">
          <a:extLst>
            <a:ext uri="{FF2B5EF4-FFF2-40B4-BE49-F238E27FC236}">
              <a16:creationId xmlns:a16="http://schemas.microsoft.com/office/drawing/2014/main" id="{402DFE85-CA5A-4451-9BD4-3928A46C6489}"/>
            </a:ext>
          </a:extLst>
        </xdr:cNvPr>
        <xdr:cNvSpPr txBox="1">
          <a:spLocks noChangeArrowheads="1"/>
        </xdr:cNvSpPr>
      </xdr:nvSpPr>
      <xdr:spPr bwMode="auto">
        <a:xfrm>
          <a:off x="14363700" y="13163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72" name="Text Box 16">
          <a:extLst>
            <a:ext uri="{FF2B5EF4-FFF2-40B4-BE49-F238E27FC236}">
              <a16:creationId xmlns:a16="http://schemas.microsoft.com/office/drawing/2014/main" id="{8ADBF9DB-FFE4-47D5-89C6-BC7FFAA877AB}"/>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73" name="Text Box 17">
          <a:extLst>
            <a:ext uri="{FF2B5EF4-FFF2-40B4-BE49-F238E27FC236}">
              <a16:creationId xmlns:a16="http://schemas.microsoft.com/office/drawing/2014/main" id="{31F16785-42C1-45A4-B82D-7C5CA512325A}"/>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74" name="Text Box 18">
          <a:extLst>
            <a:ext uri="{FF2B5EF4-FFF2-40B4-BE49-F238E27FC236}">
              <a16:creationId xmlns:a16="http://schemas.microsoft.com/office/drawing/2014/main" id="{8B8E757F-F9C2-45A2-A8B8-FB4D865580DC}"/>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075" name="Text Box 16">
          <a:extLst>
            <a:ext uri="{FF2B5EF4-FFF2-40B4-BE49-F238E27FC236}">
              <a16:creationId xmlns:a16="http://schemas.microsoft.com/office/drawing/2014/main" id="{0B589645-A107-4857-80DA-8EA59B7D0769}"/>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076" name="Text Box 17">
          <a:extLst>
            <a:ext uri="{FF2B5EF4-FFF2-40B4-BE49-F238E27FC236}">
              <a16:creationId xmlns:a16="http://schemas.microsoft.com/office/drawing/2014/main" id="{6D68EDD5-56D1-4CBF-84A0-A5DD295BCB70}"/>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077" name="Text Box 18">
          <a:extLst>
            <a:ext uri="{FF2B5EF4-FFF2-40B4-BE49-F238E27FC236}">
              <a16:creationId xmlns:a16="http://schemas.microsoft.com/office/drawing/2014/main" id="{72FF8148-A186-470A-A6FC-00D9487C974B}"/>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078" name="Text Box 19">
          <a:extLst>
            <a:ext uri="{FF2B5EF4-FFF2-40B4-BE49-F238E27FC236}">
              <a16:creationId xmlns:a16="http://schemas.microsoft.com/office/drawing/2014/main" id="{7D848608-5605-42CC-9961-7C50B7CA3519}"/>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079" name="Text Box 16">
          <a:extLst>
            <a:ext uri="{FF2B5EF4-FFF2-40B4-BE49-F238E27FC236}">
              <a16:creationId xmlns:a16="http://schemas.microsoft.com/office/drawing/2014/main" id="{B8E852A7-3A52-4CA1-A292-845E8380C766}"/>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080" name="Text Box 17">
          <a:extLst>
            <a:ext uri="{FF2B5EF4-FFF2-40B4-BE49-F238E27FC236}">
              <a16:creationId xmlns:a16="http://schemas.microsoft.com/office/drawing/2014/main" id="{B90A1BAD-3B80-4654-9F3C-6011AEDD524A}"/>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081" name="Text Box 18">
          <a:extLst>
            <a:ext uri="{FF2B5EF4-FFF2-40B4-BE49-F238E27FC236}">
              <a16:creationId xmlns:a16="http://schemas.microsoft.com/office/drawing/2014/main" id="{59A0294F-1A0E-4EDB-8721-7B9E1B826E6D}"/>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170392</xdr:rowOff>
    </xdr:from>
    <xdr:ext cx="95250" cy="213632"/>
    <xdr:sp macro="" textlink="">
      <xdr:nvSpPr>
        <xdr:cNvPr id="2082" name="Text Box 15">
          <a:extLst>
            <a:ext uri="{FF2B5EF4-FFF2-40B4-BE49-F238E27FC236}">
              <a16:creationId xmlns:a16="http://schemas.microsoft.com/office/drawing/2014/main" id="{B098AB94-ABBD-4A26-A63F-6EB79C7A0E71}"/>
            </a:ext>
          </a:extLst>
        </xdr:cNvPr>
        <xdr:cNvSpPr txBox="1">
          <a:spLocks noChangeArrowheads="1"/>
        </xdr:cNvSpPr>
      </xdr:nvSpPr>
      <xdr:spPr bwMode="auto">
        <a:xfrm>
          <a:off x="14392275" y="144483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83" name="Text Box 16">
          <a:extLst>
            <a:ext uri="{FF2B5EF4-FFF2-40B4-BE49-F238E27FC236}">
              <a16:creationId xmlns:a16="http://schemas.microsoft.com/office/drawing/2014/main" id="{331D6A7C-6117-4B72-9CBF-719BFDDF57B4}"/>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84" name="Text Box 17">
          <a:extLst>
            <a:ext uri="{FF2B5EF4-FFF2-40B4-BE49-F238E27FC236}">
              <a16:creationId xmlns:a16="http://schemas.microsoft.com/office/drawing/2014/main" id="{9019F8DC-7355-4729-BA2D-427474205B2D}"/>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85" name="Text Box 18">
          <a:extLst>
            <a:ext uri="{FF2B5EF4-FFF2-40B4-BE49-F238E27FC236}">
              <a16:creationId xmlns:a16="http://schemas.microsoft.com/office/drawing/2014/main" id="{5988FB65-806A-4562-8B6E-C7F004066ED8}"/>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86" name="Text Box 19">
          <a:extLst>
            <a:ext uri="{FF2B5EF4-FFF2-40B4-BE49-F238E27FC236}">
              <a16:creationId xmlns:a16="http://schemas.microsoft.com/office/drawing/2014/main" id="{991C90EE-3BE4-45BF-BD77-73A2C040554F}"/>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87" name="Text Box 16">
          <a:extLst>
            <a:ext uri="{FF2B5EF4-FFF2-40B4-BE49-F238E27FC236}">
              <a16:creationId xmlns:a16="http://schemas.microsoft.com/office/drawing/2014/main" id="{19A8BEA5-B370-41D8-9973-E66EF7AF49B0}"/>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88" name="Text Box 17">
          <a:extLst>
            <a:ext uri="{FF2B5EF4-FFF2-40B4-BE49-F238E27FC236}">
              <a16:creationId xmlns:a16="http://schemas.microsoft.com/office/drawing/2014/main" id="{501336E4-FAEE-4193-A5E7-C0A51F67E90E}"/>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89" name="Text Box 18">
          <a:extLst>
            <a:ext uri="{FF2B5EF4-FFF2-40B4-BE49-F238E27FC236}">
              <a16:creationId xmlns:a16="http://schemas.microsoft.com/office/drawing/2014/main" id="{549D70F0-D099-4E0C-95E4-28B4A5F97889}"/>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090" name="Text Box 19">
          <a:extLst>
            <a:ext uri="{FF2B5EF4-FFF2-40B4-BE49-F238E27FC236}">
              <a16:creationId xmlns:a16="http://schemas.microsoft.com/office/drawing/2014/main" id="{69F2EA0A-5BD4-4C7F-B5AD-076A292093DC}"/>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091" name="Text Box 16">
          <a:extLst>
            <a:ext uri="{FF2B5EF4-FFF2-40B4-BE49-F238E27FC236}">
              <a16:creationId xmlns:a16="http://schemas.microsoft.com/office/drawing/2014/main" id="{B934288F-8E10-4AAA-B086-FFCC3362B040}"/>
            </a:ext>
          </a:extLst>
        </xdr:cNvPr>
        <xdr:cNvSpPr txBox="1">
          <a:spLocks noChangeArrowheads="1"/>
        </xdr:cNvSpPr>
      </xdr:nvSpPr>
      <xdr:spPr bwMode="auto">
        <a:xfrm>
          <a:off x="30918150" y="124206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092" name="Text Box 17">
          <a:extLst>
            <a:ext uri="{FF2B5EF4-FFF2-40B4-BE49-F238E27FC236}">
              <a16:creationId xmlns:a16="http://schemas.microsoft.com/office/drawing/2014/main" id="{7D8C6706-DF27-4273-A778-6E8F07C6332B}"/>
            </a:ext>
          </a:extLst>
        </xdr:cNvPr>
        <xdr:cNvSpPr txBox="1">
          <a:spLocks noChangeArrowheads="1"/>
        </xdr:cNvSpPr>
      </xdr:nvSpPr>
      <xdr:spPr bwMode="auto">
        <a:xfrm>
          <a:off x="30918150" y="124206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093" name="Text Box 18">
          <a:extLst>
            <a:ext uri="{FF2B5EF4-FFF2-40B4-BE49-F238E27FC236}">
              <a16:creationId xmlns:a16="http://schemas.microsoft.com/office/drawing/2014/main" id="{18D0B7C1-692C-4E37-8EC2-0297A225DB4E}"/>
            </a:ext>
          </a:extLst>
        </xdr:cNvPr>
        <xdr:cNvSpPr txBox="1">
          <a:spLocks noChangeArrowheads="1"/>
        </xdr:cNvSpPr>
      </xdr:nvSpPr>
      <xdr:spPr bwMode="auto">
        <a:xfrm>
          <a:off x="30918150" y="124206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19</xdr:row>
      <xdr:rowOff>0</xdr:rowOff>
    </xdr:from>
    <xdr:ext cx="95250" cy="171450"/>
    <xdr:sp macro="" textlink="">
      <xdr:nvSpPr>
        <xdr:cNvPr id="2094" name="Text Box 19">
          <a:extLst>
            <a:ext uri="{FF2B5EF4-FFF2-40B4-BE49-F238E27FC236}">
              <a16:creationId xmlns:a16="http://schemas.microsoft.com/office/drawing/2014/main" id="{C0608FAB-2DBA-44A4-BD2A-7761E81C4DAC}"/>
            </a:ext>
          </a:extLst>
        </xdr:cNvPr>
        <xdr:cNvSpPr txBox="1">
          <a:spLocks noChangeArrowheads="1"/>
        </xdr:cNvSpPr>
      </xdr:nvSpPr>
      <xdr:spPr bwMode="auto">
        <a:xfrm>
          <a:off x="30918150" y="124206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014"/>
    <xdr:sp macro="" textlink="">
      <xdr:nvSpPr>
        <xdr:cNvPr id="2095" name="Text Box 15">
          <a:extLst>
            <a:ext uri="{FF2B5EF4-FFF2-40B4-BE49-F238E27FC236}">
              <a16:creationId xmlns:a16="http://schemas.microsoft.com/office/drawing/2014/main" id="{3031C2D3-DA22-437A-9DE7-CC5354EE8D61}"/>
            </a:ext>
          </a:extLst>
        </xdr:cNvPr>
        <xdr:cNvSpPr txBox="1">
          <a:spLocks noChangeArrowheads="1"/>
        </xdr:cNvSpPr>
      </xdr:nvSpPr>
      <xdr:spPr bwMode="auto">
        <a:xfrm>
          <a:off x="4743450" y="131635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96" name="Text Box 16">
          <a:extLst>
            <a:ext uri="{FF2B5EF4-FFF2-40B4-BE49-F238E27FC236}">
              <a16:creationId xmlns:a16="http://schemas.microsoft.com/office/drawing/2014/main" id="{7B74C30B-3771-46C3-8E54-D52725D95503}"/>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97" name="Text Box 17">
          <a:extLst>
            <a:ext uri="{FF2B5EF4-FFF2-40B4-BE49-F238E27FC236}">
              <a16:creationId xmlns:a16="http://schemas.microsoft.com/office/drawing/2014/main" id="{7B1C1FEA-57D9-4920-B3E9-FD4BA666FA7E}"/>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98" name="Text Box 18">
          <a:extLst>
            <a:ext uri="{FF2B5EF4-FFF2-40B4-BE49-F238E27FC236}">
              <a16:creationId xmlns:a16="http://schemas.microsoft.com/office/drawing/2014/main" id="{E881EBF9-3820-401B-A0D3-C8DEA9672B04}"/>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0</xdr:rowOff>
    </xdr:from>
    <xdr:ext cx="95250" cy="171450"/>
    <xdr:sp macro="" textlink="">
      <xdr:nvSpPr>
        <xdr:cNvPr id="2099" name="Text Box 19">
          <a:extLst>
            <a:ext uri="{FF2B5EF4-FFF2-40B4-BE49-F238E27FC236}">
              <a16:creationId xmlns:a16="http://schemas.microsoft.com/office/drawing/2014/main" id="{384C08F6-05F8-44B2-B374-4454993DA7BB}"/>
            </a:ext>
          </a:extLst>
        </xdr:cNvPr>
        <xdr:cNvSpPr txBox="1">
          <a:spLocks noChangeArrowheads="1"/>
        </xdr:cNvSpPr>
      </xdr:nvSpPr>
      <xdr:spPr bwMode="auto">
        <a:xfrm>
          <a:off x="47434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100" name="Text Box 16">
          <a:extLst>
            <a:ext uri="{FF2B5EF4-FFF2-40B4-BE49-F238E27FC236}">
              <a16:creationId xmlns:a16="http://schemas.microsoft.com/office/drawing/2014/main" id="{C8D30BDE-8069-4A53-BA48-11FDA22CEBD8}"/>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0</xdr:rowOff>
    </xdr:from>
    <xdr:ext cx="95250" cy="171450"/>
    <xdr:sp macro="" textlink="">
      <xdr:nvSpPr>
        <xdr:cNvPr id="2101" name="Text Box 17">
          <a:extLst>
            <a:ext uri="{FF2B5EF4-FFF2-40B4-BE49-F238E27FC236}">
              <a16:creationId xmlns:a16="http://schemas.microsoft.com/office/drawing/2014/main" id="{E6049500-F179-49AE-A0CF-562459EB4C82}"/>
            </a:ext>
          </a:extLst>
        </xdr:cNvPr>
        <xdr:cNvSpPr txBox="1">
          <a:spLocks noChangeArrowheads="1"/>
        </xdr:cNvSpPr>
      </xdr:nvSpPr>
      <xdr:spPr bwMode="auto">
        <a:xfrm>
          <a:off x="1436370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15875</xdr:rowOff>
    </xdr:from>
    <xdr:ext cx="95250" cy="171450"/>
    <xdr:sp macro="" textlink="">
      <xdr:nvSpPr>
        <xdr:cNvPr id="2102" name="Text Box 18">
          <a:extLst>
            <a:ext uri="{FF2B5EF4-FFF2-40B4-BE49-F238E27FC236}">
              <a16:creationId xmlns:a16="http://schemas.microsoft.com/office/drawing/2014/main" id="{370582C6-9DB5-4A77-A76E-B36AB6BF5C75}"/>
            </a:ext>
          </a:extLst>
        </xdr:cNvPr>
        <xdr:cNvSpPr txBox="1">
          <a:spLocks noChangeArrowheads="1"/>
        </xdr:cNvSpPr>
      </xdr:nvSpPr>
      <xdr:spPr bwMode="auto">
        <a:xfrm>
          <a:off x="14355762" y="142938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03" name="Text Box 16">
          <a:extLst>
            <a:ext uri="{FF2B5EF4-FFF2-40B4-BE49-F238E27FC236}">
              <a16:creationId xmlns:a16="http://schemas.microsoft.com/office/drawing/2014/main" id="{A100682A-6A9B-4427-BF62-5D4E7FA5D536}"/>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04" name="Text Box 17">
          <a:extLst>
            <a:ext uri="{FF2B5EF4-FFF2-40B4-BE49-F238E27FC236}">
              <a16:creationId xmlns:a16="http://schemas.microsoft.com/office/drawing/2014/main" id="{6487A0E2-F007-4095-88D8-8DF6F678E8CE}"/>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05" name="Text Box 18">
          <a:extLst>
            <a:ext uri="{FF2B5EF4-FFF2-40B4-BE49-F238E27FC236}">
              <a16:creationId xmlns:a16="http://schemas.microsoft.com/office/drawing/2014/main" id="{3A55DA76-D3A7-4C8C-B6BB-8AA00E5A9506}"/>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06" name="Text Box 19">
          <a:extLst>
            <a:ext uri="{FF2B5EF4-FFF2-40B4-BE49-F238E27FC236}">
              <a16:creationId xmlns:a16="http://schemas.microsoft.com/office/drawing/2014/main" id="{26FB4295-3BBF-42B4-8902-D4EC4B894A27}"/>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24</xdr:row>
      <xdr:rowOff>0</xdr:rowOff>
    </xdr:from>
    <xdr:ext cx="95250" cy="171450"/>
    <xdr:sp macro="" textlink="">
      <xdr:nvSpPr>
        <xdr:cNvPr id="2107" name="Text Box 16">
          <a:extLst>
            <a:ext uri="{FF2B5EF4-FFF2-40B4-BE49-F238E27FC236}">
              <a16:creationId xmlns:a16="http://schemas.microsoft.com/office/drawing/2014/main" id="{4DD3B638-9AD6-4579-9A21-6BA34C374453}"/>
            </a:ext>
          </a:extLst>
        </xdr:cNvPr>
        <xdr:cNvSpPr txBox="1">
          <a:spLocks noChangeArrowheads="1"/>
        </xdr:cNvSpPr>
      </xdr:nvSpPr>
      <xdr:spPr bwMode="auto">
        <a:xfrm>
          <a:off x="19183350" y="142779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48496"/>
    <xdr:sp macro="" textlink="">
      <xdr:nvSpPr>
        <xdr:cNvPr id="2108" name="Text Box 15">
          <a:extLst>
            <a:ext uri="{FF2B5EF4-FFF2-40B4-BE49-F238E27FC236}">
              <a16:creationId xmlns:a16="http://schemas.microsoft.com/office/drawing/2014/main" id="{DA1857FB-9184-4554-8361-E0F644F64C69}"/>
            </a:ext>
          </a:extLst>
        </xdr:cNvPr>
        <xdr:cNvSpPr txBox="1">
          <a:spLocks noChangeArrowheads="1"/>
        </xdr:cNvSpPr>
      </xdr:nvSpPr>
      <xdr:spPr bwMode="auto">
        <a:xfrm>
          <a:off x="4743450" y="146494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504825</xdr:rowOff>
    </xdr:from>
    <xdr:ext cx="95250" cy="442269"/>
    <xdr:sp macro="" textlink="">
      <xdr:nvSpPr>
        <xdr:cNvPr id="2109" name="Text Box 15">
          <a:extLst>
            <a:ext uri="{FF2B5EF4-FFF2-40B4-BE49-F238E27FC236}">
              <a16:creationId xmlns:a16="http://schemas.microsoft.com/office/drawing/2014/main" id="{6746F8B7-03A0-4835-A791-220506C66A13}"/>
            </a:ext>
          </a:extLst>
        </xdr:cNvPr>
        <xdr:cNvSpPr txBox="1">
          <a:spLocks noChangeArrowheads="1"/>
        </xdr:cNvSpPr>
      </xdr:nvSpPr>
      <xdr:spPr bwMode="auto">
        <a:xfrm>
          <a:off x="14363700" y="146494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2110" name="Text Box 15">
          <a:extLst>
            <a:ext uri="{FF2B5EF4-FFF2-40B4-BE49-F238E27FC236}">
              <a16:creationId xmlns:a16="http://schemas.microsoft.com/office/drawing/2014/main" id="{C53D7E1A-66D2-47C0-B527-7B6A0ABFA2F5}"/>
            </a:ext>
          </a:extLst>
        </xdr:cNvPr>
        <xdr:cNvSpPr txBox="1">
          <a:spLocks noChangeArrowheads="1"/>
        </xdr:cNvSpPr>
      </xdr:nvSpPr>
      <xdr:spPr bwMode="auto">
        <a:xfrm>
          <a:off x="4743450" y="14649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44331"/>
    <xdr:sp macro="" textlink="">
      <xdr:nvSpPr>
        <xdr:cNvPr id="2111" name="Text Box 15">
          <a:extLst>
            <a:ext uri="{FF2B5EF4-FFF2-40B4-BE49-F238E27FC236}">
              <a16:creationId xmlns:a16="http://schemas.microsoft.com/office/drawing/2014/main" id="{917DA2B3-2F38-45B6-AFBE-40DC6B914106}"/>
            </a:ext>
          </a:extLst>
        </xdr:cNvPr>
        <xdr:cNvSpPr txBox="1">
          <a:spLocks noChangeArrowheads="1"/>
        </xdr:cNvSpPr>
      </xdr:nvSpPr>
      <xdr:spPr bwMode="auto">
        <a:xfrm>
          <a:off x="4743450" y="146494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170392</xdr:rowOff>
    </xdr:from>
    <xdr:ext cx="95250" cy="213632"/>
    <xdr:sp macro="" textlink="">
      <xdr:nvSpPr>
        <xdr:cNvPr id="2112" name="Text Box 15">
          <a:extLst>
            <a:ext uri="{FF2B5EF4-FFF2-40B4-BE49-F238E27FC236}">
              <a16:creationId xmlns:a16="http://schemas.microsoft.com/office/drawing/2014/main" id="{C52188FE-B53E-4854-B40E-DFF42132D69E}"/>
            </a:ext>
          </a:extLst>
        </xdr:cNvPr>
        <xdr:cNvSpPr txBox="1">
          <a:spLocks noChangeArrowheads="1"/>
        </xdr:cNvSpPr>
      </xdr:nvSpPr>
      <xdr:spPr bwMode="auto">
        <a:xfrm>
          <a:off x="14392275" y="144483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13" name="Text Box 16">
          <a:extLst>
            <a:ext uri="{FF2B5EF4-FFF2-40B4-BE49-F238E27FC236}">
              <a16:creationId xmlns:a16="http://schemas.microsoft.com/office/drawing/2014/main" id="{7B79F798-2243-40A4-B81A-0DCE25491461}"/>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14" name="Text Box 17">
          <a:extLst>
            <a:ext uri="{FF2B5EF4-FFF2-40B4-BE49-F238E27FC236}">
              <a16:creationId xmlns:a16="http://schemas.microsoft.com/office/drawing/2014/main" id="{258F42F5-3B32-4733-B6E2-4C9E70D11378}"/>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15" name="Text Box 18">
          <a:extLst>
            <a:ext uri="{FF2B5EF4-FFF2-40B4-BE49-F238E27FC236}">
              <a16:creationId xmlns:a16="http://schemas.microsoft.com/office/drawing/2014/main" id="{03ADF7A7-4043-45A4-B58D-6DE5BD591779}"/>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16" name="Text Box 19">
          <a:extLst>
            <a:ext uri="{FF2B5EF4-FFF2-40B4-BE49-F238E27FC236}">
              <a16:creationId xmlns:a16="http://schemas.microsoft.com/office/drawing/2014/main" id="{AB5A1065-6C35-40B8-BC2D-C4055352402D}"/>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17" name="Text Box 16">
          <a:extLst>
            <a:ext uri="{FF2B5EF4-FFF2-40B4-BE49-F238E27FC236}">
              <a16:creationId xmlns:a16="http://schemas.microsoft.com/office/drawing/2014/main" id="{71D3FC61-3BD9-43F7-BFC0-75A5E8E75A84}"/>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18" name="Text Box 17">
          <a:extLst>
            <a:ext uri="{FF2B5EF4-FFF2-40B4-BE49-F238E27FC236}">
              <a16:creationId xmlns:a16="http://schemas.microsoft.com/office/drawing/2014/main" id="{CF3333DB-9B9B-4017-85DF-3227C9B77021}"/>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19" name="Text Box 18">
          <a:extLst>
            <a:ext uri="{FF2B5EF4-FFF2-40B4-BE49-F238E27FC236}">
              <a16:creationId xmlns:a16="http://schemas.microsoft.com/office/drawing/2014/main" id="{25C203E8-5416-44F3-BBA9-A981C1315AF3}"/>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20" name="Text Box 19">
          <a:extLst>
            <a:ext uri="{FF2B5EF4-FFF2-40B4-BE49-F238E27FC236}">
              <a16:creationId xmlns:a16="http://schemas.microsoft.com/office/drawing/2014/main" id="{F59DC911-20F6-4E0D-B641-A036EF9FC6EE}"/>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21" name="Text Box 16">
          <a:extLst>
            <a:ext uri="{FF2B5EF4-FFF2-40B4-BE49-F238E27FC236}">
              <a16:creationId xmlns:a16="http://schemas.microsoft.com/office/drawing/2014/main" id="{7885CE44-10AC-403C-8424-89B8927D07F4}"/>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22" name="Text Box 17">
          <a:extLst>
            <a:ext uri="{FF2B5EF4-FFF2-40B4-BE49-F238E27FC236}">
              <a16:creationId xmlns:a16="http://schemas.microsoft.com/office/drawing/2014/main" id="{B2238DE2-53A2-4FC3-BA35-5553D7A73E32}"/>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23" name="Text Box 18">
          <a:extLst>
            <a:ext uri="{FF2B5EF4-FFF2-40B4-BE49-F238E27FC236}">
              <a16:creationId xmlns:a16="http://schemas.microsoft.com/office/drawing/2014/main" id="{979B7123-709B-4B03-A91E-24554AE9BFDC}"/>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24" name="Text Box 19">
          <a:extLst>
            <a:ext uri="{FF2B5EF4-FFF2-40B4-BE49-F238E27FC236}">
              <a16:creationId xmlns:a16="http://schemas.microsoft.com/office/drawing/2014/main" id="{0066848C-B3E6-4447-B045-0E2F7BA58CAD}"/>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014"/>
    <xdr:sp macro="" textlink="">
      <xdr:nvSpPr>
        <xdr:cNvPr id="2125" name="Text Box 15">
          <a:extLst>
            <a:ext uri="{FF2B5EF4-FFF2-40B4-BE49-F238E27FC236}">
              <a16:creationId xmlns:a16="http://schemas.microsoft.com/office/drawing/2014/main" id="{BC11CFD9-B8D0-4D78-A481-8AD6E54C00F9}"/>
            </a:ext>
          </a:extLst>
        </xdr:cNvPr>
        <xdr:cNvSpPr txBox="1">
          <a:spLocks noChangeArrowheads="1"/>
        </xdr:cNvSpPr>
      </xdr:nvSpPr>
      <xdr:spPr bwMode="auto">
        <a:xfrm>
          <a:off x="4743450" y="153924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26" name="Text Box 16">
          <a:extLst>
            <a:ext uri="{FF2B5EF4-FFF2-40B4-BE49-F238E27FC236}">
              <a16:creationId xmlns:a16="http://schemas.microsoft.com/office/drawing/2014/main" id="{999D7A67-F043-471B-BD0B-9A84E8B244BD}"/>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27" name="Text Box 17">
          <a:extLst>
            <a:ext uri="{FF2B5EF4-FFF2-40B4-BE49-F238E27FC236}">
              <a16:creationId xmlns:a16="http://schemas.microsoft.com/office/drawing/2014/main" id="{087FC252-13C2-4502-BB91-7C9CCB4DD485}"/>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28" name="Text Box 18">
          <a:extLst>
            <a:ext uri="{FF2B5EF4-FFF2-40B4-BE49-F238E27FC236}">
              <a16:creationId xmlns:a16="http://schemas.microsoft.com/office/drawing/2014/main" id="{8446C532-8A23-4E80-B773-3994932C7CEB}"/>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29" name="Text Box 19">
          <a:extLst>
            <a:ext uri="{FF2B5EF4-FFF2-40B4-BE49-F238E27FC236}">
              <a16:creationId xmlns:a16="http://schemas.microsoft.com/office/drawing/2014/main" id="{FEEAB300-FB02-46C7-A0A8-A896623DEF6B}"/>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30" name="Text Box 16">
          <a:extLst>
            <a:ext uri="{FF2B5EF4-FFF2-40B4-BE49-F238E27FC236}">
              <a16:creationId xmlns:a16="http://schemas.microsoft.com/office/drawing/2014/main" id="{C281F1CA-3F7F-458A-9F7F-5773DFBF4E58}"/>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31" name="Text Box 17">
          <a:extLst>
            <a:ext uri="{FF2B5EF4-FFF2-40B4-BE49-F238E27FC236}">
              <a16:creationId xmlns:a16="http://schemas.microsoft.com/office/drawing/2014/main" id="{B1B9B0B4-6582-44BE-B077-574AA44E1739}"/>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32" name="Text Box 18">
          <a:extLst>
            <a:ext uri="{FF2B5EF4-FFF2-40B4-BE49-F238E27FC236}">
              <a16:creationId xmlns:a16="http://schemas.microsoft.com/office/drawing/2014/main" id="{671D6519-85BE-43F7-A85D-215F73332D29}"/>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33" name="Text Box 16">
          <a:extLst>
            <a:ext uri="{FF2B5EF4-FFF2-40B4-BE49-F238E27FC236}">
              <a16:creationId xmlns:a16="http://schemas.microsoft.com/office/drawing/2014/main" id="{037A845E-2A0C-49E5-915F-433704A0988A}"/>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34" name="Text Box 17">
          <a:extLst>
            <a:ext uri="{FF2B5EF4-FFF2-40B4-BE49-F238E27FC236}">
              <a16:creationId xmlns:a16="http://schemas.microsoft.com/office/drawing/2014/main" id="{E8BFB4A5-D1F2-4082-BF06-D7ED099F162D}"/>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35" name="Text Box 18">
          <a:extLst>
            <a:ext uri="{FF2B5EF4-FFF2-40B4-BE49-F238E27FC236}">
              <a16:creationId xmlns:a16="http://schemas.microsoft.com/office/drawing/2014/main" id="{15A61DE4-5EBD-4372-A6A6-75F8BD75B84F}"/>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36" name="Text Box 19">
          <a:extLst>
            <a:ext uri="{FF2B5EF4-FFF2-40B4-BE49-F238E27FC236}">
              <a16:creationId xmlns:a16="http://schemas.microsoft.com/office/drawing/2014/main" id="{02930E9E-774B-4BEA-8B12-D03DAA743C73}"/>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37" name="Text Box 16">
          <a:extLst>
            <a:ext uri="{FF2B5EF4-FFF2-40B4-BE49-F238E27FC236}">
              <a16:creationId xmlns:a16="http://schemas.microsoft.com/office/drawing/2014/main" id="{C92BA9C0-CDC5-4855-A9BF-0FEBC2D461FC}"/>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38" name="Text Box 17">
          <a:extLst>
            <a:ext uri="{FF2B5EF4-FFF2-40B4-BE49-F238E27FC236}">
              <a16:creationId xmlns:a16="http://schemas.microsoft.com/office/drawing/2014/main" id="{82584985-540E-43CE-BEAE-16E1393EC3E0}"/>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39" name="Text Box 18">
          <a:extLst>
            <a:ext uri="{FF2B5EF4-FFF2-40B4-BE49-F238E27FC236}">
              <a16:creationId xmlns:a16="http://schemas.microsoft.com/office/drawing/2014/main" id="{949D42C6-3823-449A-B095-4095F6A244CE}"/>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40" name="Text Box 19">
          <a:extLst>
            <a:ext uri="{FF2B5EF4-FFF2-40B4-BE49-F238E27FC236}">
              <a16:creationId xmlns:a16="http://schemas.microsoft.com/office/drawing/2014/main" id="{0369D1B3-6D17-451B-9FBA-C753974F464A}"/>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56743"/>
    <xdr:sp macro="" textlink="">
      <xdr:nvSpPr>
        <xdr:cNvPr id="2141" name="Text Box 15">
          <a:extLst>
            <a:ext uri="{FF2B5EF4-FFF2-40B4-BE49-F238E27FC236}">
              <a16:creationId xmlns:a16="http://schemas.microsoft.com/office/drawing/2014/main" id="{CC40FDFF-EBB9-42A7-AD70-0E902C7FDE8E}"/>
            </a:ext>
          </a:extLst>
        </xdr:cNvPr>
        <xdr:cNvSpPr txBox="1">
          <a:spLocks noChangeArrowheads="1"/>
        </xdr:cNvSpPr>
      </xdr:nvSpPr>
      <xdr:spPr bwMode="auto">
        <a:xfrm>
          <a:off x="4743450" y="146494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504825</xdr:rowOff>
    </xdr:from>
    <xdr:ext cx="95250" cy="442269"/>
    <xdr:sp macro="" textlink="">
      <xdr:nvSpPr>
        <xdr:cNvPr id="2142" name="Text Box 15">
          <a:extLst>
            <a:ext uri="{FF2B5EF4-FFF2-40B4-BE49-F238E27FC236}">
              <a16:creationId xmlns:a16="http://schemas.microsoft.com/office/drawing/2014/main" id="{BDC0A423-95E2-4532-92F4-8CFA9CA88E9B}"/>
            </a:ext>
          </a:extLst>
        </xdr:cNvPr>
        <xdr:cNvSpPr txBox="1">
          <a:spLocks noChangeArrowheads="1"/>
        </xdr:cNvSpPr>
      </xdr:nvSpPr>
      <xdr:spPr bwMode="auto">
        <a:xfrm>
          <a:off x="14363700" y="146494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2143" name="Text Box 15">
          <a:extLst>
            <a:ext uri="{FF2B5EF4-FFF2-40B4-BE49-F238E27FC236}">
              <a16:creationId xmlns:a16="http://schemas.microsoft.com/office/drawing/2014/main" id="{F9487F42-6BB6-44DB-AF0C-13B1BDA25C90}"/>
            </a:ext>
          </a:extLst>
        </xdr:cNvPr>
        <xdr:cNvSpPr txBox="1">
          <a:spLocks noChangeArrowheads="1"/>
        </xdr:cNvSpPr>
      </xdr:nvSpPr>
      <xdr:spPr bwMode="auto">
        <a:xfrm>
          <a:off x="4743450" y="14649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444331"/>
    <xdr:sp macro="" textlink="">
      <xdr:nvSpPr>
        <xdr:cNvPr id="2144" name="Text Box 15">
          <a:extLst>
            <a:ext uri="{FF2B5EF4-FFF2-40B4-BE49-F238E27FC236}">
              <a16:creationId xmlns:a16="http://schemas.microsoft.com/office/drawing/2014/main" id="{27740649-907C-421B-8C4E-989A40B96093}"/>
            </a:ext>
          </a:extLst>
        </xdr:cNvPr>
        <xdr:cNvSpPr txBox="1">
          <a:spLocks noChangeArrowheads="1"/>
        </xdr:cNvSpPr>
      </xdr:nvSpPr>
      <xdr:spPr bwMode="auto">
        <a:xfrm>
          <a:off x="4743450" y="146494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24</xdr:row>
      <xdr:rowOff>504825</xdr:rowOff>
    </xdr:from>
    <xdr:ext cx="95250" cy="213632"/>
    <xdr:sp macro="" textlink="">
      <xdr:nvSpPr>
        <xdr:cNvPr id="2145" name="Text Box 15">
          <a:extLst>
            <a:ext uri="{FF2B5EF4-FFF2-40B4-BE49-F238E27FC236}">
              <a16:creationId xmlns:a16="http://schemas.microsoft.com/office/drawing/2014/main" id="{3CC40D81-A2C6-4DE7-A9A2-312F747B4689}"/>
            </a:ext>
          </a:extLst>
        </xdr:cNvPr>
        <xdr:cNvSpPr txBox="1">
          <a:spLocks noChangeArrowheads="1"/>
        </xdr:cNvSpPr>
      </xdr:nvSpPr>
      <xdr:spPr bwMode="auto">
        <a:xfrm>
          <a:off x="14363700" y="14649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46" name="Text Box 16">
          <a:extLst>
            <a:ext uri="{FF2B5EF4-FFF2-40B4-BE49-F238E27FC236}">
              <a16:creationId xmlns:a16="http://schemas.microsoft.com/office/drawing/2014/main" id="{08B64C47-A970-4AAD-929A-A8A6EAE3B3C8}"/>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47" name="Text Box 17">
          <a:extLst>
            <a:ext uri="{FF2B5EF4-FFF2-40B4-BE49-F238E27FC236}">
              <a16:creationId xmlns:a16="http://schemas.microsoft.com/office/drawing/2014/main" id="{DBEA7467-CD36-4164-B33C-6FF8E94DADC0}"/>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48" name="Text Box 18">
          <a:extLst>
            <a:ext uri="{FF2B5EF4-FFF2-40B4-BE49-F238E27FC236}">
              <a16:creationId xmlns:a16="http://schemas.microsoft.com/office/drawing/2014/main" id="{407499A0-04FB-421B-88CD-20D073D1659E}"/>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49" name="Text Box 19">
          <a:extLst>
            <a:ext uri="{FF2B5EF4-FFF2-40B4-BE49-F238E27FC236}">
              <a16:creationId xmlns:a16="http://schemas.microsoft.com/office/drawing/2014/main" id="{DD522A40-216D-4B51-B129-D09419FC4756}"/>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50" name="Text Box 16">
          <a:extLst>
            <a:ext uri="{FF2B5EF4-FFF2-40B4-BE49-F238E27FC236}">
              <a16:creationId xmlns:a16="http://schemas.microsoft.com/office/drawing/2014/main" id="{A4E1748D-DD65-4225-AD1B-A2BB44F63022}"/>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51" name="Text Box 17">
          <a:extLst>
            <a:ext uri="{FF2B5EF4-FFF2-40B4-BE49-F238E27FC236}">
              <a16:creationId xmlns:a16="http://schemas.microsoft.com/office/drawing/2014/main" id="{0718A5D2-EC1B-4DCA-AE9D-56E5F6EAA332}"/>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52" name="Text Box 18">
          <a:extLst>
            <a:ext uri="{FF2B5EF4-FFF2-40B4-BE49-F238E27FC236}">
              <a16:creationId xmlns:a16="http://schemas.microsoft.com/office/drawing/2014/main" id="{07B634B4-B592-4850-881B-DEDE181034EB}"/>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53" name="Text Box 19">
          <a:extLst>
            <a:ext uri="{FF2B5EF4-FFF2-40B4-BE49-F238E27FC236}">
              <a16:creationId xmlns:a16="http://schemas.microsoft.com/office/drawing/2014/main" id="{C43A710E-1361-4E96-BF7A-4F5EE0EBAFCC}"/>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54" name="Text Box 16">
          <a:extLst>
            <a:ext uri="{FF2B5EF4-FFF2-40B4-BE49-F238E27FC236}">
              <a16:creationId xmlns:a16="http://schemas.microsoft.com/office/drawing/2014/main" id="{9DADF381-DC23-4916-BB48-BE415C4B1150}"/>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55" name="Text Box 17">
          <a:extLst>
            <a:ext uri="{FF2B5EF4-FFF2-40B4-BE49-F238E27FC236}">
              <a16:creationId xmlns:a16="http://schemas.microsoft.com/office/drawing/2014/main" id="{C2E18FBD-A296-467C-A00D-9630DFE359EF}"/>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56" name="Text Box 18">
          <a:extLst>
            <a:ext uri="{FF2B5EF4-FFF2-40B4-BE49-F238E27FC236}">
              <a16:creationId xmlns:a16="http://schemas.microsoft.com/office/drawing/2014/main" id="{DC995341-9818-4E64-B871-769E1EAF786A}"/>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95250" cy="171450"/>
    <xdr:sp macro="" textlink="">
      <xdr:nvSpPr>
        <xdr:cNvPr id="2157" name="Text Box 19">
          <a:extLst>
            <a:ext uri="{FF2B5EF4-FFF2-40B4-BE49-F238E27FC236}">
              <a16:creationId xmlns:a16="http://schemas.microsoft.com/office/drawing/2014/main" id="{2D3C4B19-458A-40B6-8E68-FD63E4D83408}"/>
            </a:ext>
          </a:extLst>
        </xdr:cNvPr>
        <xdr:cNvSpPr txBox="1">
          <a:spLocks noChangeArrowheads="1"/>
        </xdr:cNvSpPr>
      </xdr:nvSpPr>
      <xdr:spPr bwMode="auto">
        <a:xfrm>
          <a:off x="309181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014"/>
    <xdr:sp macro="" textlink="">
      <xdr:nvSpPr>
        <xdr:cNvPr id="2158" name="Text Box 15">
          <a:extLst>
            <a:ext uri="{FF2B5EF4-FFF2-40B4-BE49-F238E27FC236}">
              <a16:creationId xmlns:a16="http://schemas.microsoft.com/office/drawing/2014/main" id="{99BF150B-9CF0-4843-B4B9-E77A8EBA77EC}"/>
            </a:ext>
          </a:extLst>
        </xdr:cNvPr>
        <xdr:cNvSpPr txBox="1">
          <a:spLocks noChangeArrowheads="1"/>
        </xdr:cNvSpPr>
      </xdr:nvSpPr>
      <xdr:spPr bwMode="auto">
        <a:xfrm>
          <a:off x="4743450" y="153924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59" name="Text Box 16">
          <a:extLst>
            <a:ext uri="{FF2B5EF4-FFF2-40B4-BE49-F238E27FC236}">
              <a16:creationId xmlns:a16="http://schemas.microsoft.com/office/drawing/2014/main" id="{5C4A18EB-F070-40A6-8195-71CE02CF3FBA}"/>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60" name="Text Box 17">
          <a:extLst>
            <a:ext uri="{FF2B5EF4-FFF2-40B4-BE49-F238E27FC236}">
              <a16:creationId xmlns:a16="http://schemas.microsoft.com/office/drawing/2014/main" id="{7FAC09E8-5B70-4B1B-B951-F6259E28817C}"/>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61" name="Text Box 18">
          <a:extLst>
            <a:ext uri="{FF2B5EF4-FFF2-40B4-BE49-F238E27FC236}">
              <a16:creationId xmlns:a16="http://schemas.microsoft.com/office/drawing/2014/main" id="{9E03D47A-73DA-40B2-9B49-25D4F24CE506}"/>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62" name="Text Box 19">
          <a:extLst>
            <a:ext uri="{FF2B5EF4-FFF2-40B4-BE49-F238E27FC236}">
              <a16:creationId xmlns:a16="http://schemas.microsoft.com/office/drawing/2014/main" id="{BB19C55D-FA24-4DEA-B0AF-0A7AA3532B6B}"/>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26</xdr:row>
      <xdr:rowOff>504825</xdr:rowOff>
    </xdr:from>
    <xdr:ext cx="95250" cy="442269"/>
    <xdr:sp macro="" textlink="">
      <xdr:nvSpPr>
        <xdr:cNvPr id="2163" name="Text Box 15">
          <a:extLst>
            <a:ext uri="{FF2B5EF4-FFF2-40B4-BE49-F238E27FC236}">
              <a16:creationId xmlns:a16="http://schemas.microsoft.com/office/drawing/2014/main" id="{7171792E-C309-454D-A382-13A1F296DA33}"/>
            </a:ext>
          </a:extLst>
        </xdr:cNvPr>
        <xdr:cNvSpPr txBox="1">
          <a:spLocks noChangeArrowheads="1"/>
        </xdr:cNvSpPr>
      </xdr:nvSpPr>
      <xdr:spPr bwMode="auto">
        <a:xfrm>
          <a:off x="14363700" y="153924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64" name="Text Box 16">
          <a:extLst>
            <a:ext uri="{FF2B5EF4-FFF2-40B4-BE49-F238E27FC236}">
              <a16:creationId xmlns:a16="http://schemas.microsoft.com/office/drawing/2014/main" id="{E7FFC2E3-D5C4-4137-8114-732CBE2AEE07}"/>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65" name="Text Box 17">
          <a:extLst>
            <a:ext uri="{FF2B5EF4-FFF2-40B4-BE49-F238E27FC236}">
              <a16:creationId xmlns:a16="http://schemas.microsoft.com/office/drawing/2014/main" id="{A2857455-BBD5-49C9-8093-04EC55FFDB67}"/>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66" name="Text Box 18">
          <a:extLst>
            <a:ext uri="{FF2B5EF4-FFF2-40B4-BE49-F238E27FC236}">
              <a16:creationId xmlns:a16="http://schemas.microsoft.com/office/drawing/2014/main" id="{2822ED3B-E57C-4B75-882B-2D49DB0E5A88}"/>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67" name="Text Box 16">
          <a:extLst>
            <a:ext uri="{FF2B5EF4-FFF2-40B4-BE49-F238E27FC236}">
              <a16:creationId xmlns:a16="http://schemas.microsoft.com/office/drawing/2014/main" id="{F9CDC87D-CC6B-461D-B0D8-BFA008ECCE13}"/>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68" name="Text Box 17">
          <a:extLst>
            <a:ext uri="{FF2B5EF4-FFF2-40B4-BE49-F238E27FC236}">
              <a16:creationId xmlns:a16="http://schemas.microsoft.com/office/drawing/2014/main" id="{725E6D7E-3257-41F0-B573-FD026187BE58}"/>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69" name="Text Box 18">
          <a:extLst>
            <a:ext uri="{FF2B5EF4-FFF2-40B4-BE49-F238E27FC236}">
              <a16:creationId xmlns:a16="http://schemas.microsoft.com/office/drawing/2014/main" id="{A5D4016B-F390-4531-B8B6-FF25904EA1CA}"/>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70" name="Text Box 19">
          <a:extLst>
            <a:ext uri="{FF2B5EF4-FFF2-40B4-BE49-F238E27FC236}">
              <a16:creationId xmlns:a16="http://schemas.microsoft.com/office/drawing/2014/main" id="{0842CD67-FFB3-4FF3-8047-244B398BC319}"/>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71" name="Text Box 16">
          <a:extLst>
            <a:ext uri="{FF2B5EF4-FFF2-40B4-BE49-F238E27FC236}">
              <a16:creationId xmlns:a16="http://schemas.microsoft.com/office/drawing/2014/main" id="{F9FDCE82-B974-4A97-92CA-D1EA0CA6C8BC}"/>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72" name="Text Box 17">
          <a:extLst>
            <a:ext uri="{FF2B5EF4-FFF2-40B4-BE49-F238E27FC236}">
              <a16:creationId xmlns:a16="http://schemas.microsoft.com/office/drawing/2014/main" id="{65CF2722-FAA5-4A1C-883A-7A95F3451272}"/>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73" name="Text Box 18">
          <a:extLst>
            <a:ext uri="{FF2B5EF4-FFF2-40B4-BE49-F238E27FC236}">
              <a16:creationId xmlns:a16="http://schemas.microsoft.com/office/drawing/2014/main" id="{3E7511A6-0F6D-4624-87DE-4DA73083905D}"/>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170392</xdr:rowOff>
    </xdr:from>
    <xdr:ext cx="95250" cy="213632"/>
    <xdr:sp macro="" textlink="">
      <xdr:nvSpPr>
        <xdr:cNvPr id="2174" name="Text Box 15">
          <a:extLst>
            <a:ext uri="{FF2B5EF4-FFF2-40B4-BE49-F238E27FC236}">
              <a16:creationId xmlns:a16="http://schemas.microsoft.com/office/drawing/2014/main" id="{B0747DD7-0134-4046-9BC9-EC424CBBC5AC}"/>
            </a:ext>
          </a:extLst>
        </xdr:cNvPr>
        <xdr:cNvSpPr txBox="1">
          <a:spLocks noChangeArrowheads="1"/>
        </xdr:cNvSpPr>
      </xdr:nvSpPr>
      <xdr:spPr bwMode="auto">
        <a:xfrm>
          <a:off x="14392275" y="166772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75" name="Text Box 16">
          <a:extLst>
            <a:ext uri="{FF2B5EF4-FFF2-40B4-BE49-F238E27FC236}">
              <a16:creationId xmlns:a16="http://schemas.microsoft.com/office/drawing/2014/main" id="{B15618E0-48C0-46F4-AABB-7011EDC84C9E}"/>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76" name="Text Box 17">
          <a:extLst>
            <a:ext uri="{FF2B5EF4-FFF2-40B4-BE49-F238E27FC236}">
              <a16:creationId xmlns:a16="http://schemas.microsoft.com/office/drawing/2014/main" id="{EB353FB8-7060-4136-852D-7726684DE8A3}"/>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77" name="Text Box 18">
          <a:extLst>
            <a:ext uri="{FF2B5EF4-FFF2-40B4-BE49-F238E27FC236}">
              <a16:creationId xmlns:a16="http://schemas.microsoft.com/office/drawing/2014/main" id="{E02F7449-2CA7-4ED7-B19B-7ED6D83C3BAD}"/>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78" name="Text Box 19">
          <a:extLst>
            <a:ext uri="{FF2B5EF4-FFF2-40B4-BE49-F238E27FC236}">
              <a16:creationId xmlns:a16="http://schemas.microsoft.com/office/drawing/2014/main" id="{85C1C66A-E862-469F-B5DE-C0C525850AB8}"/>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79" name="Text Box 16">
          <a:extLst>
            <a:ext uri="{FF2B5EF4-FFF2-40B4-BE49-F238E27FC236}">
              <a16:creationId xmlns:a16="http://schemas.microsoft.com/office/drawing/2014/main" id="{8AA51042-4CA2-47E4-AA1F-E80D0A0E4353}"/>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80" name="Text Box 17">
          <a:extLst>
            <a:ext uri="{FF2B5EF4-FFF2-40B4-BE49-F238E27FC236}">
              <a16:creationId xmlns:a16="http://schemas.microsoft.com/office/drawing/2014/main" id="{DD7C93E6-30F7-4F95-AE65-6ADD5C660305}"/>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81" name="Text Box 18">
          <a:extLst>
            <a:ext uri="{FF2B5EF4-FFF2-40B4-BE49-F238E27FC236}">
              <a16:creationId xmlns:a16="http://schemas.microsoft.com/office/drawing/2014/main" id="{6372019A-2C55-4B98-BDDA-38E25CBD4CE1}"/>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82" name="Text Box 19">
          <a:extLst>
            <a:ext uri="{FF2B5EF4-FFF2-40B4-BE49-F238E27FC236}">
              <a16:creationId xmlns:a16="http://schemas.microsoft.com/office/drawing/2014/main" id="{82BD7EE7-5FEF-4EF0-9852-CBE26356C5F9}"/>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183" name="Text Box 16">
          <a:extLst>
            <a:ext uri="{FF2B5EF4-FFF2-40B4-BE49-F238E27FC236}">
              <a16:creationId xmlns:a16="http://schemas.microsoft.com/office/drawing/2014/main" id="{5C4E3B3C-12CD-471A-AF45-8928F7658EE3}"/>
            </a:ext>
          </a:extLst>
        </xdr:cNvPr>
        <xdr:cNvSpPr txBox="1">
          <a:spLocks noChangeArrowheads="1"/>
        </xdr:cNvSpPr>
      </xdr:nvSpPr>
      <xdr:spPr bwMode="auto">
        <a:xfrm>
          <a:off x="30918150" y="146494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184" name="Text Box 17">
          <a:extLst>
            <a:ext uri="{FF2B5EF4-FFF2-40B4-BE49-F238E27FC236}">
              <a16:creationId xmlns:a16="http://schemas.microsoft.com/office/drawing/2014/main" id="{5E5D1774-FBD5-4C07-ADC5-0D09FC833D86}"/>
            </a:ext>
          </a:extLst>
        </xdr:cNvPr>
        <xdr:cNvSpPr txBox="1">
          <a:spLocks noChangeArrowheads="1"/>
        </xdr:cNvSpPr>
      </xdr:nvSpPr>
      <xdr:spPr bwMode="auto">
        <a:xfrm>
          <a:off x="30918150" y="146494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185" name="Text Box 18">
          <a:extLst>
            <a:ext uri="{FF2B5EF4-FFF2-40B4-BE49-F238E27FC236}">
              <a16:creationId xmlns:a16="http://schemas.microsoft.com/office/drawing/2014/main" id="{A72C628E-22D4-43CF-B00C-BAF4D099D352}"/>
            </a:ext>
          </a:extLst>
        </xdr:cNvPr>
        <xdr:cNvSpPr txBox="1">
          <a:spLocks noChangeArrowheads="1"/>
        </xdr:cNvSpPr>
      </xdr:nvSpPr>
      <xdr:spPr bwMode="auto">
        <a:xfrm>
          <a:off x="30918150" y="146494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95250" cy="171450"/>
    <xdr:sp macro="" textlink="">
      <xdr:nvSpPr>
        <xdr:cNvPr id="2186" name="Text Box 19">
          <a:extLst>
            <a:ext uri="{FF2B5EF4-FFF2-40B4-BE49-F238E27FC236}">
              <a16:creationId xmlns:a16="http://schemas.microsoft.com/office/drawing/2014/main" id="{58794994-615A-4A1C-8EC0-B8B91CCC2295}"/>
            </a:ext>
          </a:extLst>
        </xdr:cNvPr>
        <xdr:cNvSpPr txBox="1">
          <a:spLocks noChangeArrowheads="1"/>
        </xdr:cNvSpPr>
      </xdr:nvSpPr>
      <xdr:spPr bwMode="auto">
        <a:xfrm>
          <a:off x="30918150" y="146494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014"/>
    <xdr:sp macro="" textlink="">
      <xdr:nvSpPr>
        <xdr:cNvPr id="2187" name="Text Box 15">
          <a:extLst>
            <a:ext uri="{FF2B5EF4-FFF2-40B4-BE49-F238E27FC236}">
              <a16:creationId xmlns:a16="http://schemas.microsoft.com/office/drawing/2014/main" id="{A4CFECDD-0D0E-4B1B-BFFD-AF36AFD88C11}"/>
            </a:ext>
          </a:extLst>
        </xdr:cNvPr>
        <xdr:cNvSpPr txBox="1">
          <a:spLocks noChangeArrowheads="1"/>
        </xdr:cNvSpPr>
      </xdr:nvSpPr>
      <xdr:spPr bwMode="auto">
        <a:xfrm>
          <a:off x="4743450" y="153924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88" name="Text Box 16">
          <a:extLst>
            <a:ext uri="{FF2B5EF4-FFF2-40B4-BE49-F238E27FC236}">
              <a16:creationId xmlns:a16="http://schemas.microsoft.com/office/drawing/2014/main" id="{2109F071-3F3C-48C1-B585-BFD9C5B12F13}"/>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89" name="Text Box 17">
          <a:extLst>
            <a:ext uri="{FF2B5EF4-FFF2-40B4-BE49-F238E27FC236}">
              <a16:creationId xmlns:a16="http://schemas.microsoft.com/office/drawing/2014/main" id="{49A52FBC-C45A-48D9-A817-B524D19D2A5F}"/>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90" name="Text Box 18">
          <a:extLst>
            <a:ext uri="{FF2B5EF4-FFF2-40B4-BE49-F238E27FC236}">
              <a16:creationId xmlns:a16="http://schemas.microsoft.com/office/drawing/2014/main" id="{D57ECBC9-EA82-4B8B-9F16-CAA8C03F06E5}"/>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0</xdr:rowOff>
    </xdr:from>
    <xdr:ext cx="95250" cy="171450"/>
    <xdr:sp macro="" textlink="">
      <xdr:nvSpPr>
        <xdr:cNvPr id="2191" name="Text Box 19">
          <a:extLst>
            <a:ext uri="{FF2B5EF4-FFF2-40B4-BE49-F238E27FC236}">
              <a16:creationId xmlns:a16="http://schemas.microsoft.com/office/drawing/2014/main" id="{6F5338CF-6712-4F6A-A2A4-75CD00B694C0}"/>
            </a:ext>
          </a:extLst>
        </xdr:cNvPr>
        <xdr:cNvSpPr txBox="1">
          <a:spLocks noChangeArrowheads="1"/>
        </xdr:cNvSpPr>
      </xdr:nvSpPr>
      <xdr:spPr bwMode="auto">
        <a:xfrm>
          <a:off x="47434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92" name="Text Box 16">
          <a:extLst>
            <a:ext uri="{FF2B5EF4-FFF2-40B4-BE49-F238E27FC236}">
              <a16:creationId xmlns:a16="http://schemas.microsoft.com/office/drawing/2014/main" id="{CCBEB1E6-7139-4207-8FA4-EC764D6599E5}"/>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0</xdr:rowOff>
    </xdr:from>
    <xdr:ext cx="95250" cy="171450"/>
    <xdr:sp macro="" textlink="">
      <xdr:nvSpPr>
        <xdr:cNvPr id="2193" name="Text Box 17">
          <a:extLst>
            <a:ext uri="{FF2B5EF4-FFF2-40B4-BE49-F238E27FC236}">
              <a16:creationId xmlns:a16="http://schemas.microsoft.com/office/drawing/2014/main" id="{39E1E8CE-06F0-433D-B682-F5F365723313}"/>
            </a:ext>
          </a:extLst>
        </xdr:cNvPr>
        <xdr:cNvSpPr txBox="1">
          <a:spLocks noChangeArrowheads="1"/>
        </xdr:cNvSpPr>
      </xdr:nvSpPr>
      <xdr:spPr bwMode="auto">
        <a:xfrm>
          <a:off x="1436370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15875</xdr:rowOff>
    </xdr:from>
    <xdr:ext cx="95250" cy="171450"/>
    <xdr:sp macro="" textlink="">
      <xdr:nvSpPr>
        <xdr:cNvPr id="2194" name="Text Box 18">
          <a:extLst>
            <a:ext uri="{FF2B5EF4-FFF2-40B4-BE49-F238E27FC236}">
              <a16:creationId xmlns:a16="http://schemas.microsoft.com/office/drawing/2014/main" id="{64A75C25-0B2F-4F38-859C-841D27140CA6}"/>
            </a:ext>
          </a:extLst>
        </xdr:cNvPr>
        <xdr:cNvSpPr txBox="1">
          <a:spLocks noChangeArrowheads="1"/>
        </xdr:cNvSpPr>
      </xdr:nvSpPr>
      <xdr:spPr bwMode="auto">
        <a:xfrm>
          <a:off x="14355762" y="165227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95" name="Text Box 16">
          <a:extLst>
            <a:ext uri="{FF2B5EF4-FFF2-40B4-BE49-F238E27FC236}">
              <a16:creationId xmlns:a16="http://schemas.microsoft.com/office/drawing/2014/main" id="{465AA123-1BEF-45F7-903A-8E431BEA2DEA}"/>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96" name="Text Box 17">
          <a:extLst>
            <a:ext uri="{FF2B5EF4-FFF2-40B4-BE49-F238E27FC236}">
              <a16:creationId xmlns:a16="http://schemas.microsoft.com/office/drawing/2014/main" id="{E23FBC55-D595-473B-810C-E405C0A18B0F}"/>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97" name="Text Box 18">
          <a:extLst>
            <a:ext uri="{FF2B5EF4-FFF2-40B4-BE49-F238E27FC236}">
              <a16:creationId xmlns:a16="http://schemas.microsoft.com/office/drawing/2014/main" id="{E846593D-D99E-45A1-8C00-F28EB7108490}"/>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98" name="Text Box 19">
          <a:extLst>
            <a:ext uri="{FF2B5EF4-FFF2-40B4-BE49-F238E27FC236}">
              <a16:creationId xmlns:a16="http://schemas.microsoft.com/office/drawing/2014/main" id="{30F2345A-C96C-4254-8EE8-21AD8BEBC616}"/>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30</xdr:row>
      <xdr:rowOff>0</xdr:rowOff>
    </xdr:from>
    <xdr:ext cx="95250" cy="171450"/>
    <xdr:sp macro="" textlink="">
      <xdr:nvSpPr>
        <xdr:cNvPr id="2199" name="Text Box 16">
          <a:extLst>
            <a:ext uri="{FF2B5EF4-FFF2-40B4-BE49-F238E27FC236}">
              <a16:creationId xmlns:a16="http://schemas.microsoft.com/office/drawing/2014/main" id="{32B02138-9A31-462A-85EF-0BC761007F85}"/>
            </a:ext>
          </a:extLst>
        </xdr:cNvPr>
        <xdr:cNvSpPr txBox="1">
          <a:spLocks noChangeArrowheads="1"/>
        </xdr:cNvSpPr>
      </xdr:nvSpPr>
      <xdr:spPr bwMode="auto">
        <a:xfrm>
          <a:off x="19183350" y="165068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8496"/>
    <xdr:sp macro="" textlink="">
      <xdr:nvSpPr>
        <xdr:cNvPr id="2200" name="Text Box 15">
          <a:extLst>
            <a:ext uri="{FF2B5EF4-FFF2-40B4-BE49-F238E27FC236}">
              <a16:creationId xmlns:a16="http://schemas.microsoft.com/office/drawing/2014/main" id="{A77CF3CC-7477-4356-9AEA-BB87BF20EBA2}"/>
            </a:ext>
          </a:extLst>
        </xdr:cNvPr>
        <xdr:cNvSpPr txBox="1">
          <a:spLocks noChangeArrowheads="1"/>
        </xdr:cNvSpPr>
      </xdr:nvSpPr>
      <xdr:spPr bwMode="auto">
        <a:xfrm>
          <a:off x="4743450" y="168783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504825</xdr:rowOff>
    </xdr:from>
    <xdr:ext cx="95250" cy="442269"/>
    <xdr:sp macro="" textlink="">
      <xdr:nvSpPr>
        <xdr:cNvPr id="2201" name="Text Box 15">
          <a:extLst>
            <a:ext uri="{FF2B5EF4-FFF2-40B4-BE49-F238E27FC236}">
              <a16:creationId xmlns:a16="http://schemas.microsoft.com/office/drawing/2014/main" id="{9598DC64-110F-44D4-A36D-F1A459B82DB9}"/>
            </a:ext>
          </a:extLst>
        </xdr:cNvPr>
        <xdr:cNvSpPr txBox="1">
          <a:spLocks noChangeArrowheads="1"/>
        </xdr:cNvSpPr>
      </xdr:nvSpPr>
      <xdr:spPr bwMode="auto">
        <a:xfrm>
          <a:off x="14363700" y="168783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2202" name="Text Box 15">
          <a:extLst>
            <a:ext uri="{FF2B5EF4-FFF2-40B4-BE49-F238E27FC236}">
              <a16:creationId xmlns:a16="http://schemas.microsoft.com/office/drawing/2014/main" id="{171428CC-53D3-486E-8773-9C47BC646CC9}"/>
            </a:ext>
          </a:extLst>
        </xdr:cNvPr>
        <xdr:cNvSpPr txBox="1">
          <a:spLocks noChangeArrowheads="1"/>
        </xdr:cNvSpPr>
      </xdr:nvSpPr>
      <xdr:spPr bwMode="auto">
        <a:xfrm>
          <a:off x="474345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4331"/>
    <xdr:sp macro="" textlink="">
      <xdr:nvSpPr>
        <xdr:cNvPr id="2203" name="Text Box 15">
          <a:extLst>
            <a:ext uri="{FF2B5EF4-FFF2-40B4-BE49-F238E27FC236}">
              <a16:creationId xmlns:a16="http://schemas.microsoft.com/office/drawing/2014/main" id="{EA09AB19-CBAB-4C51-B1A4-2C0F70F2F6E4}"/>
            </a:ext>
          </a:extLst>
        </xdr:cNvPr>
        <xdr:cNvSpPr txBox="1">
          <a:spLocks noChangeArrowheads="1"/>
        </xdr:cNvSpPr>
      </xdr:nvSpPr>
      <xdr:spPr bwMode="auto">
        <a:xfrm>
          <a:off x="4743450" y="16878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170392</xdr:rowOff>
    </xdr:from>
    <xdr:ext cx="95250" cy="213632"/>
    <xdr:sp macro="" textlink="">
      <xdr:nvSpPr>
        <xdr:cNvPr id="2204" name="Text Box 15">
          <a:extLst>
            <a:ext uri="{FF2B5EF4-FFF2-40B4-BE49-F238E27FC236}">
              <a16:creationId xmlns:a16="http://schemas.microsoft.com/office/drawing/2014/main" id="{D0E959A7-6259-4BBE-B447-3151162BDBF4}"/>
            </a:ext>
          </a:extLst>
        </xdr:cNvPr>
        <xdr:cNvSpPr txBox="1">
          <a:spLocks noChangeArrowheads="1"/>
        </xdr:cNvSpPr>
      </xdr:nvSpPr>
      <xdr:spPr bwMode="auto">
        <a:xfrm>
          <a:off x="14392275" y="166772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05" name="Text Box 16">
          <a:extLst>
            <a:ext uri="{FF2B5EF4-FFF2-40B4-BE49-F238E27FC236}">
              <a16:creationId xmlns:a16="http://schemas.microsoft.com/office/drawing/2014/main" id="{61B12699-C67C-4A79-896F-D63F80A744B2}"/>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06" name="Text Box 17">
          <a:extLst>
            <a:ext uri="{FF2B5EF4-FFF2-40B4-BE49-F238E27FC236}">
              <a16:creationId xmlns:a16="http://schemas.microsoft.com/office/drawing/2014/main" id="{9FCE56D4-FDE6-4FB5-B3BC-42665CD05007}"/>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07" name="Text Box 18">
          <a:extLst>
            <a:ext uri="{FF2B5EF4-FFF2-40B4-BE49-F238E27FC236}">
              <a16:creationId xmlns:a16="http://schemas.microsoft.com/office/drawing/2014/main" id="{71FB3789-7649-43FE-B3D8-892821FBA46A}"/>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08" name="Text Box 19">
          <a:extLst>
            <a:ext uri="{FF2B5EF4-FFF2-40B4-BE49-F238E27FC236}">
              <a16:creationId xmlns:a16="http://schemas.microsoft.com/office/drawing/2014/main" id="{37E86B55-3F4E-4F7F-A9EB-0CA7EF2FC60B}"/>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09" name="Text Box 16">
          <a:extLst>
            <a:ext uri="{FF2B5EF4-FFF2-40B4-BE49-F238E27FC236}">
              <a16:creationId xmlns:a16="http://schemas.microsoft.com/office/drawing/2014/main" id="{77E0C265-F2A8-43D6-97F4-AC6C1C5EA8FF}"/>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10" name="Text Box 17">
          <a:extLst>
            <a:ext uri="{FF2B5EF4-FFF2-40B4-BE49-F238E27FC236}">
              <a16:creationId xmlns:a16="http://schemas.microsoft.com/office/drawing/2014/main" id="{E985657D-CE3A-4107-81CB-35255FDABBCB}"/>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11" name="Text Box 18">
          <a:extLst>
            <a:ext uri="{FF2B5EF4-FFF2-40B4-BE49-F238E27FC236}">
              <a16:creationId xmlns:a16="http://schemas.microsoft.com/office/drawing/2014/main" id="{5A6B957A-1BC3-4603-90C2-41CE05B3F14D}"/>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12" name="Text Box 19">
          <a:extLst>
            <a:ext uri="{FF2B5EF4-FFF2-40B4-BE49-F238E27FC236}">
              <a16:creationId xmlns:a16="http://schemas.microsoft.com/office/drawing/2014/main" id="{7983CF57-F1DB-47BB-B3C3-4B038CA599B6}"/>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213" name="Text Box 16">
          <a:extLst>
            <a:ext uri="{FF2B5EF4-FFF2-40B4-BE49-F238E27FC236}">
              <a16:creationId xmlns:a16="http://schemas.microsoft.com/office/drawing/2014/main" id="{0521C152-AFB9-4415-9937-99B4196CFBFE}"/>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214" name="Text Box 17">
          <a:extLst>
            <a:ext uri="{FF2B5EF4-FFF2-40B4-BE49-F238E27FC236}">
              <a16:creationId xmlns:a16="http://schemas.microsoft.com/office/drawing/2014/main" id="{5C5D350A-E89A-41CB-A5A8-17CAF8D6DD8E}"/>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215" name="Text Box 18">
          <a:extLst>
            <a:ext uri="{FF2B5EF4-FFF2-40B4-BE49-F238E27FC236}">
              <a16:creationId xmlns:a16="http://schemas.microsoft.com/office/drawing/2014/main" id="{15EC687A-3309-4054-9D99-41029EB495F1}"/>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216" name="Text Box 19">
          <a:extLst>
            <a:ext uri="{FF2B5EF4-FFF2-40B4-BE49-F238E27FC236}">
              <a16:creationId xmlns:a16="http://schemas.microsoft.com/office/drawing/2014/main" id="{44F73D16-A896-42A2-A474-1B88E39401E3}"/>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014"/>
    <xdr:sp macro="" textlink="">
      <xdr:nvSpPr>
        <xdr:cNvPr id="2217" name="Text Box 15">
          <a:extLst>
            <a:ext uri="{FF2B5EF4-FFF2-40B4-BE49-F238E27FC236}">
              <a16:creationId xmlns:a16="http://schemas.microsoft.com/office/drawing/2014/main" id="{6DC81ED4-4D12-4491-9E3D-40726AD060DD}"/>
            </a:ext>
          </a:extLst>
        </xdr:cNvPr>
        <xdr:cNvSpPr txBox="1">
          <a:spLocks noChangeArrowheads="1"/>
        </xdr:cNvSpPr>
      </xdr:nvSpPr>
      <xdr:spPr bwMode="auto">
        <a:xfrm>
          <a:off x="4743450" y="183642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18" name="Text Box 16">
          <a:extLst>
            <a:ext uri="{FF2B5EF4-FFF2-40B4-BE49-F238E27FC236}">
              <a16:creationId xmlns:a16="http://schemas.microsoft.com/office/drawing/2014/main" id="{75DD08A4-2D2A-41E7-9F1C-DF50D7B0396D}"/>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19" name="Text Box 17">
          <a:extLst>
            <a:ext uri="{FF2B5EF4-FFF2-40B4-BE49-F238E27FC236}">
              <a16:creationId xmlns:a16="http://schemas.microsoft.com/office/drawing/2014/main" id="{5B1B1B2A-0B6D-48EF-8569-1AC8D330D730}"/>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20" name="Text Box 18">
          <a:extLst>
            <a:ext uri="{FF2B5EF4-FFF2-40B4-BE49-F238E27FC236}">
              <a16:creationId xmlns:a16="http://schemas.microsoft.com/office/drawing/2014/main" id="{F99FE408-8C02-4C03-BBEB-AEA91F76FAFC}"/>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21" name="Text Box 19">
          <a:extLst>
            <a:ext uri="{FF2B5EF4-FFF2-40B4-BE49-F238E27FC236}">
              <a16:creationId xmlns:a16="http://schemas.microsoft.com/office/drawing/2014/main" id="{22FEC325-D488-4E2D-9412-684A95BB1941}"/>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22" name="Text Box 16">
          <a:extLst>
            <a:ext uri="{FF2B5EF4-FFF2-40B4-BE49-F238E27FC236}">
              <a16:creationId xmlns:a16="http://schemas.microsoft.com/office/drawing/2014/main" id="{D48CAD43-5BEA-491B-A0A4-3FA75E18DBEA}"/>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23" name="Text Box 17">
          <a:extLst>
            <a:ext uri="{FF2B5EF4-FFF2-40B4-BE49-F238E27FC236}">
              <a16:creationId xmlns:a16="http://schemas.microsoft.com/office/drawing/2014/main" id="{2F9C5D92-87C2-43AF-8976-5C52425323E7}"/>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24" name="Text Box 18">
          <a:extLst>
            <a:ext uri="{FF2B5EF4-FFF2-40B4-BE49-F238E27FC236}">
              <a16:creationId xmlns:a16="http://schemas.microsoft.com/office/drawing/2014/main" id="{A1018AAC-4966-499C-84C8-F4825923DE66}"/>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25" name="Text Box 16">
          <a:extLst>
            <a:ext uri="{FF2B5EF4-FFF2-40B4-BE49-F238E27FC236}">
              <a16:creationId xmlns:a16="http://schemas.microsoft.com/office/drawing/2014/main" id="{50DB912C-3774-4120-8E2E-7E626ABA5A88}"/>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26" name="Text Box 17">
          <a:extLst>
            <a:ext uri="{FF2B5EF4-FFF2-40B4-BE49-F238E27FC236}">
              <a16:creationId xmlns:a16="http://schemas.microsoft.com/office/drawing/2014/main" id="{D0874FA3-45BE-492A-9C2C-5B77E5513C40}"/>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27" name="Text Box 18">
          <a:extLst>
            <a:ext uri="{FF2B5EF4-FFF2-40B4-BE49-F238E27FC236}">
              <a16:creationId xmlns:a16="http://schemas.microsoft.com/office/drawing/2014/main" id="{F52A9C3A-53C1-4108-B3AB-4C5A059D34B6}"/>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28" name="Text Box 19">
          <a:extLst>
            <a:ext uri="{FF2B5EF4-FFF2-40B4-BE49-F238E27FC236}">
              <a16:creationId xmlns:a16="http://schemas.microsoft.com/office/drawing/2014/main" id="{C52032E9-4547-41D2-BD55-F3D38FFCB26B}"/>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29" name="Text Box 16">
          <a:extLst>
            <a:ext uri="{FF2B5EF4-FFF2-40B4-BE49-F238E27FC236}">
              <a16:creationId xmlns:a16="http://schemas.microsoft.com/office/drawing/2014/main" id="{94F3C9A8-3E63-4729-B459-16714BC9A81B}"/>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30" name="Text Box 17">
          <a:extLst>
            <a:ext uri="{FF2B5EF4-FFF2-40B4-BE49-F238E27FC236}">
              <a16:creationId xmlns:a16="http://schemas.microsoft.com/office/drawing/2014/main" id="{1E6BDBFA-40EE-44C2-AD01-3A7F47BBCAD2}"/>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31" name="Text Box 18">
          <a:extLst>
            <a:ext uri="{FF2B5EF4-FFF2-40B4-BE49-F238E27FC236}">
              <a16:creationId xmlns:a16="http://schemas.microsoft.com/office/drawing/2014/main" id="{F41F130C-8C54-493B-8B3F-EF164D4DD7B3}"/>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32" name="Text Box 19">
          <a:extLst>
            <a:ext uri="{FF2B5EF4-FFF2-40B4-BE49-F238E27FC236}">
              <a16:creationId xmlns:a16="http://schemas.microsoft.com/office/drawing/2014/main" id="{542B8FAD-9C99-4C60-BC22-7782551C27F7}"/>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56743"/>
    <xdr:sp macro="" textlink="">
      <xdr:nvSpPr>
        <xdr:cNvPr id="2233" name="Text Box 15">
          <a:extLst>
            <a:ext uri="{FF2B5EF4-FFF2-40B4-BE49-F238E27FC236}">
              <a16:creationId xmlns:a16="http://schemas.microsoft.com/office/drawing/2014/main" id="{C06BFF0C-CCF1-4632-814A-24274E52F157}"/>
            </a:ext>
          </a:extLst>
        </xdr:cNvPr>
        <xdr:cNvSpPr txBox="1">
          <a:spLocks noChangeArrowheads="1"/>
        </xdr:cNvSpPr>
      </xdr:nvSpPr>
      <xdr:spPr bwMode="auto">
        <a:xfrm>
          <a:off x="4743450" y="168783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504825</xdr:rowOff>
    </xdr:from>
    <xdr:ext cx="95250" cy="442269"/>
    <xdr:sp macro="" textlink="">
      <xdr:nvSpPr>
        <xdr:cNvPr id="2234" name="Text Box 15">
          <a:extLst>
            <a:ext uri="{FF2B5EF4-FFF2-40B4-BE49-F238E27FC236}">
              <a16:creationId xmlns:a16="http://schemas.microsoft.com/office/drawing/2014/main" id="{D736034F-C819-4A00-BA06-05B3482EFE5C}"/>
            </a:ext>
          </a:extLst>
        </xdr:cNvPr>
        <xdr:cNvSpPr txBox="1">
          <a:spLocks noChangeArrowheads="1"/>
        </xdr:cNvSpPr>
      </xdr:nvSpPr>
      <xdr:spPr bwMode="auto">
        <a:xfrm>
          <a:off x="14363700" y="168783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2235" name="Text Box 15">
          <a:extLst>
            <a:ext uri="{FF2B5EF4-FFF2-40B4-BE49-F238E27FC236}">
              <a16:creationId xmlns:a16="http://schemas.microsoft.com/office/drawing/2014/main" id="{FF2505D5-E322-4382-8711-D563FEFD06C2}"/>
            </a:ext>
          </a:extLst>
        </xdr:cNvPr>
        <xdr:cNvSpPr txBox="1">
          <a:spLocks noChangeArrowheads="1"/>
        </xdr:cNvSpPr>
      </xdr:nvSpPr>
      <xdr:spPr bwMode="auto">
        <a:xfrm>
          <a:off x="474345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444331"/>
    <xdr:sp macro="" textlink="">
      <xdr:nvSpPr>
        <xdr:cNvPr id="2236" name="Text Box 15">
          <a:extLst>
            <a:ext uri="{FF2B5EF4-FFF2-40B4-BE49-F238E27FC236}">
              <a16:creationId xmlns:a16="http://schemas.microsoft.com/office/drawing/2014/main" id="{28E4ABC3-F6A0-4942-84DE-2B9AE45FAA4C}"/>
            </a:ext>
          </a:extLst>
        </xdr:cNvPr>
        <xdr:cNvSpPr txBox="1">
          <a:spLocks noChangeArrowheads="1"/>
        </xdr:cNvSpPr>
      </xdr:nvSpPr>
      <xdr:spPr bwMode="auto">
        <a:xfrm>
          <a:off x="4743450" y="16878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30</xdr:row>
      <xdr:rowOff>504825</xdr:rowOff>
    </xdr:from>
    <xdr:ext cx="95250" cy="213632"/>
    <xdr:sp macro="" textlink="">
      <xdr:nvSpPr>
        <xdr:cNvPr id="2237" name="Text Box 15">
          <a:extLst>
            <a:ext uri="{FF2B5EF4-FFF2-40B4-BE49-F238E27FC236}">
              <a16:creationId xmlns:a16="http://schemas.microsoft.com/office/drawing/2014/main" id="{50C459DE-8692-4534-B0F5-FFDFC1A3B791}"/>
            </a:ext>
          </a:extLst>
        </xdr:cNvPr>
        <xdr:cNvSpPr txBox="1">
          <a:spLocks noChangeArrowheads="1"/>
        </xdr:cNvSpPr>
      </xdr:nvSpPr>
      <xdr:spPr bwMode="auto">
        <a:xfrm>
          <a:off x="1436370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38" name="Text Box 16">
          <a:extLst>
            <a:ext uri="{FF2B5EF4-FFF2-40B4-BE49-F238E27FC236}">
              <a16:creationId xmlns:a16="http://schemas.microsoft.com/office/drawing/2014/main" id="{70F9D887-89A1-4FF2-BBFD-3B48DD8E7309}"/>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39" name="Text Box 17">
          <a:extLst>
            <a:ext uri="{FF2B5EF4-FFF2-40B4-BE49-F238E27FC236}">
              <a16:creationId xmlns:a16="http://schemas.microsoft.com/office/drawing/2014/main" id="{B99BA241-6B49-40ED-B027-F51A8FDCEC27}"/>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40" name="Text Box 18">
          <a:extLst>
            <a:ext uri="{FF2B5EF4-FFF2-40B4-BE49-F238E27FC236}">
              <a16:creationId xmlns:a16="http://schemas.microsoft.com/office/drawing/2014/main" id="{A794EC46-0024-4575-B2E9-07F945A44724}"/>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41" name="Text Box 19">
          <a:extLst>
            <a:ext uri="{FF2B5EF4-FFF2-40B4-BE49-F238E27FC236}">
              <a16:creationId xmlns:a16="http://schemas.microsoft.com/office/drawing/2014/main" id="{8BBD5512-FB7F-49DB-A17F-D1E51C0000B6}"/>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42" name="Text Box 16">
          <a:extLst>
            <a:ext uri="{FF2B5EF4-FFF2-40B4-BE49-F238E27FC236}">
              <a16:creationId xmlns:a16="http://schemas.microsoft.com/office/drawing/2014/main" id="{AACBD173-F59F-4330-9706-A3350273B4F7}"/>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43" name="Text Box 17">
          <a:extLst>
            <a:ext uri="{FF2B5EF4-FFF2-40B4-BE49-F238E27FC236}">
              <a16:creationId xmlns:a16="http://schemas.microsoft.com/office/drawing/2014/main" id="{754CDE71-7931-4D71-885E-4584BA422C63}"/>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44" name="Text Box 18">
          <a:extLst>
            <a:ext uri="{FF2B5EF4-FFF2-40B4-BE49-F238E27FC236}">
              <a16:creationId xmlns:a16="http://schemas.microsoft.com/office/drawing/2014/main" id="{0D6E5686-D2E6-40A9-863A-D1DECD00C1CF}"/>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45" name="Text Box 19">
          <a:extLst>
            <a:ext uri="{FF2B5EF4-FFF2-40B4-BE49-F238E27FC236}">
              <a16:creationId xmlns:a16="http://schemas.microsoft.com/office/drawing/2014/main" id="{D519F25F-9A58-4030-940F-82007BA791BB}"/>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246" name="Text Box 16">
          <a:extLst>
            <a:ext uri="{FF2B5EF4-FFF2-40B4-BE49-F238E27FC236}">
              <a16:creationId xmlns:a16="http://schemas.microsoft.com/office/drawing/2014/main" id="{36D5C8C9-4D03-4C8A-BEFB-13208613C45D}"/>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95250" cy="171450"/>
    <xdr:sp macro="" textlink="">
      <xdr:nvSpPr>
        <xdr:cNvPr id="2247" name="Text Box 17">
          <a:extLst>
            <a:ext uri="{FF2B5EF4-FFF2-40B4-BE49-F238E27FC236}">
              <a16:creationId xmlns:a16="http://schemas.microsoft.com/office/drawing/2014/main" id="{C1F18444-787B-48B9-A3CF-D6470940DEC9}"/>
            </a:ext>
          </a:extLst>
        </xdr:cNvPr>
        <xdr:cNvSpPr txBox="1">
          <a:spLocks noChangeArrowheads="1"/>
        </xdr:cNvSpPr>
      </xdr:nvSpPr>
      <xdr:spPr bwMode="auto">
        <a:xfrm>
          <a:off x="309181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014"/>
    <xdr:sp macro="" textlink="">
      <xdr:nvSpPr>
        <xdr:cNvPr id="2248" name="Text Box 15">
          <a:extLst>
            <a:ext uri="{FF2B5EF4-FFF2-40B4-BE49-F238E27FC236}">
              <a16:creationId xmlns:a16="http://schemas.microsoft.com/office/drawing/2014/main" id="{29545296-8E05-411A-BC61-6394340C48F5}"/>
            </a:ext>
          </a:extLst>
        </xdr:cNvPr>
        <xdr:cNvSpPr txBox="1">
          <a:spLocks noChangeArrowheads="1"/>
        </xdr:cNvSpPr>
      </xdr:nvSpPr>
      <xdr:spPr bwMode="auto">
        <a:xfrm>
          <a:off x="4743450" y="183642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49" name="Text Box 16">
          <a:extLst>
            <a:ext uri="{FF2B5EF4-FFF2-40B4-BE49-F238E27FC236}">
              <a16:creationId xmlns:a16="http://schemas.microsoft.com/office/drawing/2014/main" id="{E2DBED19-EB2A-40D4-A4C2-D09A5C4A158A}"/>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50" name="Text Box 17">
          <a:extLst>
            <a:ext uri="{FF2B5EF4-FFF2-40B4-BE49-F238E27FC236}">
              <a16:creationId xmlns:a16="http://schemas.microsoft.com/office/drawing/2014/main" id="{EB249CBC-FFE9-43C3-8F75-C356AF211083}"/>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51" name="Text Box 18">
          <a:extLst>
            <a:ext uri="{FF2B5EF4-FFF2-40B4-BE49-F238E27FC236}">
              <a16:creationId xmlns:a16="http://schemas.microsoft.com/office/drawing/2014/main" id="{64FF5754-9476-4C55-B634-62A791F0DD19}"/>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52" name="Text Box 19">
          <a:extLst>
            <a:ext uri="{FF2B5EF4-FFF2-40B4-BE49-F238E27FC236}">
              <a16:creationId xmlns:a16="http://schemas.microsoft.com/office/drawing/2014/main" id="{E5F26E46-9D1E-411D-8793-2D961BE32AE7}"/>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504825</xdr:rowOff>
    </xdr:from>
    <xdr:ext cx="95250" cy="442269"/>
    <xdr:sp macro="" textlink="">
      <xdr:nvSpPr>
        <xdr:cNvPr id="2253" name="Text Box 15">
          <a:extLst>
            <a:ext uri="{FF2B5EF4-FFF2-40B4-BE49-F238E27FC236}">
              <a16:creationId xmlns:a16="http://schemas.microsoft.com/office/drawing/2014/main" id="{B7603E7D-2808-4E96-B9E2-F85B893DD6A2}"/>
            </a:ext>
          </a:extLst>
        </xdr:cNvPr>
        <xdr:cNvSpPr txBox="1">
          <a:spLocks noChangeArrowheads="1"/>
        </xdr:cNvSpPr>
      </xdr:nvSpPr>
      <xdr:spPr bwMode="auto">
        <a:xfrm>
          <a:off x="14363700" y="183642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54" name="Text Box 16">
          <a:extLst>
            <a:ext uri="{FF2B5EF4-FFF2-40B4-BE49-F238E27FC236}">
              <a16:creationId xmlns:a16="http://schemas.microsoft.com/office/drawing/2014/main" id="{C1655E8C-8F95-44B4-9347-5BE3AA996298}"/>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55" name="Text Box 17">
          <a:extLst>
            <a:ext uri="{FF2B5EF4-FFF2-40B4-BE49-F238E27FC236}">
              <a16:creationId xmlns:a16="http://schemas.microsoft.com/office/drawing/2014/main" id="{DAC43D80-EC41-41B1-9171-6360AE7E0471}"/>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56" name="Text Box 18">
          <a:extLst>
            <a:ext uri="{FF2B5EF4-FFF2-40B4-BE49-F238E27FC236}">
              <a16:creationId xmlns:a16="http://schemas.microsoft.com/office/drawing/2014/main" id="{CB07B172-ABF3-47B2-A1DC-A409165B6CB0}"/>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57" name="Text Box 16">
          <a:extLst>
            <a:ext uri="{FF2B5EF4-FFF2-40B4-BE49-F238E27FC236}">
              <a16:creationId xmlns:a16="http://schemas.microsoft.com/office/drawing/2014/main" id="{25EA7A95-80A1-4866-A228-C388A5363418}"/>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58" name="Text Box 17">
          <a:extLst>
            <a:ext uri="{FF2B5EF4-FFF2-40B4-BE49-F238E27FC236}">
              <a16:creationId xmlns:a16="http://schemas.microsoft.com/office/drawing/2014/main" id="{7A632CB0-6BD2-4411-8A88-25587E2EC8C6}"/>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59" name="Text Box 18">
          <a:extLst>
            <a:ext uri="{FF2B5EF4-FFF2-40B4-BE49-F238E27FC236}">
              <a16:creationId xmlns:a16="http://schemas.microsoft.com/office/drawing/2014/main" id="{D34001E2-122E-42D4-8E88-716FA97874F7}"/>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60" name="Text Box 19">
          <a:extLst>
            <a:ext uri="{FF2B5EF4-FFF2-40B4-BE49-F238E27FC236}">
              <a16:creationId xmlns:a16="http://schemas.microsoft.com/office/drawing/2014/main" id="{478310B6-1018-4EBE-9AEE-DF3366D76067}"/>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61" name="Text Box 16">
          <a:extLst>
            <a:ext uri="{FF2B5EF4-FFF2-40B4-BE49-F238E27FC236}">
              <a16:creationId xmlns:a16="http://schemas.microsoft.com/office/drawing/2014/main" id="{1FCD06AC-3179-4706-8489-CCE96C102E90}"/>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62" name="Text Box 17">
          <a:extLst>
            <a:ext uri="{FF2B5EF4-FFF2-40B4-BE49-F238E27FC236}">
              <a16:creationId xmlns:a16="http://schemas.microsoft.com/office/drawing/2014/main" id="{8DA08ACC-97EF-4F6B-ACB9-B97DF374F667}"/>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63" name="Text Box 18">
          <a:extLst>
            <a:ext uri="{FF2B5EF4-FFF2-40B4-BE49-F238E27FC236}">
              <a16:creationId xmlns:a16="http://schemas.microsoft.com/office/drawing/2014/main" id="{D1182B59-C915-4CDD-B7C0-BE7E9AA95CCD}"/>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170392</xdr:rowOff>
    </xdr:from>
    <xdr:ext cx="95250" cy="213632"/>
    <xdr:sp macro="" textlink="">
      <xdr:nvSpPr>
        <xdr:cNvPr id="2264" name="Text Box 15">
          <a:extLst>
            <a:ext uri="{FF2B5EF4-FFF2-40B4-BE49-F238E27FC236}">
              <a16:creationId xmlns:a16="http://schemas.microsoft.com/office/drawing/2014/main" id="{EC9BA888-D5B5-4462-B13B-074DA04C2B98}"/>
            </a:ext>
          </a:extLst>
        </xdr:cNvPr>
        <xdr:cNvSpPr txBox="1">
          <a:spLocks noChangeArrowheads="1"/>
        </xdr:cNvSpPr>
      </xdr:nvSpPr>
      <xdr:spPr bwMode="auto">
        <a:xfrm>
          <a:off x="14392275" y="189060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65" name="Text Box 16">
          <a:extLst>
            <a:ext uri="{FF2B5EF4-FFF2-40B4-BE49-F238E27FC236}">
              <a16:creationId xmlns:a16="http://schemas.microsoft.com/office/drawing/2014/main" id="{0ADD6B6A-D046-4231-B74A-9852558CF09A}"/>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66" name="Text Box 17">
          <a:extLst>
            <a:ext uri="{FF2B5EF4-FFF2-40B4-BE49-F238E27FC236}">
              <a16:creationId xmlns:a16="http://schemas.microsoft.com/office/drawing/2014/main" id="{E1E0A5DC-8DD6-419A-8912-D9FDB6CB6F1C}"/>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67" name="Text Box 18">
          <a:extLst>
            <a:ext uri="{FF2B5EF4-FFF2-40B4-BE49-F238E27FC236}">
              <a16:creationId xmlns:a16="http://schemas.microsoft.com/office/drawing/2014/main" id="{47F57166-7DF1-4EC5-9BDB-CF676BFE2957}"/>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68" name="Text Box 19">
          <a:extLst>
            <a:ext uri="{FF2B5EF4-FFF2-40B4-BE49-F238E27FC236}">
              <a16:creationId xmlns:a16="http://schemas.microsoft.com/office/drawing/2014/main" id="{5FEBFDB4-0838-4A65-9AD8-81DAA90C3D95}"/>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69" name="Text Box 16">
          <a:extLst>
            <a:ext uri="{FF2B5EF4-FFF2-40B4-BE49-F238E27FC236}">
              <a16:creationId xmlns:a16="http://schemas.microsoft.com/office/drawing/2014/main" id="{26A651EC-C079-4C49-BC01-E9E0647B04EA}"/>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70" name="Text Box 17">
          <a:extLst>
            <a:ext uri="{FF2B5EF4-FFF2-40B4-BE49-F238E27FC236}">
              <a16:creationId xmlns:a16="http://schemas.microsoft.com/office/drawing/2014/main" id="{D21BB4AA-1028-4717-A610-EFB8310538AE}"/>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71" name="Text Box 18">
          <a:extLst>
            <a:ext uri="{FF2B5EF4-FFF2-40B4-BE49-F238E27FC236}">
              <a16:creationId xmlns:a16="http://schemas.microsoft.com/office/drawing/2014/main" id="{BEAB04A7-7771-498F-8262-65582557196C}"/>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72" name="Text Box 19">
          <a:extLst>
            <a:ext uri="{FF2B5EF4-FFF2-40B4-BE49-F238E27FC236}">
              <a16:creationId xmlns:a16="http://schemas.microsoft.com/office/drawing/2014/main" id="{8B7E37F5-619D-4B2F-9D24-B6FC6D865940}"/>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273" name="Text Box 16">
          <a:extLst>
            <a:ext uri="{FF2B5EF4-FFF2-40B4-BE49-F238E27FC236}">
              <a16:creationId xmlns:a16="http://schemas.microsoft.com/office/drawing/2014/main" id="{3E81A631-05E3-4808-8204-4A06CB6689BE}"/>
            </a:ext>
          </a:extLst>
        </xdr:cNvPr>
        <xdr:cNvSpPr txBox="1">
          <a:spLocks noChangeArrowheads="1"/>
        </xdr:cNvSpPr>
      </xdr:nvSpPr>
      <xdr:spPr bwMode="auto">
        <a:xfrm>
          <a:off x="30918150" y="168783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274" name="Text Box 17">
          <a:extLst>
            <a:ext uri="{FF2B5EF4-FFF2-40B4-BE49-F238E27FC236}">
              <a16:creationId xmlns:a16="http://schemas.microsoft.com/office/drawing/2014/main" id="{E20836CF-D4B8-429B-BDC1-75368B8CBBDD}"/>
            </a:ext>
          </a:extLst>
        </xdr:cNvPr>
        <xdr:cNvSpPr txBox="1">
          <a:spLocks noChangeArrowheads="1"/>
        </xdr:cNvSpPr>
      </xdr:nvSpPr>
      <xdr:spPr bwMode="auto">
        <a:xfrm>
          <a:off x="30918150" y="168783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275" name="Text Box 18">
          <a:extLst>
            <a:ext uri="{FF2B5EF4-FFF2-40B4-BE49-F238E27FC236}">
              <a16:creationId xmlns:a16="http://schemas.microsoft.com/office/drawing/2014/main" id="{C2638A10-D519-4CDE-A82F-E07AEB2BBFFB}"/>
            </a:ext>
          </a:extLst>
        </xdr:cNvPr>
        <xdr:cNvSpPr txBox="1">
          <a:spLocks noChangeArrowheads="1"/>
        </xdr:cNvSpPr>
      </xdr:nvSpPr>
      <xdr:spPr bwMode="auto">
        <a:xfrm>
          <a:off x="30918150" y="168783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95250" cy="171450"/>
    <xdr:sp macro="" textlink="">
      <xdr:nvSpPr>
        <xdr:cNvPr id="2276" name="Text Box 19">
          <a:extLst>
            <a:ext uri="{FF2B5EF4-FFF2-40B4-BE49-F238E27FC236}">
              <a16:creationId xmlns:a16="http://schemas.microsoft.com/office/drawing/2014/main" id="{D4FF82F2-1EA4-4795-9177-1148440833F7}"/>
            </a:ext>
          </a:extLst>
        </xdr:cNvPr>
        <xdr:cNvSpPr txBox="1">
          <a:spLocks noChangeArrowheads="1"/>
        </xdr:cNvSpPr>
      </xdr:nvSpPr>
      <xdr:spPr bwMode="auto">
        <a:xfrm>
          <a:off x="30918150" y="168783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014"/>
    <xdr:sp macro="" textlink="">
      <xdr:nvSpPr>
        <xdr:cNvPr id="2277" name="Text Box 15">
          <a:extLst>
            <a:ext uri="{FF2B5EF4-FFF2-40B4-BE49-F238E27FC236}">
              <a16:creationId xmlns:a16="http://schemas.microsoft.com/office/drawing/2014/main" id="{89006FC6-1228-437C-BC0A-0D14127000E7}"/>
            </a:ext>
          </a:extLst>
        </xdr:cNvPr>
        <xdr:cNvSpPr txBox="1">
          <a:spLocks noChangeArrowheads="1"/>
        </xdr:cNvSpPr>
      </xdr:nvSpPr>
      <xdr:spPr bwMode="auto">
        <a:xfrm>
          <a:off x="4743450" y="183642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78" name="Text Box 16">
          <a:extLst>
            <a:ext uri="{FF2B5EF4-FFF2-40B4-BE49-F238E27FC236}">
              <a16:creationId xmlns:a16="http://schemas.microsoft.com/office/drawing/2014/main" id="{3092081F-E17C-42CA-86AA-9E6D0D6DA62C}"/>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79" name="Text Box 17">
          <a:extLst>
            <a:ext uri="{FF2B5EF4-FFF2-40B4-BE49-F238E27FC236}">
              <a16:creationId xmlns:a16="http://schemas.microsoft.com/office/drawing/2014/main" id="{8E7E64E3-1825-46EA-B458-408D9A753BA1}"/>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80" name="Text Box 18">
          <a:extLst>
            <a:ext uri="{FF2B5EF4-FFF2-40B4-BE49-F238E27FC236}">
              <a16:creationId xmlns:a16="http://schemas.microsoft.com/office/drawing/2014/main" id="{B390FE95-DA1C-4E14-8FB2-950C18A69C5F}"/>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0</xdr:rowOff>
    </xdr:from>
    <xdr:ext cx="95250" cy="171450"/>
    <xdr:sp macro="" textlink="">
      <xdr:nvSpPr>
        <xdr:cNvPr id="2281" name="Text Box 19">
          <a:extLst>
            <a:ext uri="{FF2B5EF4-FFF2-40B4-BE49-F238E27FC236}">
              <a16:creationId xmlns:a16="http://schemas.microsoft.com/office/drawing/2014/main" id="{C8C38FCF-0CB5-4DA0-9C38-2D72042E8C8C}"/>
            </a:ext>
          </a:extLst>
        </xdr:cNvPr>
        <xdr:cNvSpPr txBox="1">
          <a:spLocks noChangeArrowheads="1"/>
        </xdr:cNvSpPr>
      </xdr:nvSpPr>
      <xdr:spPr bwMode="auto">
        <a:xfrm>
          <a:off x="47434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82" name="Text Box 16">
          <a:extLst>
            <a:ext uri="{FF2B5EF4-FFF2-40B4-BE49-F238E27FC236}">
              <a16:creationId xmlns:a16="http://schemas.microsoft.com/office/drawing/2014/main" id="{8D5FB7F2-E85C-4865-8D95-734488132E66}"/>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95250" cy="171450"/>
    <xdr:sp macro="" textlink="">
      <xdr:nvSpPr>
        <xdr:cNvPr id="2283" name="Text Box 17">
          <a:extLst>
            <a:ext uri="{FF2B5EF4-FFF2-40B4-BE49-F238E27FC236}">
              <a16:creationId xmlns:a16="http://schemas.microsoft.com/office/drawing/2014/main" id="{6DEC0C92-6D8D-4AA7-87D9-81CE89E3DCA6}"/>
            </a:ext>
          </a:extLst>
        </xdr:cNvPr>
        <xdr:cNvSpPr txBox="1">
          <a:spLocks noChangeArrowheads="1"/>
        </xdr:cNvSpPr>
      </xdr:nvSpPr>
      <xdr:spPr bwMode="auto">
        <a:xfrm>
          <a:off x="1436370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15875</xdr:rowOff>
    </xdr:from>
    <xdr:ext cx="95250" cy="171450"/>
    <xdr:sp macro="" textlink="">
      <xdr:nvSpPr>
        <xdr:cNvPr id="2284" name="Text Box 18">
          <a:extLst>
            <a:ext uri="{FF2B5EF4-FFF2-40B4-BE49-F238E27FC236}">
              <a16:creationId xmlns:a16="http://schemas.microsoft.com/office/drawing/2014/main" id="{9D97B9C6-D98D-4DFE-9887-09A1FD2667C7}"/>
            </a:ext>
          </a:extLst>
        </xdr:cNvPr>
        <xdr:cNvSpPr txBox="1">
          <a:spLocks noChangeArrowheads="1"/>
        </xdr:cNvSpPr>
      </xdr:nvSpPr>
      <xdr:spPr bwMode="auto">
        <a:xfrm>
          <a:off x="14355762" y="18751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85" name="Text Box 16">
          <a:extLst>
            <a:ext uri="{FF2B5EF4-FFF2-40B4-BE49-F238E27FC236}">
              <a16:creationId xmlns:a16="http://schemas.microsoft.com/office/drawing/2014/main" id="{A78F4508-B8E2-4011-9955-97142596689B}"/>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86" name="Text Box 17">
          <a:extLst>
            <a:ext uri="{FF2B5EF4-FFF2-40B4-BE49-F238E27FC236}">
              <a16:creationId xmlns:a16="http://schemas.microsoft.com/office/drawing/2014/main" id="{92184E1E-0D54-4F85-A343-F17F7344AA49}"/>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87" name="Text Box 18">
          <a:extLst>
            <a:ext uri="{FF2B5EF4-FFF2-40B4-BE49-F238E27FC236}">
              <a16:creationId xmlns:a16="http://schemas.microsoft.com/office/drawing/2014/main" id="{2596385A-1D71-4DBF-9BF3-6DAA00E527BF}"/>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88" name="Text Box 19">
          <a:extLst>
            <a:ext uri="{FF2B5EF4-FFF2-40B4-BE49-F238E27FC236}">
              <a16:creationId xmlns:a16="http://schemas.microsoft.com/office/drawing/2014/main" id="{D5FA23D3-86AE-40FB-9EC3-C062584798A2}"/>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36</xdr:row>
      <xdr:rowOff>0</xdr:rowOff>
    </xdr:from>
    <xdr:ext cx="95250" cy="171450"/>
    <xdr:sp macro="" textlink="">
      <xdr:nvSpPr>
        <xdr:cNvPr id="2289" name="Text Box 16">
          <a:extLst>
            <a:ext uri="{FF2B5EF4-FFF2-40B4-BE49-F238E27FC236}">
              <a16:creationId xmlns:a16="http://schemas.microsoft.com/office/drawing/2014/main" id="{F94541FE-59E4-4F99-8A6B-371D7827122E}"/>
            </a:ext>
          </a:extLst>
        </xdr:cNvPr>
        <xdr:cNvSpPr txBox="1">
          <a:spLocks noChangeArrowheads="1"/>
        </xdr:cNvSpPr>
      </xdr:nvSpPr>
      <xdr:spPr bwMode="auto">
        <a:xfrm>
          <a:off x="19183350" y="187356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170392</xdr:rowOff>
    </xdr:from>
    <xdr:ext cx="95250" cy="213632"/>
    <xdr:sp macro="" textlink="">
      <xdr:nvSpPr>
        <xdr:cNvPr id="2290" name="Text Box 15">
          <a:extLst>
            <a:ext uri="{FF2B5EF4-FFF2-40B4-BE49-F238E27FC236}">
              <a16:creationId xmlns:a16="http://schemas.microsoft.com/office/drawing/2014/main" id="{CD738174-9855-4ADC-BD77-C65B0DCF990B}"/>
            </a:ext>
          </a:extLst>
        </xdr:cNvPr>
        <xdr:cNvSpPr txBox="1">
          <a:spLocks noChangeArrowheads="1"/>
        </xdr:cNvSpPr>
      </xdr:nvSpPr>
      <xdr:spPr bwMode="auto">
        <a:xfrm>
          <a:off x="14392275" y="189060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8496"/>
    <xdr:sp macro="" textlink="">
      <xdr:nvSpPr>
        <xdr:cNvPr id="2291" name="Text Box 15">
          <a:extLst>
            <a:ext uri="{FF2B5EF4-FFF2-40B4-BE49-F238E27FC236}">
              <a16:creationId xmlns:a16="http://schemas.microsoft.com/office/drawing/2014/main" id="{99502DD4-3224-4906-9D2F-1011F97EBC74}"/>
            </a:ext>
          </a:extLst>
        </xdr:cNvPr>
        <xdr:cNvSpPr txBox="1">
          <a:spLocks noChangeArrowheads="1"/>
        </xdr:cNvSpPr>
      </xdr:nvSpPr>
      <xdr:spPr bwMode="auto">
        <a:xfrm>
          <a:off x="4743450" y="191071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504825</xdr:rowOff>
    </xdr:from>
    <xdr:ext cx="95250" cy="442269"/>
    <xdr:sp macro="" textlink="">
      <xdr:nvSpPr>
        <xdr:cNvPr id="2292" name="Text Box 15">
          <a:extLst>
            <a:ext uri="{FF2B5EF4-FFF2-40B4-BE49-F238E27FC236}">
              <a16:creationId xmlns:a16="http://schemas.microsoft.com/office/drawing/2014/main" id="{5727068F-0836-4EE2-8C7B-DA0C7EABB947}"/>
            </a:ext>
          </a:extLst>
        </xdr:cNvPr>
        <xdr:cNvSpPr txBox="1">
          <a:spLocks noChangeArrowheads="1"/>
        </xdr:cNvSpPr>
      </xdr:nvSpPr>
      <xdr:spPr bwMode="auto">
        <a:xfrm>
          <a:off x="14363700" y="191071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2293" name="Text Box 15">
          <a:extLst>
            <a:ext uri="{FF2B5EF4-FFF2-40B4-BE49-F238E27FC236}">
              <a16:creationId xmlns:a16="http://schemas.microsoft.com/office/drawing/2014/main" id="{5847A5F6-0D2F-417B-B6A6-93C3E19BFA80}"/>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4331"/>
    <xdr:sp macro="" textlink="">
      <xdr:nvSpPr>
        <xdr:cNvPr id="2294" name="Text Box 15">
          <a:extLst>
            <a:ext uri="{FF2B5EF4-FFF2-40B4-BE49-F238E27FC236}">
              <a16:creationId xmlns:a16="http://schemas.microsoft.com/office/drawing/2014/main" id="{66DBCB05-3F29-4C2B-996E-99B2F6D1BBC1}"/>
            </a:ext>
          </a:extLst>
        </xdr:cNvPr>
        <xdr:cNvSpPr txBox="1">
          <a:spLocks noChangeArrowheads="1"/>
        </xdr:cNvSpPr>
      </xdr:nvSpPr>
      <xdr:spPr bwMode="auto">
        <a:xfrm>
          <a:off x="4743450" y="19107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170392</xdr:rowOff>
    </xdr:from>
    <xdr:ext cx="95250" cy="213632"/>
    <xdr:sp macro="" textlink="">
      <xdr:nvSpPr>
        <xdr:cNvPr id="2295" name="Text Box 15">
          <a:extLst>
            <a:ext uri="{FF2B5EF4-FFF2-40B4-BE49-F238E27FC236}">
              <a16:creationId xmlns:a16="http://schemas.microsoft.com/office/drawing/2014/main" id="{EEDA916E-5A22-4573-8A99-1FD994B138A9}"/>
            </a:ext>
          </a:extLst>
        </xdr:cNvPr>
        <xdr:cNvSpPr txBox="1">
          <a:spLocks noChangeArrowheads="1"/>
        </xdr:cNvSpPr>
      </xdr:nvSpPr>
      <xdr:spPr bwMode="auto">
        <a:xfrm>
          <a:off x="14392275" y="189060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296" name="Text Box 16">
          <a:extLst>
            <a:ext uri="{FF2B5EF4-FFF2-40B4-BE49-F238E27FC236}">
              <a16:creationId xmlns:a16="http://schemas.microsoft.com/office/drawing/2014/main" id="{2181B370-41CC-44CE-8180-AB4ABE3C6A6C}"/>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297" name="Text Box 17">
          <a:extLst>
            <a:ext uri="{FF2B5EF4-FFF2-40B4-BE49-F238E27FC236}">
              <a16:creationId xmlns:a16="http://schemas.microsoft.com/office/drawing/2014/main" id="{1B6130F7-3B32-42C6-88AA-2F4E500CC96D}"/>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298" name="Text Box 18">
          <a:extLst>
            <a:ext uri="{FF2B5EF4-FFF2-40B4-BE49-F238E27FC236}">
              <a16:creationId xmlns:a16="http://schemas.microsoft.com/office/drawing/2014/main" id="{26B5A8CF-A786-42B7-8F5E-BB07B155E1FA}"/>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299" name="Text Box 19">
          <a:extLst>
            <a:ext uri="{FF2B5EF4-FFF2-40B4-BE49-F238E27FC236}">
              <a16:creationId xmlns:a16="http://schemas.microsoft.com/office/drawing/2014/main" id="{DEAFA5CB-9656-4B06-B030-6D33F55B2016}"/>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00" name="Text Box 16">
          <a:extLst>
            <a:ext uri="{FF2B5EF4-FFF2-40B4-BE49-F238E27FC236}">
              <a16:creationId xmlns:a16="http://schemas.microsoft.com/office/drawing/2014/main" id="{7446EA77-FF48-423D-930D-5136C488CCC6}"/>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01" name="Text Box 17">
          <a:extLst>
            <a:ext uri="{FF2B5EF4-FFF2-40B4-BE49-F238E27FC236}">
              <a16:creationId xmlns:a16="http://schemas.microsoft.com/office/drawing/2014/main" id="{A7843411-B95C-4C28-8924-DC9D7FA49BB2}"/>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02" name="Text Box 18">
          <a:extLst>
            <a:ext uri="{FF2B5EF4-FFF2-40B4-BE49-F238E27FC236}">
              <a16:creationId xmlns:a16="http://schemas.microsoft.com/office/drawing/2014/main" id="{D7954AA5-DCE6-493A-B90D-D44F5CC90F97}"/>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03" name="Text Box 19">
          <a:extLst>
            <a:ext uri="{FF2B5EF4-FFF2-40B4-BE49-F238E27FC236}">
              <a16:creationId xmlns:a16="http://schemas.microsoft.com/office/drawing/2014/main" id="{B3853B57-9190-4331-B16A-8069581230B6}"/>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04" name="Text Box 16">
          <a:extLst>
            <a:ext uri="{FF2B5EF4-FFF2-40B4-BE49-F238E27FC236}">
              <a16:creationId xmlns:a16="http://schemas.microsoft.com/office/drawing/2014/main" id="{27E53C74-028E-4655-949B-546DEDBC177C}"/>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05" name="Text Box 17">
          <a:extLst>
            <a:ext uri="{FF2B5EF4-FFF2-40B4-BE49-F238E27FC236}">
              <a16:creationId xmlns:a16="http://schemas.microsoft.com/office/drawing/2014/main" id="{DBA3D513-B203-4489-BE6B-263D2F73F333}"/>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06" name="Text Box 18">
          <a:extLst>
            <a:ext uri="{FF2B5EF4-FFF2-40B4-BE49-F238E27FC236}">
              <a16:creationId xmlns:a16="http://schemas.microsoft.com/office/drawing/2014/main" id="{1759D361-A35B-43CB-AAE6-97172027B3EE}"/>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07" name="Text Box 19">
          <a:extLst>
            <a:ext uri="{FF2B5EF4-FFF2-40B4-BE49-F238E27FC236}">
              <a16:creationId xmlns:a16="http://schemas.microsoft.com/office/drawing/2014/main" id="{766BD735-3AF1-4E81-AA37-0841B922E3D4}"/>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014"/>
    <xdr:sp macro="" textlink="">
      <xdr:nvSpPr>
        <xdr:cNvPr id="2308" name="Text Box 15">
          <a:extLst>
            <a:ext uri="{FF2B5EF4-FFF2-40B4-BE49-F238E27FC236}">
              <a16:creationId xmlns:a16="http://schemas.microsoft.com/office/drawing/2014/main" id="{6141B589-2B32-4288-9DB9-DF230802AAB1}"/>
            </a:ext>
          </a:extLst>
        </xdr:cNvPr>
        <xdr:cNvSpPr txBox="1">
          <a:spLocks noChangeArrowheads="1"/>
        </xdr:cNvSpPr>
      </xdr:nvSpPr>
      <xdr:spPr bwMode="auto">
        <a:xfrm>
          <a:off x="4743450" y="205930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09" name="Text Box 16">
          <a:extLst>
            <a:ext uri="{FF2B5EF4-FFF2-40B4-BE49-F238E27FC236}">
              <a16:creationId xmlns:a16="http://schemas.microsoft.com/office/drawing/2014/main" id="{F529C887-7BEE-4EF3-9EF1-A438FF0BF77B}"/>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10" name="Text Box 17">
          <a:extLst>
            <a:ext uri="{FF2B5EF4-FFF2-40B4-BE49-F238E27FC236}">
              <a16:creationId xmlns:a16="http://schemas.microsoft.com/office/drawing/2014/main" id="{C8410D67-BC0B-489A-9D4B-A999B7B7E617}"/>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11" name="Text Box 18">
          <a:extLst>
            <a:ext uri="{FF2B5EF4-FFF2-40B4-BE49-F238E27FC236}">
              <a16:creationId xmlns:a16="http://schemas.microsoft.com/office/drawing/2014/main" id="{E5CC05CE-0A7E-492E-B2C1-50B5D39FCC0B}"/>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12" name="Text Box 19">
          <a:extLst>
            <a:ext uri="{FF2B5EF4-FFF2-40B4-BE49-F238E27FC236}">
              <a16:creationId xmlns:a16="http://schemas.microsoft.com/office/drawing/2014/main" id="{08DB6A75-8E44-4A5C-B19B-FDD72C2C3B17}"/>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13" name="Text Box 16">
          <a:extLst>
            <a:ext uri="{FF2B5EF4-FFF2-40B4-BE49-F238E27FC236}">
              <a16:creationId xmlns:a16="http://schemas.microsoft.com/office/drawing/2014/main" id="{7B6D6AE7-66DE-4570-B46B-DE9F756EE2EA}"/>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14" name="Text Box 17">
          <a:extLst>
            <a:ext uri="{FF2B5EF4-FFF2-40B4-BE49-F238E27FC236}">
              <a16:creationId xmlns:a16="http://schemas.microsoft.com/office/drawing/2014/main" id="{F09A5ECC-BECF-4E0B-97D1-23E70FFC5838}"/>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15" name="Text Box 18">
          <a:extLst>
            <a:ext uri="{FF2B5EF4-FFF2-40B4-BE49-F238E27FC236}">
              <a16:creationId xmlns:a16="http://schemas.microsoft.com/office/drawing/2014/main" id="{D2B0C02D-082C-43E6-802A-980C0ECC6326}"/>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16" name="Text Box 16">
          <a:extLst>
            <a:ext uri="{FF2B5EF4-FFF2-40B4-BE49-F238E27FC236}">
              <a16:creationId xmlns:a16="http://schemas.microsoft.com/office/drawing/2014/main" id="{74F3E7DA-AAD0-4A34-A76D-9930CEC33A26}"/>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17" name="Text Box 17">
          <a:extLst>
            <a:ext uri="{FF2B5EF4-FFF2-40B4-BE49-F238E27FC236}">
              <a16:creationId xmlns:a16="http://schemas.microsoft.com/office/drawing/2014/main" id="{AAEF57F2-81AC-4FA5-B290-E64139AC7604}"/>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18" name="Text Box 18">
          <a:extLst>
            <a:ext uri="{FF2B5EF4-FFF2-40B4-BE49-F238E27FC236}">
              <a16:creationId xmlns:a16="http://schemas.microsoft.com/office/drawing/2014/main" id="{D195D96D-2ACA-4DB2-B74F-63D264CFA016}"/>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19" name="Text Box 19">
          <a:extLst>
            <a:ext uri="{FF2B5EF4-FFF2-40B4-BE49-F238E27FC236}">
              <a16:creationId xmlns:a16="http://schemas.microsoft.com/office/drawing/2014/main" id="{D06F45FD-F084-4FAA-BD59-C65C33708C40}"/>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20" name="Text Box 16">
          <a:extLst>
            <a:ext uri="{FF2B5EF4-FFF2-40B4-BE49-F238E27FC236}">
              <a16:creationId xmlns:a16="http://schemas.microsoft.com/office/drawing/2014/main" id="{4881D78B-C24E-49A2-B0CD-48C88181B4F4}"/>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21" name="Text Box 17">
          <a:extLst>
            <a:ext uri="{FF2B5EF4-FFF2-40B4-BE49-F238E27FC236}">
              <a16:creationId xmlns:a16="http://schemas.microsoft.com/office/drawing/2014/main" id="{E6B81CFF-7373-4151-9385-8A8BC79E6338}"/>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22" name="Text Box 18">
          <a:extLst>
            <a:ext uri="{FF2B5EF4-FFF2-40B4-BE49-F238E27FC236}">
              <a16:creationId xmlns:a16="http://schemas.microsoft.com/office/drawing/2014/main" id="{218B7DC3-A4D2-41BB-8531-DEFAD1A6746F}"/>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23" name="Text Box 19">
          <a:extLst>
            <a:ext uri="{FF2B5EF4-FFF2-40B4-BE49-F238E27FC236}">
              <a16:creationId xmlns:a16="http://schemas.microsoft.com/office/drawing/2014/main" id="{27AAFFCD-0F86-4C71-AA30-43F15AB70D02}"/>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56743"/>
    <xdr:sp macro="" textlink="">
      <xdr:nvSpPr>
        <xdr:cNvPr id="2324" name="Text Box 15">
          <a:extLst>
            <a:ext uri="{FF2B5EF4-FFF2-40B4-BE49-F238E27FC236}">
              <a16:creationId xmlns:a16="http://schemas.microsoft.com/office/drawing/2014/main" id="{F8A40AB5-EE09-4841-85A2-B0937C72176A}"/>
            </a:ext>
          </a:extLst>
        </xdr:cNvPr>
        <xdr:cNvSpPr txBox="1">
          <a:spLocks noChangeArrowheads="1"/>
        </xdr:cNvSpPr>
      </xdr:nvSpPr>
      <xdr:spPr bwMode="auto">
        <a:xfrm>
          <a:off x="4743450" y="191071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504825</xdr:rowOff>
    </xdr:from>
    <xdr:ext cx="95250" cy="442269"/>
    <xdr:sp macro="" textlink="">
      <xdr:nvSpPr>
        <xdr:cNvPr id="2325" name="Text Box 15">
          <a:extLst>
            <a:ext uri="{FF2B5EF4-FFF2-40B4-BE49-F238E27FC236}">
              <a16:creationId xmlns:a16="http://schemas.microsoft.com/office/drawing/2014/main" id="{922A8DB2-AC1A-4903-8001-D52BDD1391B7}"/>
            </a:ext>
          </a:extLst>
        </xdr:cNvPr>
        <xdr:cNvSpPr txBox="1">
          <a:spLocks noChangeArrowheads="1"/>
        </xdr:cNvSpPr>
      </xdr:nvSpPr>
      <xdr:spPr bwMode="auto">
        <a:xfrm>
          <a:off x="14363700" y="191071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2326" name="Text Box 15">
          <a:extLst>
            <a:ext uri="{FF2B5EF4-FFF2-40B4-BE49-F238E27FC236}">
              <a16:creationId xmlns:a16="http://schemas.microsoft.com/office/drawing/2014/main" id="{F8C5A8C6-15C2-41F3-8685-4DA7D4CCBD20}"/>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444331"/>
    <xdr:sp macro="" textlink="">
      <xdr:nvSpPr>
        <xdr:cNvPr id="2327" name="Text Box 15">
          <a:extLst>
            <a:ext uri="{FF2B5EF4-FFF2-40B4-BE49-F238E27FC236}">
              <a16:creationId xmlns:a16="http://schemas.microsoft.com/office/drawing/2014/main" id="{166F347E-5E74-49AA-8CF5-4DF76728DDD5}"/>
            </a:ext>
          </a:extLst>
        </xdr:cNvPr>
        <xdr:cNvSpPr txBox="1">
          <a:spLocks noChangeArrowheads="1"/>
        </xdr:cNvSpPr>
      </xdr:nvSpPr>
      <xdr:spPr bwMode="auto">
        <a:xfrm>
          <a:off x="4743450" y="19107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504825</xdr:rowOff>
    </xdr:from>
    <xdr:ext cx="95250" cy="213632"/>
    <xdr:sp macro="" textlink="">
      <xdr:nvSpPr>
        <xdr:cNvPr id="2328" name="Text Box 15">
          <a:extLst>
            <a:ext uri="{FF2B5EF4-FFF2-40B4-BE49-F238E27FC236}">
              <a16:creationId xmlns:a16="http://schemas.microsoft.com/office/drawing/2014/main" id="{8443A918-0A58-4E2B-BD73-D59FD1281642}"/>
            </a:ext>
          </a:extLst>
        </xdr:cNvPr>
        <xdr:cNvSpPr txBox="1">
          <a:spLocks noChangeArrowheads="1"/>
        </xdr:cNvSpPr>
      </xdr:nvSpPr>
      <xdr:spPr bwMode="auto">
        <a:xfrm>
          <a:off x="1436370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29" name="Text Box 16">
          <a:extLst>
            <a:ext uri="{FF2B5EF4-FFF2-40B4-BE49-F238E27FC236}">
              <a16:creationId xmlns:a16="http://schemas.microsoft.com/office/drawing/2014/main" id="{F02BFAF1-0D33-48D4-AB73-19ED14859D6B}"/>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30" name="Text Box 17">
          <a:extLst>
            <a:ext uri="{FF2B5EF4-FFF2-40B4-BE49-F238E27FC236}">
              <a16:creationId xmlns:a16="http://schemas.microsoft.com/office/drawing/2014/main" id="{F8DC2BCB-44C3-4E7E-9F23-D091FF648922}"/>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31" name="Text Box 18">
          <a:extLst>
            <a:ext uri="{FF2B5EF4-FFF2-40B4-BE49-F238E27FC236}">
              <a16:creationId xmlns:a16="http://schemas.microsoft.com/office/drawing/2014/main" id="{F6EA7A81-34F3-49BE-BD3C-445B6A83AD45}"/>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32" name="Text Box 19">
          <a:extLst>
            <a:ext uri="{FF2B5EF4-FFF2-40B4-BE49-F238E27FC236}">
              <a16:creationId xmlns:a16="http://schemas.microsoft.com/office/drawing/2014/main" id="{2203B96D-1DB3-4E60-9527-89EA85E25C21}"/>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33" name="Text Box 16">
          <a:extLst>
            <a:ext uri="{FF2B5EF4-FFF2-40B4-BE49-F238E27FC236}">
              <a16:creationId xmlns:a16="http://schemas.microsoft.com/office/drawing/2014/main" id="{53BB7023-A381-43E3-9FB1-880D92978B36}"/>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34" name="Text Box 17">
          <a:extLst>
            <a:ext uri="{FF2B5EF4-FFF2-40B4-BE49-F238E27FC236}">
              <a16:creationId xmlns:a16="http://schemas.microsoft.com/office/drawing/2014/main" id="{A3C532E8-8EF2-4A1B-A882-4B10F3AC9F4E}"/>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35" name="Text Box 18">
          <a:extLst>
            <a:ext uri="{FF2B5EF4-FFF2-40B4-BE49-F238E27FC236}">
              <a16:creationId xmlns:a16="http://schemas.microsoft.com/office/drawing/2014/main" id="{90A3DC5F-EC71-4DD2-A2DF-4C9632B6ED3B}"/>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36" name="Text Box 19">
          <a:extLst>
            <a:ext uri="{FF2B5EF4-FFF2-40B4-BE49-F238E27FC236}">
              <a16:creationId xmlns:a16="http://schemas.microsoft.com/office/drawing/2014/main" id="{032E31B8-D73E-4FDA-ACB5-D35FAE0A7047}"/>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37" name="Text Box 16">
          <a:extLst>
            <a:ext uri="{FF2B5EF4-FFF2-40B4-BE49-F238E27FC236}">
              <a16:creationId xmlns:a16="http://schemas.microsoft.com/office/drawing/2014/main" id="{9DBD75D8-C188-42B4-ACAF-0966BB770D21}"/>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38" name="Text Box 17">
          <a:extLst>
            <a:ext uri="{FF2B5EF4-FFF2-40B4-BE49-F238E27FC236}">
              <a16:creationId xmlns:a16="http://schemas.microsoft.com/office/drawing/2014/main" id="{45DE106B-7CF8-4AB4-A232-FBAB25DB1BA2}"/>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39" name="Text Box 18">
          <a:extLst>
            <a:ext uri="{FF2B5EF4-FFF2-40B4-BE49-F238E27FC236}">
              <a16:creationId xmlns:a16="http://schemas.microsoft.com/office/drawing/2014/main" id="{2FC113A1-E654-4715-BBCA-904CD7987712}"/>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42</xdr:row>
      <xdr:rowOff>0</xdr:rowOff>
    </xdr:from>
    <xdr:ext cx="95250" cy="171450"/>
    <xdr:sp macro="" textlink="">
      <xdr:nvSpPr>
        <xdr:cNvPr id="2340" name="Text Box 19">
          <a:extLst>
            <a:ext uri="{FF2B5EF4-FFF2-40B4-BE49-F238E27FC236}">
              <a16:creationId xmlns:a16="http://schemas.microsoft.com/office/drawing/2014/main" id="{11A88A55-35EB-42AE-9B55-FEA679BD6E70}"/>
            </a:ext>
          </a:extLst>
        </xdr:cNvPr>
        <xdr:cNvSpPr txBox="1">
          <a:spLocks noChangeArrowheads="1"/>
        </xdr:cNvSpPr>
      </xdr:nvSpPr>
      <xdr:spPr bwMode="auto">
        <a:xfrm>
          <a:off x="309181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014"/>
    <xdr:sp macro="" textlink="">
      <xdr:nvSpPr>
        <xdr:cNvPr id="2341" name="Text Box 15">
          <a:extLst>
            <a:ext uri="{FF2B5EF4-FFF2-40B4-BE49-F238E27FC236}">
              <a16:creationId xmlns:a16="http://schemas.microsoft.com/office/drawing/2014/main" id="{111F5668-C0BE-4142-AFE8-CE6DF3A8698E}"/>
            </a:ext>
          </a:extLst>
        </xdr:cNvPr>
        <xdr:cNvSpPr txBox="1">
          <a:spLocks noChangeArrowheads="1"/>
        </xdr:cNvSpPr>
      </xdr:nvSpPr>
      <xdr:spPr bwMode="auto">
        <a:xfrm>
          <a:off x="4743450" y="205930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42" name="Text Box 16">
          <a:extLst>
            <a:ext uri="{FF2B5EF4-FFF2-40B4-BE49-F238E27FC236}">
              <a16:creationId xmlns:a16="http://schemas.microsoft.com/office/drawing/2014/main" id="{F70B2712-E504-4B37-AC32-4C447077CE70}"/>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43" name="Text Box 17">
          <a:extLst>
            <a:ext uri="{FF2B5EF4-FFF2-40B4-BE49-F238E27FC236}">
              <a16:creationId xmlns:a16="http://schemas.microsoft.com/office/drawing/2014/main" id="{E1F24BDE-AA91-4293-819A-B4422915800D}"/>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44" name="Text Box 18">
          <a:extLst>
            <a:ext uri="{FF2B5EF4-FFF2-40B4-BE49-F238E27FC236}">
              <a16:creationId xmlns:a16="http://schemas.microsoft.com/office/drawing/2014/main" id="{C821171E-FB16-418B-B32B-46EDE8712832}"/>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45" name="Text Box 19">
          <a:extLst>
            <a:ext uri="{FF2B5EF4-FFF2-40B4-BE49-F238E27FC236}">
              <a16:creationId xmlns:a16="http://schemas.microsoft.com/office/drawing/2014/main" id="{FE1D1787-B4AC-4452-906C-4BA9E27F8F9E}"/>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xdr:row>
      <xdr:rowOff>504825</xdr:rowOff>
    </xdr:from>
    <xdr:ext cx="95250" cy="442269"/>
    <xdr:sp macro="" textlink="">
      <xdr:nvSpPr>
        <xdr:cNvPr id="2346" name="Text Box 15">
          <a:extLst>
            <a:ext uri="{FF2B5EF4-FFF2-40B4-BE49-F238E27FC236}">
              <a16:creationId xmlns:a16="http://schemas.microsoft.com/office/drawing/2014/main" id="{EDA9DB03-B277-4162-BE15-FD527D4FA0E5}"/>
            </a:ext>
          </a:extLst>
        </xdr:cNvPr>
        <xdr:cNvSpPr txBox="1">
          <a:spLocks noChangeArrowheads="1"/>
        </xdr:cNvSpPr>
      </xdr:nvSpPr>
      <xdr:spPr bwMode="auto">
        <a:xfrm>
          <a:off x="14363700" y="20593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47" name="Text Box 16">
          <a:extLst>
            <a:ext uri="{FF2B5EF4-FFF2-40B4-BE49-F238E27FC236}">
              <a16:creationId xmlns:a16="http://schemas.microsoft.com/office/drawing/2014/main" id="{B382C045-93DE-4476-8C6F-054D9A6A6AC9}"/>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48" name="Text Box 17">
          <a:extLst>
            <a:ext uri="{FF2B5EF4-FFF2-40B4-BE49-F238E27FC236}">
              <a16:creationId xmlns:a16="http://schemas.microsoft.com/office/drawing/2014/main" id="{D5255E27-E29E-4CC9-8E26-EB534E7F5E30}"/>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49" name="Text Box 18">
          <a:extLst>
            <a:ext uri="{FF2B5EF4-FFF2-40B4-BE49-F238E27FC236}">
              <a16:creationId xmlns:a16="http://schemas.microsoft.com/office/drawing/2014/main" id="{EF1D8395-20C9-4095-A76E-7B4456C8DA2E}"/>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50" name="Text Box 16">
          <a:extLst>
            <a:ext uri="{FF2B5EF4-FFF2-40B4-BE49-F238E27FC236}">
              <a16:creationId xmlns:a16="http://schemas.microsoft.com/office/drawing/2014/main" id="{B6B18373-648D-4627-A80D-1C25368102BE}"/>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51" name="Text Box 17">
          <a:extLst>
            <a:ext uri="{FF2B5EF4-FFF2-40B4-BE49-F238E27FC236}">
              <a16:creationId xmlns:a16="http://schemas.microsoft.com/office/drawing/2014/main" id="{B748BF56-278B-4470-B0AC-46AF12D8E3CD}"/>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52" name="Text Box 18">
          <a:extLst>
            <a:ext uri="{FF2B5EF4-FFF2-40B4-BE49-F238E27FC236}">
              <a16:creationId xmlns:a16="http://schemas.microsoft.com/office/drawing/2014/main" id="{6FE35282-EE01-4A1B-BA04-F5D5208DFB97}"/>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53" name="Text Box 19">
          <a:extLst>
            <a:ext uri="{FF2B5EF4-FFF2-40B4-BE49-F238E27FC236}">
              <a16:creationId xmlns:a16="http://schemas.microsoft.com/office/drawing/2014/main" id="{4A221B65-E930-4751-9CFC-037F8F73B5BD}"/>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54" name="Text Box 16">
          <a:extLst>
            <a:ext uri="{FF2B5EF4-FFF2-40B4-BE49-F238E27FC236}">
              <a16:creationId xmlns:a16="http://schemas.microsoft.com/office/drawing/2014/main" id="{01E56FB6-251F-4801-8EB1-020B8CDC95A1}"/>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55" name="Text Box 17">
          <a:extLst>
            <a:ext uri="{FF2B5EF4-FFF2-40B4-BE49-F238E27FC236}">
              <a16:creationId xmlns:a16="http://schemas.microsoft.com/office/drawing/2014/main" id="{4F67D7D0-7340-4BF1-B3D3-4BE64AAAFB2B}"/>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56" name="Text Box 18">
          <a:extLst>
            <a:ext uri="{FF2B5EF4-FFF2-40B4-BE49-F238E27FC236}">
              <a16:creationId xmlns:a16="http://schemas.microsoft.com/office/drawing/2014/main" id="{C8297526-A17F-4A6B-AD56-781A3EAA9B6E}"/>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170392</xdr:rowOff>
    </xdr:from>
    <xdr:ext cx="95250" cy="213632"/>
    <xdr:sp macro="" textlink="">
      <xdr:nvSpPr>
        <xdr:cNvPr id="2357" name="Text Box 15">
          <a:extLst>
            <a:ext uri="{FF2B5EF4-FFF2-40B4-BE49-F238E27FC236}">
              <a16:creationId xmlns:a16="http://schemas.microsoft.com/office/drawing/2014/main" id="{BA28EDE2-52C1-43E3-84D2-26C1702BB041}"/>
            </a:ext>
          </a:extLst>
        </xdr:cNvPr>
        <xdr:cNvSpPr txBox="1">
          <a:spLocks noChangeArrowheads="1"/>
        </xdr:cNvSpPr>
      </xdr:nvSpPr>
      <xdr:spPr bwMode="auto">
        <a:xfrm>
          <a:off x="14392275" y="211349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58" name="Text Box 16">
          <a:extLst>
            <a:ext uri="{FF2B5EF4-FFF2-40B4-BE49-F238E27FC236}">
              <a16:creationId xmlns:a16="http://schemas.microsoft.com/office/drawing/2014/main" id="{F736BA96-333B-402F-AFC4-AFAB7AFF7306}"/>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59" name="Text Box 17">
          <a:extLst>
            <a:ext uri="{FF2B5EF4-FFF2-40B4-BE49-F238E27FC236}">
              <a16:creationId xmlns:a16="http://schemas.microsoft.com/office/drawing/2014/main" id="{6A4A6D3E-E874-48B5-B1A5-FFE8D3E2671E}"/>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60" name="Text Box 18">
          <a:extLst>
            <a:ext uri="{FF2B5EF4-FFF2-40B4-BE49-F238E27FC236}">
              <a16:creationId xmlns:a16="http://schemas.microsoft.com/office/drawing/2014/main" id="{17C96847-AC04-457C-B9AF-328AAA9FE685}"/>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61" name="Text Box 19">
          <a:extLst>
            <a:ext uri="{FF2B5EF4-FFF2-40B4-BE49-F238E27FC236}">
              <a16:creationId xmlns:a16="http://schemas.microsoft.com/office/drawing/2014/main" id="{4C544D55-3B2B-4543-B54D-9C2FEAC6086B}"/>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62" name="Text Box 16">
          <a:extLst>
            <a:ext uri="{FF2B5EF4-FFF2-40B4-BE49-F238E27FC236}">
              <a16:creationId xmlns:a16="http://schemas.microsoft.com/office/drawing/2014/main" id="{0701BA54-F170-4228-93C2-1E5C7CDB9246}"/>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63" name="Text Box 17">
          <a:extLst>
            <a:ext uri="{FF2B5EF4-FFF2-40B4-BE49-F238E27FC236}">
              <a16:creationId xmlns:a16="http://schemas.microsoft.com/office/drawing/2014/main" id="{5DB6F2F1-D156-41EB-BA86-EC7A53DBE130}"/>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64" name="Text Box 18">
          <a:extLst>
            <a:ext uri="{FF2B5EF4-FFF2-40B4-BE49-F238E27FC236}">
              <a16:creationId xmlns:a16="http://schemas.microsoft.com/office/drawing/2014/main" id="{A3A9E673-4F32-46B5-816C-F55582FB0FB6}"/>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65" name="Text Box 19">
          <a:extLst>
            <a:ext uri="{FF2B5EF4-FFF2-40B4-BE49-F238E27FC236}">
              <a16:creationId xmlns:a16="http://schemas.microsoft.com/office/drawing/2014/main" id="{695FA8B6-936B-44AE-B28C-54BDEC02A67C}"/>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366" name="Text Box 16">
          <a:extLst>
            <a:ext uri="{FF2B5EF4-FFF2-40B4-BE49-F238E27FC236}">
              <a16:creationId xmlns:a16="http://schemas.microsoft.com/office/drawing/2014/main" id="{44A08B6B-C77E-41F7-B26C-21AB5C5951A7}"/>
            </a:ext>
          </a:extLst>
        </xdr:cNvPr>
        <xdr:cNvSpPr txBox="1">
          <a:spLocks noChangeArrowheads="1"/>
        </xdr:cNvSpPr>
      </xdr:nvSpPr>
      <xdr:spPr bwMode="auto">
        <a:xfrm>
          <a:off x="30918150" y="191071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367" name="Text Box 17">
          <a:extLst>
            <a:ext uri="{FF2B5EF4-FFF2-40B4-BE49-F238E27FC236}">
              <a16:creationId xmlns:a16="http://schemas.microsoft.com/office/drawing/2014/main" id="{C7273C85-EBF2-4B32-882E-AE178B1D51CE}"/>
            </a:ext>
          </a:extLst>
        </xdr:cNvPr>
        <xdr:cNvSpPr txBox="1">
          <a:spLocks noChangeArrowheads="1"/>
        </xdr:cNvSpPr>
      </xdr:nvSpPr>
      <xdr:spPr bwMode="auto">
        <a:xfrm>
          <a:off x="30918150" y="191071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368" name="Text Box 18">
          <a:extLst>
            <a:ext uri="{FF2B5EF4-FFF2-40B4-BE49-F238E27FC236}">
              <a16:creationId xmlns:a16="http://schemas.microsoft.com/office/drawing/2014/main" id="{FB119084-3D04-45BA-8E4B-26B72E82FED5}"/>
            </a:ext>
          </a:extLst>
        </xdr:cNvPr>
        <xdr:cNvSpPr txBox="1">
          <a:spLocks noChangeArrowheads="1"/>
        </xdr:cNvSpPr>
      </xdr:nvSpPr>
      <xdr:spPr bwMode="auto">
        <a:xfrm>
          <a:off x="30918150" y="191071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95250" cy="171450"/>
    <xdr:sp macro="" textlink="">
      <xdr:nvSpPr>
        <xdr:cNvPr id="2369" name="Text Box 19">
          <a:extLst>
            <a:ext uri="{FF2B5EF4-FFF2-40B4-BE49-F238E27FC236}">
              <a16:creationId xmlns:a16="http://schemas.microsoft.com/office/drawing/2014/main" id="{9B3DDA8D-C8E4-42A1-A2FB-4C2E14601AD9}"/>
            </a:ext>
          </a:extLst>
        </xdr:cNvPr>
        <xdr:cNvSpPr txBox="1">
          <a:spLocks noChangeArrowheads="1"/>
        </xdr:cNvSpPr>
      </xdr:nvSpPr>
      <xdr:spPr bwMode="auto">
        <a:xfrm>
          <a:off x="30918150" y="191071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014"/>
    <xdr:sp macro="" textlink="">
      <xdr:nvSpPr>
        <xdr:cNvPr id="2370" name="Text Box 15">
          <a:extLst>
            <a:ext uri="{FF2B5EF4-FFF2-40B4-BE49-F238E27FC236}">
              <a16:creationId xmlns:a16="http://schemas.microsoft.com/office/drawing/2014/main" id="{40E512F9-BC28-47E9-9F15-AD8629B19781}"/>
            </a:ext>
          </a:extLst>
        </xdr:cNvPr>
        <xdr:cNvSpPr txBox="1">
          <a:spLocks noChangeArrowheads="1"/>
        </xdr:cNvSpPr>
      </xdr:nvSpPr>
      <xdr:spPr bwMode="auto">
        <a:xfrm>
          <a:off x="4743450" y="205930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71" name="Text Box 16">
          <a:extLst>
            <a:ext uri="{FF2B5EF4-FFF2-40B4-BE49-F238E27FC236}">
              <a16:creationId xmlns:a16="http://schemas.microsoft.com/office/drawing/2014/main" id="{628C93F3-456B-4FAD-B04C-94DB9B89EAE8}"/>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72" name="Text Box 17">
          <a:extLst>
            <a:ext uri="{FF2B5EF4-FFF2-40B4-BE49-F238E27FC236}">
              <a16:creationId xmlns:a16="http://schemas.microsoft.com/office/drawing/2014/main" id="{824CEFCC-1B6D-474F-BC9F-30945AF6E4F0}"/>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73" name="Text Box 18">
          <a:extLst>
            <a:ext uri="{FF2B5EF4-FFF2-40B4-BE49-F238E27FC236}">
              <a16:creationId xmlns:a16="http://schemas.microsoft.com/office/drawing/2014/main" id="{4F198323-67AC-4D0E-82BF-8F1CA495680A}"/>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0</xdr:rowOff>
    </xdr:from>
    <xdr:ext cx="95250" cy="171450"/>
    <xdr:sp macro="" textlink="">
      <xdr:nvSpPr>
        <xdr:cNvPr id="2374" name="Text Box 19">
          <a:extLst>
            <a:ext uri="{FF2B5EF4-FFF2-40B4-BE49-F238E27FC236}">
              <a16:creationId xmlns:a16="http://schemas.microsoft.com/office/drawing/2014/main" id="{3920CDA1-B1B8-4B7E-91DA-50BE096F9F95}"/>
            </a:ext>
          </a:extLst>
        </xdr:cNvPr>
        <xdr:cNvSpPr txBox="1">
          <a:spLocks noChangeArrowheads="1"/>
        </xdr:cNvSpPr>
      </xdr:nvSpPr>
      <xdr:spPr bwMode="auto">
        <a:xfrm>
          <a:off x="47434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75" name="Text Box 16">
          <a:extLst>
            <a:ext uri="{FF2B5EF4-FFF2-40B4-BE49-F238E27FC236}">
              <a16:creationId xmlns:a16="http://schemas.microsoft.com/office/drawing/2014/main" id="{0E597593-FFFA-46E9-829F-5A6B05CA790D}"/>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0</xdr:rowOff>
    </xdr:from>
    <xdr:ext cx="95250" cy="171450"/>
    <xdr:sp macro="" textlink="">
      <xdr:nvSpPr>
        <xdr:cNvPr id="2376" name="Text Box 17">
          <a:extLst>
            <a:ext uri="{FF2B5EF4-FFF2-40B4-BE49-F238E27FC236}">
              <a16:creationId xmlns:a16="http://schemas.microsoft.com/office/drawing/2014/main" id="{985837CD-E525-4B35-81EA-6BFB83D72234}"/>
            </a:ext>
          </a:extLst>
        </xdr:cNvPr>
        <xdr:cNvSpPr txBox="1">
          <a:spLocks noChangeArrowheads="1"/>
        </xdr:cNvSpPr>
      </xdr:nvSpPr>
      <xdr:spPr bwMode="auto">
        <a:xfrm>
          <a:off x="1436370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15875</xdr:rowOff>
    </xdr:from>
    <xdr:ext cx="95250" cy="171450"/>
    <xdr:sp macro="" textlink="">
      <xdr:nvSpPr>
        <xdr:cNvPr id="2377" name="Text Box 18">
          <a:extLst>
            <a:ext uri="{FF2B5EF4-FFF2-40B4-BE49-F238E27FC236}">
              <a16:creationId xmlns:a16="http://schemas.microsoft.com/office/drawing/2014/main" id="{22DC8C8B-7A46-4277-997F-DE4A0A420F76}"/>
            </a:ext>
          </a:extLst>
        </xdr:cNvPr>
        <xdr:cNvSpPr txBox="1">
          <a:spLocks noChangeArrowheads="1"/>
        </xdr:cNvSpPr>
      </xdr:nvSpPr>
      <xdr:spPr bwMode="auto">
        <a:xfrm>
          <a:off x="14355762" y="20980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78" name="Text Box 16">
          <a:extLst>
            <a:ext uri="{FF2B5EF4-FFF2-40B4-BE49-F238E27FC236}">
              <a16:creationId xmlns:a16="http://schemas.microsoft.com/office/drawing/2014/main" id="{C7F87E93-B1C8-4154-A5F0-227E8F6A8517}"/>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79" name="Text Box 17">
          <a:extLst>
            <a:ext uri="{FF2B5EF4-FFF2-40B4-BE49-F238E27FC236}">
              <a16:creationId xmlns:a16="http://schemas.microsoft.com/office/drawing/2014/main" id="{39B493A7-9728-43EA-91C4-2C08A5F2B2D8}"/>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80" name="Text Box 18">
          <a:extLst>
            <a:ext uri="{FF2B5EF4-FFF2-40B4-BE49-F238E27FC236}">
              <a16:creationId xmlns:a16="http://schemas.microsoft.com/office/drawing/2014/main" id="{2F23AA39-C6DA-42D8-BB53-AF7E18D3ADB3}"/>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81" name="Text Box 19">
          <a:extLst>
            <a:ext uri="{FF2B5EF4-FFF2-40B4-BE49-F238E27FC236}">
              <a16:creationId xmlns:a16="http://schemas.microsoft.com/office/drawing/2014/main" id="{AC647BEB-6472-4FFF-A7CB-BAED208EBB3C}"/>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42</xdr:row>
      <xdr:rowOff>0</xdr:rowOff>
    </xdr:from>
    <xdr:ext cx="95250" cy="171450"/>
    <xdr:sp macro="" textlink="">
      <xdr:nvSpPr>
        <xdr:cNvPr id="2382" name="Text Box 16">
          <a:extLst>
            <a:ext uri="{FF2B5EF4-FFF2-40B4-BE49-F238E27FC236}">
              <a16:creationId xmlns:a16="http://schemas.microsoft.com/office/drawing/2014/main" id="{A34F775A-6136-460E-B9DE-3C551341FEAF}"/>
            </a:ext>
          </a:extLst>
        </xdr:cNvPr>
        <xdr:cNvSpPr txBox="1">
          <a:spLocks noChangeArrowheads="1"/>
        </xdr:cNvSpPr>
      </xdr:nvSpPr>
      <xdr:spPr bwMode="auto">
        <a:xfrm>
          <a:off x="19183350" y="209645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170392</xdr:rowOff>
    </xdr:from>
    <xdr:ext cx="95250" cy="213632"/>
    <xdr:sp macro="" textlink="">
      <xdr:nvSpPr>
        <xdr:cNvPr id="2383" name="Text Box 15">
          <a:extLst>
            <a:ext uri="{FF2B5EF4-FFF2-40B4-BE49-F238E27FC236}">
              <a16:creationId xmlns:a16="http://schemas.microsoft.com/office/drawing/2014/main" id="{7536994F-6F81-4742-BBC4-800E68AE868A}"/>
            </a:ext>
          </a:extLst>
        </xdr:cNvPr>
        <xdr:cNvSpPr txBox="1">
          <a:spLocks noChangeArrowheads="1"/>
        </xdr:cNvSpPr>
      </xdr:nvSpPr>
      <xdr:spPr bwMode="auto">
        <a:xfrm>
          <a:off x="14392275" y="211349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48496"/>
    <xdr:sp macro="" textlink="">
      <xdr:nvSpPr>
        <xdr:cNvPr id="2384" name="Text Box 15">
          <a:extLst>
            <a:ext uri="{FF2B5EF4-FFF2-40B4-BE49-F238E27FC236}">
              <a16:creationId xmlns:a16="http://schemas.microsoft.com/office/drawing/2014/main" id="{753384DE-46A9-4945-AB94-85CC017F369A}"/>
            </a:ext>
          </a:extLst>
        </xdr:cNvPr>
        <xdr:cNvSpPr txBox="1">
          <a:spLocks noChangeArrowheads="1"/>
        </xdr:cNvSpPr>
      </xdr:nvSpPr>
      <xdr:spPr bwMode="auto">
        <a:xfrm>
          <a:off x="4743450" y="213360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504825</xdr:rowOff>
    </xdr:from>
    <xdr:ext cx="95250" cy="442269"/>
    <xdr:sp macro="" textlink="">
      <xdr:nvSpPr>
        <xdr:cNvPr id="2385" name="Text Box 15">
          <a:extLst>
            <a:ext uri="{FF2B5EF4-FFF2-40B4-BE49-F238E27FC236}">
              <a16:creationId xmlns:a16="http://schemas.microsoft.com/office/drawing/2014/main" id="{F0DC57DB-7631-43CE-B8F6-C4BA1C7A8982}"/>
            </a:ext>
          </a:extLst>
        </xdr:cNvPr>
        <xdr:cNvSpPr txBox="1">
          <a:spLocks noChangeArrowheads="1"/>
        </xdr:cNvSpPr>
      </xdr:nvSpPr>
      <xdr:spPr bwMode="auto">
        <a:xfrm>
          <a:off x="14363700" y="213360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2386" name="Text Box 15">
          <a:extLst>
            <a:ext uri="{FF2B5EF4-FFF2-40B4-BE49-F238E27FC236}">
              <a16:creationId xmlns:a16="http://schemas.microsoft.com/office/drawing/2014/main" id="{FF0C7228-73C5-45F6-8AAF-EEBAD23D025C}"/>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44331"/>
    <xdr:sp macro="" textlink="">
      <xdr:nvSpPr>
        <xdr:cNvPr id="2387" name="Text Box 15">
          <a:extLst>
            <a:ext uri="{FF2B5EF4-FFF2-40B4-BE49-F238E27FC236}">
              <a16:creationId xmlns:a16="http://schemas.microsoft.com/office/drawing/2014/main" id="{D81ABB85-FFF0-473E-99DF-6109893FFF4E}"/>
            </a:ext>
          </a:extLst>
        </xdr:cNvPr>
        <xdr:cNvSpPr txBox="1">
          <a:spLocks noChangeArrowheads="1"/>
        </xdr:cNvSpPr>
      </xdr:nvSpPr>
      <xdr:spPr bwMode="auto">
        <a:xfrm>
          <a:off x="4743450" y="213360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170392</xdr:rowOff>
    </xdr:from>
    <xdr:ext cx="95250" cy="213632"/>
    <xdr:sp macro="" textlink="">
      <xdr:nvSpPr>
        <xdr:cNvPr id="2388" name="Text Box 15">
          <a:extLst>
            <a:ext uri="{FF2B5EF4-FFF2-40B4-BE49-F238E27FC236}">
              <a16:creationId xmlns:a16="http://schemas.microsoft.com/office/drawing/2014/main" id="{7874EAC7-D8AC-4D45-A5B7-2BC5387FE715}"/>
            </a:ext>
          </a:extLst>
        </xdr:cNvPr>
        <xdr:cNvSpPr txBox="1">
          <a:spLocks noChangeArrowheads="1"/>
        </xdr:cNvSpPr>
      </xdr:nvSpPr>
      <xdr:spPr bwMode="auto">
        <a:xfrm>
          <a:off x="14392275" y="211349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389" name="Text Box 16">
          <a:extLst>
            <a:ext uri="{FF2B5EF4-FFF2-40B4-BE49-F238E27FC236}">
              <a16:creationId xmlns:a16="http://schemas.microsoft.com/office/drawing/2014/main" id="{A604971E-EE2B-4137-A861-53B02D3347F2}"/>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390" name="Text Box 17">
          <a:extLst>
            <a:ext uri="{FF2B5EF4-FFF2-40B4-BE49-F238E27FC236}">
              <a16:creationId xmlns:a16="http://schemas.microsoft.com/office/drawing/2014/main" id="{11CA96E7-1C21-479C-AF34-0AB25564D006}"/>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391" name="Text Box 18">
          <a:extLst>
            <a:ext uri="{FF2B5EF4-FFF2-40B4-BE49-F238E27FC236}">
              <a16:creationId xmlns:a16="http://schemas.microsoft.com/office/drawing/2014/main" id="{8E90B927-46B0-415A-BFBF-2642061A9931}"/>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392" name="Text Box 19">
          <a:extLst>
            <a:ext uri="{FF2B5EF4-FFF2-40B4-BE49-F238E27FC236}">
              <a16:creationId xmlns:a16="http://schemas.microsoft.com/office/drawing/2014/main" id="{0BF7181C-F391-4472-9C17-54B58D5EDFF4}"/>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393" name="Text Box 16">
          <a:extLst>
            <a:ext uri="{FF2B5EF4-FFF2-40B4-BE49-F238E27FC236}">
              <a16:creationId xmlns:a16="http://schemas.microsoft.com/office/drawing/2014/main" id="{267538D2-24B0-4E1E-A908-19B9D3C31B85}"/>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394" name="Text Box 17">
          <a:extLst>
            <a:ext uri="{FF2B5EF4-FFF2-40B4-BE49-F238E27FC236}">
              <a16:creationId xmlns:a16="http://schemas.microsoft.com/office/drawing/2014/main" id="{8AC9092A-E9BC-44F9-8F63-C89DD36C2F6E}"/>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395" name="Text Box 18">
          <a:extLst>
            <a:ext uri="{FF2B5EF4-FFF2-40B4-BE49-F238E27FC236}">
              <a16:creationId xmlns:a16="http://schemas.microsoft.com/office/drawing/2014/main" id="{1B0050E1-9D45-43A0-AE91-1CA948CBA890}"/>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396" name="Text Box 19">
          <a:extLst>
            <a:ext uri="{FF2B5EF4-FFF2-40B4-BE49-F238E27FC236}">
              <a16:creationId xmlns:a16="http://schemas.microsoft.com/office/drawing/2014/main" id="{95BD1193-7AA0-44A3-8BA9-0E4384A70B4F}"/>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397" name="Text Box 16">
          <a:extLst>
            <a:ext uri="{FF2B5EF4-FFF2-40B4-BE49-F238E27FC236}">
              <a16:creationId xmlns:a16="http://schemas.microsoft.com/office/drawing/2014/main" id="{ACC7C4A9-04F9-4531-B285-03109BDABB4F}"/>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398" name="Text Box 17">
          <a:extLst>
            <a:ext uri="{FF2B5EF4-FFF2-40B4-BE49-F238E27FC236}">
              <a16:creationId xmlns:a16="http://schemas.microsoft.com/office/drawing/2014/main" id="{93F57D7A-EE95-4B4E-AA80-8475674EA4F5}"/>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399" name="Text Box 18">
          <a:extLst>
            <a:ext uri="{FF2B5EF4-FFF2-40B4-BE49-F238E27FC236}">
              <a16:creationId xmlns:a16="http://schemas.microsoft.com/office/drawing/2014/main" id="{7A2C25B0-68F5-4D03-AB65-90550A11920D}"/>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400" name="Text Box 19">
          <a:extLst>
            <a:ext uri="{FF2B5EF4-FFF2-40B4-BE49-F238E27FC236}">
              <a16:creationId xmlns:a16="http://schemas.microsoft.com/office/drawing/2014/main" id="{C72E8C7D-381C-4E18-9903-3D12A92767DD}"/>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014"/>
    <xdr:sp macro="" textlink="">
      <xdr:nvSpPr>
        <xdr:cNvPr id="2401" name="Text Box 15">
          <a:extLst>
            <a:ext uri="{FF2B5EF4-FFF2-40B4-BE49-F238E27FC236}">
              <a16:creationId xmlns:a16="http://schemas.microsoft.com/office/drawing/2014/main" id="{B3AA08D9-090C-44A4-A6C7-D55235BC315A}"/>
            </a:ext>
          </a:extLst>
        </xdr:cNvPr>
        <xdr:cNvSpPr txBox="1">
          <a:spLocks noChangeArrowheads="1"/>
        </xdr:cNvSpPr>
      </xdr:nvSpPr>
      <xdr:spPr bwMode="auto">
        <a:xfrm>
          <a:off x="4743450" y="220789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02" name="Text Box 16">
          <a:extLst>
            <a:ext uri="{FF2B5EF4-FFF2-40B4-BE49-F238E27FC236}">
              <a16:creationId xmlns:a16="http://schemas.microsoft.com/office/drawing/2014/main" id="{04DE5130-2A85-4BCB-96F9-0A6E6FE46EDA}"/>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03" name="Text Box 17">
          <a:extLst>
            <a:ext uri="{FF2B5EF4-FFF2-40B4-BE49-F238E27FC236}">
              <a16:creationId xmlns:a16="http://schemas.microsoft.com/office/drawing/2014/main" id="{22A01036-D024-4431-BE0D-4E567591762C}"/>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04" name="Text Box 18">
          <a:extLst>
            <a:ext uri="{FF2B5EF4-FFF2-40B4-BE49-F238E27FC236}">
              <a16:creationId xmlns:a16="http://schemas.microsoft.com/office/drawing/2014/main" id="{2F0C1E02-6D30-473C-9105-0CEE1959CBE3}"/>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05" name="Text Box 19">
          <a:extLst>
            <a:ext uri="{FF2B5EF4-FFF2-40B4-BE49-F238E27FC236}">
              <a16:creationId xmlns:a16="http://schemas.microsoft.com/office/drawing/2014/main" id="{B13D6A13-9D65-44AD-A4DF-C4FD00501F01}"/>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06" name="Text Box 16">
          <a:extLst>
            <a:ext uri="{FF2B5EF4-FFF2-40B4-BE49-F238E27FC236}">
              <a16:creationId xmlns:a16="http://schemas.microsoft.com/office/drawing/2014/main" id="{10130678-9E11-4FD6-AE3A-B532616EC132}"/>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07" name="Text Box 17">
          <a:extLst>
            <a:ext uri="{FF2B5EF4-FFF2-40B4-BE49-F238E27FC236}">
              <a16:creationId xmlns:a16="http://schemas.microsoft.com/office/drawing/2014/main" id="{5BE623AA-1A21-40A2-ACC3-6ABF4D6E9040}"/>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08" name="Text Box 18">
          <a:extLst>
            <a:ext uri="{FF2B5EF4-FFF2-40B4-BE49-F238E27FC236}">
              <a16:creationId xmlns:a16="http://schemas.microsoft.com/office/drawing/2014/main" id="{F9795AF8-445D-417E-9126-3F1F4CBD08F0}"/>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09" name="Text Box 16">
          <a:extLst>
            <a:ext uri="{FF2B5EF4-FFF2-40B4-BE49-F238E27FC236}">
              <a16:creationId xmlns:a16="http://schemas.microsoft.com/office/drawing/2014/main" id="{8A957C03-B552-4461-9E6A-FD7A3E2EDC0B}"/>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10" name="Text Box 17">
          <a:extLst>
            <a:ext uri="{FF2B5EF4-FFF2-40B4-BE49-F238E27FC236}">
              <a16:creationId xmlns:a16="http://schemas.microsoft.com/office/drawing/2014/main" id="{4A9240E7-F1F8-457A-A0A8-62FC288A6F34}"/>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11" name="Text Box 18">
          <a:extLst>
            <a:ext uri="{FF2B5EF4-FFF2-40B4-BE49-F238E27FC236}">
              <a16:creationId xmlns:a16="http://schemas.microsoft.com/office/drawing/2014/main" id="{09CC8575-44D7-44B3-B119-86349ABEA5C9}"/>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12" name="Text Box 19">
          <a:extLst>
            <a:ext uri="{FF2B5EF4-FFF2-40B4-BE49-F238E27FC236}">
              <a16:creationId xmlns:a16="http://schemas.microsoft.com/office/drawing/2014/main" id="{D14E2123-1D65-4AF9-8D75-66D7AD86C15D}"/>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13" name="Text Box 16">
          <a:extLst>
            <a:ext uri="{FF2B5EF4-FFF2-40B4-BE49-F238E27FC236}">
              <a16:creationId xmlns:a16="http://schemas.microsoft.com/office/drawing/2014/main" id="{D2778B4A-F4CA-4500-AFBF-F8B86086E310}"/>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14" name="Text Box 17">
          <a:extLst>
            <a:ext uri="{FF2B5EF4-FFF2-40B4-BE49-F238E27FC236}">
              <a16:creationId xmlns:a16="http://schemas.microsoft.com/office/drawing/2014/main" id="{6D16044A-F90D-4814-AACF-9407D976531B}"/>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15" name="Text Box 18">
          <a:extLst>
            <a:ext uri="{FF2B5EF4-FFF2-40B4-BE49-F238E27FC236}">
              <a16:creationId xmlns:a16="http://schemas.microsoft.com/office/drawing/2014/main" id="{B0D07330-E8F2-44A4-BA9C-28F2C08B785D}"/>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16" name="Text Box 19">
          <a:extLst>
            <a:ext uri="{FF2B5EF4-FFF2-40B4-BE49-F238E27FC236}">
              <a16:creationId xmlns:a16="http://schemas.microsoft.com/office/drawing/2014/main" id="{5D723DAD-6289-471B-B85A-31E4961032DA}"/>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56743"/>
    <xdr:sp macro="" textlink="">
      <xdr:nvSpPr>
        <xdr:cNvPr id="2417" name="Text Box 15">
          <a:extLst>
            <a:ext uri="{FF2B5EF4-FFF2-40B4-BE49-F238E27FC236}">
              <a16:creationId xmlns:a16="http://schemas.microsoft.com/office/drawing/2014/main" id="{03F8BC4C-1D4F-4E6B-9426-5FA1FEA32D08}"/>
            </a:ext>
          </a:extLst>
        </xdr:cNvPr>
        <xdr:cNvSpPr txBox="1">
          <a:spLocks noChangeArrowheads="1"/>
        </xdr:cNvSpPr>
      </xdr:nvSpPr>
      <xdr:spPr bwMode="auto">
        <a:xfrm>
          <a:off x="4743450" y="213360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504825</xdr:rowOff>
    </xdr:from>
    <xdr:ext cx="95250" cy="442269"/>
    <xdr:sp macro="" textlink="">
      <xdr:nvSpPr>
        <xdr:cNvPr id="2418" name="Text Box 15">
          <a:extLst>
            <a:ext uri="{FF2B5EF4-FFF2-40B4-BE49-F238E27FC236}">
              <a16:creationId xmlns:a16="http://schemas.microsoft.com/office/drawing/2014/main" id="{EC14F689-A474-4E6B-A528-1698042DD882}"/>
            </a:ext>
          </a:extLst>
        </xdr:cNvPr>
        <xdr:cNvSpPr txBox="1">
          <a:spLocks noChangeArrowheads="1"/>
        </xdr:cNvSpPr>
      </xdr:nvSpPr>
      <xdr:spPr bwMode="auto">
        <a:xfrm>
          <a:off x="14363700" y="213360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2419" name="Text Box 15">
          <a:extLst>
            <a:ext uri="{FF2B5EF4-FFF2-40B4-BE49-F238E27FC236}">
              <a16:creationId xmlns:a16="http://schemas.microsoft.com/office/drawing/2014/main" id="{B543B9DD-F494-4B78-8FD7-DD81836C6473}"/>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444331"/>
    <xdr:sp macro="" textlink="">
      <xdr:nvSpPr>
        <xdr:cNvPr id="2420" name="Text Box 15">
          <a:extLst>
            <a:ext uri="{FF2B5EF4-FFF2-40B4-BE49-F238E27FC236}">
              <a16:creationId xmlns:a16="http://schemas.microsoft.com/office/drawing/2014/main" id="{6AAB6226-82D9-4FEB-9E87-6C90CB5A82F3}"/>
            </a:ext>
          </a:extLst>
        </xdr:cNvPr>
        <xdr:cNvSpPr txBox="1">
          <a:spLocks noChangeArrowheads="1"/>
        </xdr:cNvSpPr>
      </xdr:nvSpPr>
      <xdr:spPr bwMode="auto">
        <a:xfrm>
          <a:off x="4743450" y="213360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42</xdr:row>
      <xdr:rowOff>504825</xdr:rowOff>
    </xdr:from>
    <xdr:ext cx="95250" cy="213632"/>
    <xdr:sp macro="" textlink="">
      <xdr:nvSpPr>
        <xdr:cNvPr id="2421" name="Text Box 15">
          <a:extLst>
            <a:ext uri="{FF2B5EF4-FFF2-40B4-BE49-F238E27FC236}">
              <a16:creationId xmlns:a16="http://schemas.microsoft.com/office/drawing/2014/main" id="{49CC8334-FFC6-4549-AC6E-4E74BC6D9BEE}"/>
            </a:ext>
          </a:extLst>
        </xdr:cNvPr>
        <xdr:cNvSpPr txBox="1">
          <a:spLocks noChangeArrowheads="1"/>
        </xdr:cNvSpPr>
      </xdr:nvSpPr>
      <xdr:spPr bwMode="auto">
        <a:xfrm>
          <a:off x="1436370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22" name="Text Box 16">
          <a:extLst>
            <a:ext uri="{FF2B5EF4-FFF2-40B4-BE49-F238E27FC236}">
              <a16:creationId xmlns:a16="http://schemas.microsoft.com/office/drawing/2014/main" id="{41AE0891-C39A-48B3-9A47-ED87BDA9308E}"/>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23" name="Text Box 17">
          <a:extLst>
            <a:ext uri="{FF2B5EF4-FFF2-40B4-BE49-F238E27FC236}">
              <a16:creationId xmlns:a16="http://schemas.microsoft.com/office/drawing/2014/main" id="{909D4612-F15C-4A99-87BB-F5DB7C727499}"/>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24" name="Text Box 18">
          <a:extLst>
            <a:ext uri="{FF2B5EF4-FFF2-40B4-BE49-F238E27FC236}">
              <a16:creationId xmlns:a16="http://schemas.microsoft.com/office/drawing/2014/main" id="{D92CF75B-BAD0-424E-8562-4679DE9F6B0E}"/>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25" name="Text Box 19">
          <a:extLst>
            <a:ext uri="{FF2B5EF4-FFF2-40B4-BE49-F238E27FC236}">
              <a16:creationId xmlns:a16="http://schemas.microsoft.com/office/drawing/2014/main" id="{094E57EA-8BC4-43A0-B56D-B58EEC7542A7}"/>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26" name="Text Box 16">
          <a:extLst>
            <a:ext uri="{FF2B5EF4-FFF2-40B4-BE49-F238E27FC236}">
              <a16:creationId xmlns:a16="http://schemas.microsoft.com/office/drawing/2014/main" id="{F7A356B6-79C4-4727-AC03-10289C2C8052}"/>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27" name="Text Box 17">
          <a:extLst>
            <a:ext uri="{FF2B5EF4-FFF2-40B4-BE49-F238E27FC236}">
              <a16:creationId xmlns:a16="http://schemas.microsoft.com/office/drawing/2014/main" id="{566F890E-4662-4689-A019-869BE132A934}"/>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28" name="Text Box 18">
          <a:extLst>
            <a:ext uri="{FF2B5EF4-FFF2-40B4-BE49-F238E27FC236}">
              <a16:creationId xmlns:a16="http://schemas.microsoft.com/office/drawing/2014/main" id="{D8A2943B-1C6C-4249-B6B4-D31FA6A722A8}"/>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29" name="Text Box 19">
          <a:extLst>
            <a:ext uri="{FF2B5EF4-FFF2-40B4-BE49-F238E27FC236}">
              <a16:creationId xmlns:a16="http://schemas.microsoft.com/office/drawing/2014/main" id="{BC1EC3D5-DB71-43C8-8AAB-12728E11068B}"/>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430" name="Text Box 16">
          <a:extLst>
            <a:ext uri="{FF2B5EF4-FFF2-40B4-BE49-F238E27FC236}">
              <a16:creationId xmlns:a16="http://schemas.microsoft.com/office/drawing/2014/main" id="{727A07FC-9397-434F-B90F-0C2AEB324858}"/>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431" name="Text Box 17">
          <a:extLst>
            <a:ext uri="{FF2B5EF4-FFF2-40B4-BE49-F238E27FC236}">
              <a16:creationId xmlns:a16="http://schemas.microsoft.com/office/drawing/2014/main" id="{2908FB62-4FA6-4E30-87FD-8FF8CF3D30C9}"/>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432" name="Text Box 18">
          <a:extLst>
            <a:ext uri="{FF2B5EF4-FFF2-40B4-BE49-F238E27FC236}">
              <a16:creationId xmlns:a16="http://schemas.microsoft.com/office/drawing/2014/main" id="{6816EC98-30D6-46F3-AB17-02A933CD9644}"/>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48</xdr:row>
      <xdr:rowOff>0</xdr:rowOff>
    </xdr:from>
    <xdr:ext cx="95250" cy="171450"/>
    <xdr:sp macro="" textlink="">
      <xdr:nvSpPr>
        <xdr:cNvPr id="2433" name="Text Box 19">
          <a:extLst>
            <a:ext uri="{FF2B5EF4-FFF2-40B4-BE49-F238E27FC236}">
              <a16:creationId xmlns:a16="http://schemas.microsoft.com/office/drawing/2014/main" id="{ED37752E-205F-4C3F-ABA1-D5E1D2F1C72E}"/>
            </a:ext>
          </a:extLst>
        </xdr:cNvPr>
        <xdr:cNvSpPr txBox="1">
          <a:spLocks noChangeArrowheads="1"/>
        </xdr:cNvSpPr>
      </xdr:nvSpPr>
      <xdr:spPr bwMode="auto">
        <a:xfrm>
          <a:off x="309181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014"/>
    <xdr:sp macro="" textlink="">
      <xdr:nvSpPr>
        <xdr:cNvPr id="2434" name="Text Box 15">
          <a:extLst>
            <a:ext uri="{FF2B5EF4-FFF2-40B4-BE49-F238E27FC236}">
              <a16:creationId xmlns:a16="http://schemas.microsoft.com/office/drawing/2014/main" id="{60F85418-AFD1-459A-ABBB-37282DA6B994}"/>
            </a:ext>
          </a:extLst>
        </xdr:cNvPr>
        <xdr:cNvSpPr txBox="1">
          <a:spLocks noChangeArrowheads="1"/>
        </xdr:cNvSpPr>
      </xdr:nvSpPr>
      <xdr:spPr bwMode="auto">
        <a:xfrm>
          <a:off x="4743450" y="220789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35" name="Text Box 16">
          <a:extLst>
            <a:ext uri="{FF2B5EF4-FFF2-40B4-BE49-F238E27FC236}">
              <a16:creationId xmlns:a16="http://schemas.microsoft.com/office/drawing/2014/main" id="{0CC2D541-7332-4483-BCEB-87CDF748BE7C}"/>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36" name="Text Box 17">
          <a:extLst>
            <a:ext uri="{FF2B5EF4-FFF2-40B4-BE49-F238E27FC236}">
              <a16:creationId xmlns:a16="http://schemas.microsoft.com/office/drawing/2014/main" id="{C8E00265-A840-4CBA-B59C-4039D81E9DAA}"/>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37" name="Text Box 18">
          <a:extLst>
            <a:ext uri="{FF2B5EF4-FFF2-40B4-BE49-F238E27FC236}">
              <a16:creationId xmlns:a16="http://schemas.microsoft.com/office/drawing/2014/main" id="{A3CEFFF5-8A4C-4B00-975E-619B34CCFA27}"/>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38" name="Text Box 19">
          <a:extLst>
            <a:ext uri="{FF2B5EF4-FFF2-40B4-BE49-F238E27FC236}">
              <a16:creationId xmlns:a16="http://schemas.microsoft.com/office/drawing/2014/main" id="{1B0BDA95-FAFA-4F52-9EC7-685E51820295}"/>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44</xdr:row>
      <xdr:rowOff>504825</xdr:rowOff>
    </xdr:from>
    <xdr:ext cx="95250" cy="442269"/>
    <xdr:sp macro="" textlink="">
      <xdr:nvSpPr>
        <xdr:cNvPr id="2439" name="Text Box 15">
          <a:extLst>
            <a:ext uri="{FF2B5EF4-FFF2-40B4-BE49-F238E27FC236}">
              <a16:creationId xmlns:a16="http://schemas.microsoft.com/office/drawing/2014/main" id="{EEC51D86-D9CE-4536-B629-59E36F354298}"/>
            </a:ext>
          </a:extLst>
        </xdr:cNvPr>
        <xdr:cNvSpPr txBox="1">
          <a:spLocks noChangeArrowheads="1"/>
        </xdr:cNvSpPr>
      </xdr:nvSpPr>
      <xdr:spPr bwMode="auto">
        <a:xfrm>
          <a:off x="14363700" y="220789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40" name="Text Box 16">
          <a:extLst>
            <a:ext uri="{FF2B5EF4-FFF2-40B4-BE49-F238E27FC236}">
              <a16:creationId xmlns:a16="http://schemas.microsoft.com/office/drawing/2014/main" id="{4DA5D54B-7509-4BB3-B913-23F8141B857D}"/>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41" name="Text Box 17">
          <a:extLst>
            <a:ext uri="{FF2B5EF4-FFF2-40B4-BE49-F238E27FC236}">
              <a16:creationId xmlns:a16="http://schemas.microsoft.com/office/drawing/2014/main" id="{E38757C9-EDB0-4475-8A81-38A17D808C21}"/>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42" name="Text Box 18">
          <a:extLst>
            <a:ext uri="{FF2B5EF4-FFF2-40B4-BE49-F238E27FC236}">
              <a16:creationId xmlns:a16="http://schemas.microsoft.com/office/drawing/2014/main" id="{DF773EC1-66DE-40D7-AFE0-D6AE57F4586C}"/>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43" name="Text Box 16">
          <a:extLst>
            <a:ext uri="{FF2B5EF4-FFF2-40B4-BE49-F238E27FC236}">
              <a16:creationId xmlns:a16="http://schemas.microsoft.com/office/drawing/2014/main" id="{B750E0BD-1F3E-4B79-8BDD-C93D2BB3F9D4}"/>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44" name="Text Box 17">
          <a:extLst>
            <a:ext uri="{FF2B5EF4-FFF2-40B4-BE49-F238E27FC236}">
              <a16:creationId xmlns:a16="http://schemas.microsoft.com/office/drawing/2014/main" id="{7E4888B0-5FAC-4BA2-9C35-E124A79D9DA5}"/>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45" name="Text Box 18">
          <a:extLst>
            <a:ext uri="{FF2B5EF4-FFF2-40B4-BE49-F238E27FC236}">
              <a16:creationId xmlns:a16="http://schemas.microsoft.com/office/drawing/2014/main" id="{D13D65DB-EE24-431B-B8E9-B840B3471D3E}"/>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46" name="Text Box 19">
          <a:extLst>
            <a:ext uri="{FF2B5EF4-FFF2-40B4-BE49-F238E27FC236}">
              <a16:creationId xmlns:a16="http://schemas.microsoft.com/office/drawing/2014/main" id="{375D852B-4C67-4029-94D8-06036DC51D86}"/>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47" name="Text Box 16">
          <a:extLst>
            <a:ext uri="{FF2B5EF4-FFF2-40B4-BE49-F238E27FC236}">
              <a16:creationId xmlns:a16="http://schemas.microsoft.com/office/drawing/2014/main" id="{EF3CBF62-5EA2-44D4-AC51-FF8287C8C495}"/>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48" name="Text Box 17">
          <a:extLst>
            <a:ext uri="{FF2B5EF4-FFF2-40B4-BE49-F238E27FC236}">
              <a16:creationId xmlns:a16="http://schemas.microsoft.com/office/drawing/2014/main" id="{73DBB84F-6041-47C4-B0CA-F119A12209BB}"/>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49" name="Text Box 18">
          <a:extLst>
            <a:ext uri="{FF2B5EF4-FFF2-40B4-BE49-F238E27FC236}">
              <a16:creationId xmlns:a16="http://schemas.microsoft.com/office/drawing/2014/main" id="{0443C665-023B-4F6B-853F-94AE18163328}"/>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170392</xdr:rowOff>
    </xdr:from>
    <xdr:ext cx="95250" cy="213632"/>
    <xdr:sp macro="" textlink="">
      <xdr:nvSpPr>
        <xdr:cNvPr id="2450" name="Text Box 15">
          <a:extLst>
            <a:ext uri="{FF2B5EF4-FFF2-40B4-BE49-F238E27FC236}">
              <a16:creationId xmlns:a16="http://schemas.microsoft.com/office/drawing/2014/main" id="{6B3670B7-5BD1-4370-8FA0-FC4D5C786594}"/>
            </a:ext>
          </a:extLst>
        </xdr:cNvPr>
        <xdr:cNvSpPr txBox="1">
          <a:spLocks noChangeArrowheads="1"/>
        </xdr:cNvSpPr>
      </xdr:nvSpPr>
      <xdr:spPr bwMode="auto">
        <a:xfrm>
          <a:off x="14392275" y="233637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51" name="Text Box 16">
          <a:extLst>
            <a:ext uri="{FF2B5EF4-FFF2-40B4-BE49-F238E27FC236}">
              <a16:creationId xmlns:a16="http://schemas.microsoft.com/office/drawing/2014/main" id="{C57CA3A2-0A04-4507-801E-57D48174944C}"/>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52" name="Text Box 17">
          <a:extLst>
            <a:ext uri="{FF2B5EF4-FFF2-40B4-BE49-F238E27FC236}">
              <a16:creationId xmlns:a16="http://schemas.microsoft.com/office/drawing/2014/main" id="{2ED005BB-1764-42CF-9E67-5DCBF04F1205}"/>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53" name="Text Box 18">
          <a:extLst>
            <a:ext uri="{FF2B5EF4-FFF2-40B4-BE49-F238E27FC236}">
              <a16:creationId xmlns:a16="http://schemas.microsoft.com/office/drawing/2014/main" id="{4DCE85B2-B0C8-4453-8A84-C00BFDCA805E}"/>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54" name="Text Box 19">
          <a:extLst>
            <a:ext uri="{FF2B5EF4-FFF2-40B4-BE49-F238E27FC236}">
              <a16:creationId xmlns:a16="http://schemas.microsoft.com/office/drawing/2014/main" id="{8FE6DD42-ACCE-4DDF-8F75-5737C75BD1ED}"/>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55" name="Text Box 16">
          <a:extLst>
            <a:ext uri="{FF2B5EF4-FFF2-40B4-BE49-F238E27FC236}">
              <a16:creationId xmlns:a16="http://schemas.microsoft.com/office/drawing/2014/main" id="{037E828F-ACDE-40B1-9515-65D84A565E8F}"/>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56" name="Text Box 17">
          <a:extLst>
            <a:ext uri="{FF2B5EF4-FFF2-40B4-BE49-F238E27FC236}">
              <a16:creationId xmlns:a16="http://schemas.microsoft.com/office/drawing/2014/main" id="{99058044-96BA-4CB6-A3FF-2FAD0F325C19}"/>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57" name="Text Box 18">
          <a:extLst>
            <a:ext uri="{FF2B5EF4-FFF2-40B4-BE49-F238E27FC236}">
              <a16:creationId xmlns:a16="http://schemas.microsoft.com/office/drawing/2014/main" id="{9B5D4027-0715-4D98-A54B-EAF3152AD166}"/>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58" name="Text Box 19">
          <a:extLst>
            <a:ext uri="{FF2B5EF4-FFF2-40B4-BE49-F238E27FC236}">
              <a16:creationId xmlns:a16="http://schemas.microsoft.com/office/drawing/2014/main" id="{424F45C4-C769-4D3A-9706-E8ED4C696A84}"/>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459" name="Text Box 16">
          <a:extLst>
            <a:ext uri="{FF2B5EF4-FFF2-40B4-BE49-F238E27FC236}">
              <a16:creationId xmlns:a16="http://schemas.microsoft.com/office/drawing/2014/main" id="{6E1B28EB-57F4-4F08-8D3B-266CC94E93EE}"/>
            </a:ext>
          </a:extLst>
        </xdr:cNvPr>
        <xdr:cNvSpPr txBox="1">
          <a:spLocks noChangeArrowheads="1"/>
        </xdr:cNvSpPr>
      </xdr:nvSpPr>
      <xdr:spPr bwMode="auto">
        <a:xfrm>
          <a:off x="30918150" y="21336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460" name="Text Box 17">
          <a:extLst>
            <a:ext uri="{FF2B5EF4-FFF2-40B4-BE49-F238E27FC236}">
              <a16:creationId xmlns:a16="http://schemas.microsoft.com/office/drawing/2014/main" id="{EA4A1639-D947-4E88-A62D-E4B96AE9BA77}"/>
            </a:ext>
          </a:extLst>
        </xdr:cNvPr>
        <xdr:cNvSpPr txBox="1">
          <a:spLocks noChangeArrowheads="1"/>
        </xdr:cNvSpPr>
      </xdr:nvSpPr>
      <xdr:spPr bwMode="auto">
        <a:xfrm>
          <a:off x="30918150" y="21336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461" name="Text Box 18">
          <a:extLst>
            <a:ext uri="{FF2B5EF4-FFF2-40B4-BE49-F238E27FC236}">
              <a16:creationId xmlns:a16="http://schemas.microsoft.com/office/drawing/2014/main" id="{5635DAF4-FF4A-48A3-912A-C53F37341472}"/>
            </a:ext>
          </a:extLst>
        </xdr:cNvPr>
        <xdr:cNvSpPr txBox="1">
          <a:spLocks noChangeArrowheads="1"/>
        </xdr:cNvSpPr>
      </xdr:nvSpPr>
      <xdr:spPr bwMode="auto">
        <a:xfrm>
          <a:off x="30918150" y="21336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95250" cy="171450"/>
    <xdr:sp macro="" textlink="">
      <xdr:nvSpPr>
        <xdr:cNvPr id="2462" name="Text Box 19">
          <a:extLst>
            <a:ext uri="{FF2B5EF4-FFF2-40B4-BE49-F238E27FC236}">
              <a16:creationId xmlns:a16="http://schemas.microsoft.com/office/drawing/2014/main" id="{FCE91CF3-DF46-41F5-AAEA-DFE7E42B18E2}"/>
            </a:ext>
          </a:extLst>
        </xdr:cNvPr>
        <xdr:cNvSpPr txBox="1">
          <a:spLocks noChangeArrowheads="1"/>
        </xdr:cNvSpPr>
      </xdr:nvSpPr>
      <xdr:spPr bwMode="auto">
        <a:xfrm>
          <a:off x="30918150" y="213360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014"/>
    <xdr:sp macro="" textlink="">
      <xdr:nvSpPr>
        <xdr:cNvPr id="2463" name="Text Box 15">
          <a:extLst>
            <a:ext uri="{FF2B5EF4-FFF2-40B4-BE49-F238E27FC236}">
              <a16:creationId xmlns:a16="http://schemas.microsoft.com/office/drawing/2014/main" id="{9269F23B-9045-4DC0-8DD0-612D4ED6B4BE}"/>
            </a:ext>
          </a:extLst>
        </xdr:cNvPr>
        <xdr:cNvSpPr txBox="1">
          <a:spLocks noChangeArrowheads="1"/>
        </xdr:cNvSpPr>
      </xdr:nvSpPr>
      <xdr:spPr bwMode="auto">
        <a:xfrm>
          <a:off x="4743450" y="220789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64" name="Text Box 16">
          <a:extLst>
            <a:ext uri="{FF2B5EF4-FFF2-40B4-BE49-F238E27FC236}">
              <a16:creationId xmlns:a16="http://schemas.microsoft.com/office/drawing/2014/main" id="{CA1D48B2-4D33-413D-9A54-DF2D01A194BC}"/>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65" name="Text Box 17">
          <a:extLst>
            <a:ext uri="{FF2B5EF4-FFF2-40B4-BE49-F238E27FC236}">
              <a16:creationId xmlns:a16="http://schemas.microsoft.com/office/drawing/2014/main" id="{91D5AA71-B64F-4F46-9AF9-A0EDB49F99AB}"/>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66" name="Text Box 18">
          <a:extLst>
            <a:ext uri="{FF2B5EF4-FFF2-40B4-BE49-F238E27FC236}">
              <a16:creationId xmlns:a16="http://schemas.microsoft.com/office/drawing/2014/main" id="{63E433B9-0459-4508-8FDC-694FFFC85961}"/>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0</xdr:rowOff>
    </xdr:from>
    <xdr:ext cx="95250" cy="171450"/>
    <xdr:sp macro="" textlink="">
      <xdr:nvSpPr>
        <xdr:cNvPr id="2467" name="Text Box 19">
          <a:extLst>
            <a:ext uri="{FF2B5EF4-FFF2-40B4-BE49-F238E27FC236}">
              <a16:creationId xmlns:a16="http://schemas.microsoft.com/office/drawing/2014/main" id="{7C45FE68-D4BE-4EFE-B95D-D966AE823D16}"/>
            </a:ext>
          </a:extLst>
        </xdr:cNvPr>
        <xdr:cNvSpPr txBox="1">
          <a:spLocks noChangeArrowheads="1"/>
        </xdr:cNvSpPr>
      </xdr:nvSpPr>
      <xdr:spPr bwMode="auto">
        <a:xfrm>
          <a:off x="47434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68" name="Text Box 16">
          <a:extLst>
            <a:ext uri="{FF2B5EF4-FFF2-40B4-BE49-F238E27FC236}">
              <a16:creationId xmlns:a16="http://schemas.microsoft.com/office/drawing/2014/main" id="{A675BDAC-FAE5-4CD6-AA9B-79ED704F47CD}"/>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0</xdr:rowOff>
    </xdr:from>
    <xdr:ext cx="95250" cy="171450"/>
    <xdr:sp macro="" textlink="">
      <xdr:nvSpPr>
        <xdr:cNvPr id="2469" name="Text Box 17">
          <a:extLst>
            <a:ext uri="{FF2B5EF4-FFF2-40B4-BE49-F238E27FC236}">
              <a16:creationId xmlns:a16="http://schemas.microsoft.com/office/drawing/2014/main" id="{EE48FC2C-AD2F-4470-B4B6-540A97050460}"/>
            </a:ext>
          </a:extLst>
        </xdr:cNvPr>
        <xdr:cNvSpPr txBox="1">
          <a:spLocks noChangeArrowheads="1"/>
        </xdr:cNvSpPr>
      </xdr:nvSpPr>
      <xdr:spPr bwMode="auto">
        <a:xfrm>
          <a:off x="1436370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15875</xdr:rowOff>
    </xdr:from>
    <xdr:ext cx="95250" cy="171450"/>
    <xdr:sp macro="" textlink="">
      <xdr:nvSpPr>
        <xdr:cNvPr id="2470" name="Text Box 18">
          <a:extLst>
            <a:ext uri="{FF2B5EF4-FFF2-40B4-BE49-F238E27FC236}">
              <a16:creationId xmlns:a16="http://schemas.microsoft.com/office/drawing/2014/main" id="{647B871C-B495-4A19-9A44-0C8FCA951214}"/>
            </a:ext>
          </a:extLst>
        </xdr:cNvPr>
        <xdr:cNvSpPr txBox="1">
          <a:spLocks noChangeArrowheads="1"/>
        </xdr:cNvSpPr>
      </xdr:nvSpPr>
      <xdr:spPr bwMode="auto">
        <a:xfrm>
          <a:off x="14355762" y="232092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71" name="Text Box 16">
          <a:extLst>
            <a:ext uri="{FF2B5EF4-FFF2-40B4-BE49-F238E27FC236}">
              <a16:creationId xmlns:a16="http://schemas.microsoft.com/office/drawing/2014/main" id="{A925B185-5D22-4E11-85E2-055AC6F152F6}"/>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72" name="Text Box 17">
          <a:extLst>
            <a:ext uri="{FF2B5EF4-FFF2-40B4-BE49-F238E27FC236}">
              <a16:creationId xmlns:a16="http://schemas.microsoft.com/office/drawing/2014/main" id="{D76A6074-41F3-42D2-8E29-925F248D7E3D}"/>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73" name="Text Box 18">
          <a:extLst>
            <a:ext uri="{FF2B5EF4-FFF2-40B4-BE49-F238E27FC236}">
              <a16:creationId xmlns:a16="http://schemas.microsoft.com/office/drawing/2014/main" id="{81E9B2FF-1366-4785-AC7B-BD3B5998701C}"/>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74" name="Text Box 19">
          <a:extLst>
            <a:ext uri="{FF2B5EF4-FFF2-40B4-BE49-F238E27FC236}">
              <a16:creationId xmlns:a16="http://schemas.microsoft.com/office/drawing/2014/main" id="{2527870A-00C9-43FB-A042-E30A5AD39812}"/>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48</xdr:row>
      <xdr:rowOff>0</xdr:rowOff>
    </xdr:from>
    <xdr:ext cx="95250" cy="171450"/>
    <xdr:sp macro="" textlink="">
      <xdr:nvSpPr>
        <xdr:cNvPr id="2475" name="Text Box 16">
          <a:extLst>
            <a:ext uri="{FF2B5EF4-FFF2-40B4-BE49-F238E27FC236}">
              <a16:creationId xmlns:a16="http://schemas.microsoft.com/office/drawing/2014/main" id="{A870370A-181A-4569-A5EA-191D3444A410}"/>
            </a:ext>
          </a:extLst>
        </xdr:cNvPr>
        <xdr:cNvSpPr txBox="1">
          <a:spLocks noChangeArrowheads="1"/>
        </xdr:cNvSpPr>
      </xdr:nvSpPr>
      <xdr:spPr bwMode="auto">
        <a:xfrm>
          <a:off x="19183350" y="231933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170392</xdr:rowOff>
    </xdr:from>
    <xdr:ext cx="95250" cy="213632"/>
    <xdr:sp macro="" textlink="">
      <xdr:nvSpPr>
        <xdr:cNvPr id="2476" name="Text Box 15">
          <a:extLst>
            <a:ext uri="{FF2B5EF4-FFF2-40B4-BE49-F238E27FC236}">
              <a16:creationId xmlns:a16="http://schemas.microsoft.com/office/drawing/2014/main" id="{D05BDBDC-8D8D-4D8A-94B1-1C188327A5CA}"/>
            </a:ext>
          </a:extLst>
        </xdr:cNvPr>
        <xdr:cNvSpPr txBox="1">
          <a:spLocks noChangeArrowheads="1"/>
        </xdr:cNvSpPr>
      </xdr:nvSpPr>
      <xdr:spPr bwMode="auto">
        <a:xfrm>
          <a:off x="14392275" y="233637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8496"/>
    <xdr:sp macro="" textlink="">
      <xdr:nvSpPr>
        <xdr:cNvPr id="2477" name="Text Box 15">
          <a:extLst>
            <a:ext uri="{FF2B5EF4-FFF2-40B4-BE49-F238E27FC236}">
              <a16:creationId xmlns:a16="http://schemas.microsoft.com/office/drawing/2014/main" id="{62EB3259-EDC4-4AF2-89DF-83F70DEE1B43}"/>
            </a:ext>
          </a:extLst>
        </xdr:cNvPr>
        <xdr:cNvSpPr txBox="1">
          <a:spLocks noChangeArrowheads="1"/>
        </xdr:cNvSpPr>
      </xdr:nvSpPr>
      <xdr:spPr bwMode="auto">
        <a:xfrm>
          <a:off x="4743450" y="235648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504825</xdr:rowOff>
    </xdr:from>
    <xdr:ext cx="95250" cy="442269"/>
    <xdr:sp macro="" textlink="">
      <xdr:nvSpPr>
        <xdr:cNvPr id="2478" name="Text Box 15">
          <a:extLst>
            <a:ext uri="{FF2B5EF4-FFF2-40B4-BE49-F238E27FC236}">
              <a16:creationId xmlns:a16="http://schemas.microsoft.com/office/drawing/2014/main" id="{945C991B-9FCC-4573-B210-FE7A4A900882}"/>
            </a:ext>
          </a:extLst>
        </xdr:cNvPr>
        <xdr:cNvSpPr txBox="1">
          <a:spLocks noChangeArrowheads="1"/>
        </xdr:cNvSpPr>
      </xdr:nvSpPr>
      <xdr:spPr bwMode="auto">
        <a:xfrm>
          <a:off x="14363700" y="235648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2479" name="Text Box 15">
          <a:extLst>
            <a:ext uri="{FF2B5EF4-FFF2-40B4-BE49-F238E27FC236}">
              <a16:creationId xmlns:a16="http://schemas.microsoft.com/office/drawing/2014/main" id="{B797DD54-D214-4D36-B4CC-3D738D058FA3}"/>
            </a:ext>
          </a:extLst>
        </xdr:cNvPr>
        <xdr:cNvSpPr txBox="1">
          <a:spLocks noChangeArrowheads="1"/>
        </xdr:cNvSpPr>
      </xdr:nvSpPr>
      <xdr:spPr bwMode="auto">
        <a:xfrm>
          <a:off x="4743450" y="23564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4331"/>
    <xdr:sp macro="" textlink="">
      <xdr:nvSpPr>
        <xdr:cNvPr id="2480" name="Text Box 15">
          <a:extLst>
            <a:ext uri="{FF2B5EF4-FFF2-40B4-BE49-F238E27FC236}">
              <a16:creationId xmlns:a16="http://schemas.microsoft.com/office/drawing/2014/main" id="{4C4E3CCE-1571-4BA3-B948-0265DE5E1756}"/>
            </a:ext>
          </a:extLst>
        </xdr:cNvPr>
        <xdr:cNvSpPr txBox="1">
          <a:spLocks noChangeArrowheads="1"/>
        </xdr:cNvSpPr>
      </xdr:nvSpPr>
      <xdr:spPr bwMode="auto">
        <a:xfrm>
          <a:off x="4743450" y="235648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170392</xdr:rowOff>
    </xdr:from>
    <xdr:ext cx="95250" cy="213632"/>
    <xdr:sp macro="" textlink="">
      <xdr:nvSpPr>
        <xdr:cNvPr id="2481" name="Text Box 15">
          <a:extLst>
            <a:ext uri="{FF2B5EF4-FFF2-40B4-BE49-F238E27FC236}">
              <a16:creationId xmlns:a16="http://schemas.microsoft.com/office/drawing/2014/main" id="{B0DB53CA-FD39-48BE-9C8D-120AED24BB52}"/>
            </a:ext>
          </a:extLst>
        </xdr:cNvPr>
        <xdr:cNvSpPr txBox="1">
          <a:spLocks noChangeArrowheads="1"/>
        </xdr:cNvSpPr>
      </xdr:nvSpPr>
      <xdr:spPr bwMode="auto">
        <a:xfrm>
          <a:off x="14392275" y="233637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82" name="Text Box 16">
          <a:extLst>
            <a:ext uri="{FF2B5EF4-FFF2-40B4-BE49-F238E27FC236}">
              <a16:creationId xmlns:a16="http://schemas.microsoft.com/office/drawing/2014/main" id="{DF02C26E-6D6F-498E-B55E-E95EF86A86C5}"/>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83" name="Text Box 17">
          <a:extLst>
            <a:ext uri="{FF2B5EF4-FFF2-40B4-BE49-F238E27FC236}">
              <a16:creationId xmlns:a16="http://schemas.microsoft.com/office/drawing/2014/main" id="{582C19D3-210A-4695-B41E-4DDCC5D42888}"/>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84" name="Text Box 18">
          <a:extLst>
            <a:ext uri="{FF2B5EF4-FFF2-40B4-BE49-F238E27FC236}">
              <a16:creationId xmlns:a16="http://schemas.microsoft.com/office/drawing/2014/main" id="{95CC7311-AB50-4CF7-8DCD-3F73BCC275B1}"/>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85" name="Text Box 19">
          <a:extLst>
            <a:ext uri="{FF2B5EF4-FFF2-40B4-BE49-F238E27FC236}">
              <a16:creationId xmlns:a16="http://schemas.microsoft.com/office/drawing/2014/main" id="{F8923CE4-AD76-4905-B645-63FD90D88934}"/>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486" name="Text Box 16">
          <a:extLst>
            <a:ext uri="{FF2B5EF4-FFF2-40B4-BE49-F238E27FC236}">
              <a16:creationId xmlns:a16="http://schemas.microsoft.com/office/drawing/2014/main" id="{9F0D19C3-ED6E-4549-8E4A-394BBE265EEA}"/>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487" name="Text Box 17">
          <a:extLst>
            <a:ext uri="{FF2B5EF4-FFF2-40B4-BE49-F238E27FC236}">
              <a16:creationId xmlns:a16="http://schemas.microsoft.com/office/drawing/2014/main" id="{C19E83B5-5F02-4C47-B84F-14A2303F8EDA}"/>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488" name="Text Box 18">
          <a:extLst>
            <a:ext uri="{FF2B5EF4-FFF2-40B4-BE49-F238E27FC236}">
              <a16:creationId xmlns:a16="http://schemas.microsoft.com/office/drawing/2014/main" id="{DE5FC124-B697-4754-B379-382EC07EC3CA}"/>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489" name="Text Box 19">
          <a:extLst>
            <a:ext uri="{FF2B5EF4-FFF2-40B4-BE49-F238E27FC236}">
              <a16:creationId xmlns:a16="http://schemas.microsoft.com/office/drawing/2014/main" id="{3F44A41C-275C-406D-BC26-F61B3B9FA0FE}"/>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490" name="Text Box 16">
          <a:extLst>
            <a:ext uri="{FF2B5EF4-FFF2-40B4-BE49-F238E27FC236}">
              <a16:creationId xmlns:a16="http://schemas.microsoft.com/office/drawing/2014/main" id="{E28CC9B0-1B2B-4C11-B9D4-3CCCC26115A8}"/>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491" name="Text Box 17">
          <a:extLst>
            <a:ext uri="{FF2B5EF4-FFF2-40B4-BE49-F238E27FC236}">
              <a16:creationId xmlns:a16="http://schemas.microsoft.com/office/drawing/2014/main" id="{C45CF11A-F7A6-4BC2-9573-FFF0093D2084}"/>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492" name="Text Box 18">
          <a:extLst>
            <a:ext uri="{FF2B5EF4-FFF2-40B4-BE49-F238E27FC236}">
              <a16:creationId xmlns:a16="http://schemas.microsoft.com/office/drawing/2014/main" id="{AF6B65FC-2D1A-44B2-B880-F5A9756B0438}"/>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493" name="Text Box 19">
          <a:extLst>
            <a:ext uri="{FF2B5EF4-FFF2-40B4-BE49-F238E27FC236}">
              <a16:creationId xmlns:a16="http://schemas.microsoft.com/office/drawing/2014/main" id="{913B604D-57AE-4388-99D7-EB37F84AE3AD}"/>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014"/>
    <xdr:sp macro="" textlink="">
      <xdr:nvSpPr>
        <xdr:cNvPr id="2494" name="Text Box 15">
          <a:extLst>
            <a:ext uri="{FF2B5EF4-FFF2-40B4-BE49-F238E27FC236}">
              <a16:creationId xmlns:a16="http://schemas.microsoft.com/office/drawing/2014/main" id="{C3A420EA-1AFC-4488-B9EB-F3809AD9E675}"/>
            </a:ext>
          </a:extLst>
        </xdr:cNvPr>
        <xdr:cNvSpPr txBox="1">
          <a:spLocks noChangeArrowheads="1"/>
        </xdr:cNvSpPr>
      </xdr:nvSpPr>
      <xdr:spPr bwMode="auto">
        <a:xfrm>
          <a:off x="4743450" y="243078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95" name="Text Box 16">
          <a:extLst>
            <a:ext uri="{FF2B5EF4-FFF2-40B4-BE49-F238E27FC236}">
              <a16:creationId xmlns:a16="http://schemas.microsoft.com/office/drawing/2014/main" id="{947DDDE5-139E-4082-8632-27DBBABFDAC8}"/>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96" name="Text Box 17">
          <a:extLst>
            <a:ext uri="{FF2B5EF4-FFF2-40B4-BE49-F238E27FC236}">
              <a16:creationId xmlns:a16="http://schemas.microsoft.com/office/drawing/2014/main" id="{EDF9E50A-D11E-465F-BF3D-4539C243CAA8}"/>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97" name="Text Box 18">
          <a:extLst>
            <a:ext uri="{FF2B5EF4-FFF2-40B4-BE49-F238E27FC236}">
              <a16:creationId xmlns:a16="http://schemas.microsoft.com/office/drawing/2014/main" id="{9F4FDE5A-F5EB-465D-AF74-4D0D2B5615BC}"/>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498" name="Text Box 19">
          <a:extLst>
            <a:ext uri="{FF2B5EF4-FFF2-40B4-BE49-F238E27FC236}">
              <a16:creationId xmlns:a16="http://schemas.microsoft.com/office/drawing/2014/main" id="{CBC6B3CC-16AA-4CB1-A553-493C93C79EED}"/>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499" name="Text Box 16">
          <a:extLst>
            <a:ext uri="{FF2B5EF4-FFF2-40B4-BE49-F238E27FC236}">
              <a16:creationId xmlns:a16="http://schemas.microsoft.com/office/drawing/2014/main" id="{AF47D5C9-5750-459F-84FC-41A938A40016}"/>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00" name="Text Box 17">
          <a:extLst>
            <a:ext uri="{FF2B5EF4-FFF2-40B4-BE49-F238E27FC236}">
              <a16:creationId xmlns:a16="http://schemas.microsoft.com/office/drawing/2014/main" id="{F82CB2A6-FE52-4761-AC62-B3069396ECB1}"/>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01" name="Text Box 18">
          <a:extLst>
            <a:ext uri="{FF2B5EF4-FFF2-40B4-BE49-F238E27FC236}">
              <a16:creationId xmlns:a16="http://schemas.microsoft.com/office/drawing/2014/main" id="{84C7AD62-9E25-4D2F-8299-33C1871B6DB5}"/>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2" name="Text Box 16">
          <a:extLst>
            <a:ext uri="{FF2B5EF4-FFF2-40B4-BE49-F238E27FC236}">
              <a16:creationId xmlns:a16="http://schemas.microsoft.com/office/drawing/2014/main" id="{A098AD16-9964-4B6F-AC55-ADA93DC70758}"/>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3" name="Text Box 17">
          <a:extLst>
            <a:ext uri="{FF2B5EF4-FFF2-40B4-BE49-F238E27FC236}">
              <a16:creationId xmlns:a16="http://schemas.microsoft.com/office/drawing/2014/main" id="{5A1CC58E-DA9E-4D9E-9402-932051D3EC50}"/>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4" name="Text Box 18">
          <a:extLst>
            <a:ext uri="{FF2B5EF4-FFF2-40B4-BE49-F238E27FC236}">
              <a16:creationId xmlns:a16="http://schemas.microsoft.com/office/drawing/2014/main" id="{A1C1873A-DCD4-44CB-8A51-91545D4F9E79}"/>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5" name="Text Box 19">
          <a:extLst>
            <a:ext uri="{FF2B5EF4-FFF2-40B4-BE49-F238E27FC236}">
              <a16:creationId xmlns:a16="http://schemas.microsoft.com/office/drawing/2014/main" id="{6693A820-625A-487B-B303-9F18DDAED022}"/>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6" name="Text Box 16">
          <a:extLst>
            <a:ext uri="{FF2B5EF4-FFF2-40B4-BE49-F238E27FC236}">
              <a16:creationId xmlns:a16="http://schemas.microsoft.com/office/drawing/2014/main" id="{2A123F25-92BD-4C71-A730-D7C7A6C51863}"/>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7" name="Text Box 17">
          <a:extLst>
            <a:ext uri="{FF2B5EF4-FFF2-40B4-BE49-F238E27FC236}">
              <a16:creationId xmlns:a16="http://schemas.microsoft.com/office/drawing/2014/main" id="{C9F1BC07-F1B4-45FE-9E47-8BE4AEDBCE32}"/>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8" name="Text Box 18">
          <a:extLst>
            <a:ext uri="{FF2B5EF4-FFF2-40B4-BE49-F238E27FC236}">
              <a16:creationId xmlns:a16="http://schemas.microsoft.com/office/drawing/2014/main" id="{2EB638F2-2898-489D-94A7-215404FAF906}"/>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09" name="Text Box 19">
          <a:extLst>
            <a:ext uri="{FF2B5EF4-FFF2-40B4-BE49-F238E27FC236}">
              <a16:creationId xmlns:a16="http://schemas.microsoft.com/office/drawing/2014/main" id="{7F0CB117-1C2F-4157-8A39-598AF4C95457}"/>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56743"/>
    <xdr:sp macro="" textlink="">
      <xdr:nvSpPr>
        <xdr:cNvPr id="2510" name="Text Box 15">
          <a:extLst>
            <a:ext uri="{FF2B5EF4-FFF2-40B4-BE49-F238E27FC236}">
              <a16:creationId xmlns:a16="http://schemas.microsoft.com/office/drawing/2014/main" id="{9A79B2B5-BCC4-411F-BC37-E7AFC1ADBE1F}"/>
            </a:ext>
          </a:extLst>
        </xdr:cNvPr>
        <xdr:cNvSpPr txBox="1">
          <a:spLocks noChangeArrowheads="1"/>
        </xdr:cNvSpPr>
      </xdr:nvSpPr>
      <xdr:spPr bwMode="auto">
        <a:xfrm>
          <a:off x="4743450" y="235648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504825</xdr:rowOff>
    </xdr:from>
    <xdr:ext cx="95250" cy="442269"/>
    <xdr:sp macro="" textlink="">
      <xdr:nvSpPr>
        <xdr:cNvPr id="2511" name="Text Box 15">
          <a:extLst>
            <a:ext uri="{FF2B5EF4-FFF2-40B4-BE49-F238E27FC236}">
              <a16:creationId xmlns:a16="http://schemas.microsoft.com/office/drawing/2014/main" id="{B341AFC6-F22A-4184-BC48-6C6171BBCCF3}"/>
            </a:ext>
          </a:extLst>
        </xdr:cNvPr>
        <xdr:cNvSpPr txBox="1">
          <a:spLocks noChangeArrowheads="1"/>
        </xdr:cNvSpPr>
      </xdr:nvSpPr>
      <xdr:spPr bwMode="auto">
        <a:xfrm>
          <a:off x="14363700" y="235648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2512" name="Text Box 15">
          <a:extLst>
            <a:ext uri="{FF2B5EF4-FFF2-40B4-BE49-F238E27FC236}">
              <a16:creationId xmlns:a16="http://schemas.microsoft.com/office/drawing/2014/main" id="{9540F9E9-71D9-436C-A598-A5A1F7118648}"/>
            </a:ext>
          </a:extLst>
        </xdr:cNvPr>
        <xdr:cNvSpPr txBox="1">
          <a:spLocks noChangeArrowheads="1"/>
        </xdr:cNvSpPr>
      </xdr:nvSpPr>
      <xdr:spPr bwMode="auto">
        <a:xfrm>
          <a:off x="4743450" y="23564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444331"/>
    <xdr:sp macro="" textlink="">
      <xdr:nvSpPr>
        <xdr:cNvPr id="2513" name="Text Box 15">
          <a:extLst>
            <a:ext uri="{FF2B5EF4-FFF2-40B4-BE49-F238E27FC236}">
              <a16:creationId xmlns:a16="http://schemas.microsoft.com/office/drawing/2014/main" id="{5A8796FB-B16B-496F-A712-7CE596659FAE}"/>
            </a:ext>
          </a:extLst>
        </xdr:cNvPr>
        <xdr:cNvSpPr txBox="1">
          <a:spLocks noChangeArrowheads="1"/>
        </xdr:cNvSpPr>
      </xdr:nvSpPr>
      <xdr:spPr bwMode="auto">
        <a:xfrm>
          <a:off x="4743450" y="235648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48</xdr:row>
      <xdr:rowOff>504825</xdr:rowOff>
    </xdr:from>
    <xdr:ext cx="95250" cy="213632"/>
    <xdr:sp macro="" textlink="">
      <xdr:nvSpPr>
        <xdr:cNvPr id="2514" name="Text Box 15">
          <a:extLst>
            <a:ext uri="{FF2B5EF4-FFF2-40B4-BE49-F238E27FC236}">
              <a16:creationId xmlns:a16="http://schemas.microsoft.com/office/drawing/2014/main" id="{CE6F58F6-F402-4F0F-A797-82E0B815DBCD}"/>
            </a:ext>
          </a:extLst>
        </xdr:cNvPr>
        <xdr:cNvSpPr txBox="1">
          <a:spLocks noChangeArrowheads="1"/>
        </xdr:cNvSpPr>
      </xdr:nvSpPr>
      <xdr:spPr bwMode="auto">
        <a:xfrm>
          <a:off x="14363700" y="23564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15" name="Text Box 16">
          <a:extLst>
            <a:ext uri="{FF2B5EF4-FFF2-40B4-BE49-F238E27FC236}">
              <a16:creationId xmlns:a16="http://schemas.microsoft.com/office/drawing/2014/main" id="{94FFF752-51E3-40CF-AC66-09957AC95506}"/>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16" name="Text Box 17">
          <a:extLst>
            <a:ext uri="{FF2B5EF4-FFF2-40B4-BE49-F238E27FC236}">
              <a16:creationId xmlns:a16="http://schemas.microsoft.com/office/drawing/2014/main" id="{57242B37-C3D0-4F15-A4D1-28250A6F48B5}"/>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17" name="Text Box 18">
          <a:extLst>
            <a:ext uri="{FF2B5EF4-FFF2-40B4-BE49-F238E27FC236}">
              <a16:creationId xmlns:a16="http://schemas.microsoft.com/office/drawing/2014/main" id="{0EC9C041-8470-4A49-B639-61A8BEC5F667}"/>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18" name="Text Box 19">
          <a:extLst>
            <a:ext uri="{FF2B5EF4-FFF2-40B4-BE49-F238E27FC236}">
              <a16:creationId xmlns:a16="http://schemas.microsoft.com/office/drawing/2014/main" id="{707400F9-376B-468D-A99E-EA16C2712863}"/>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19" name="Text Box 16">
          <a:extLst>
            <a:ext uri="{FF2B5EF4-FFF2-40B4-BE49-F238E27FC236}">
              <a16:creationId xmlns:a16="http://schemas.microsoft.com/office/drawing/2014/main" id="{25D69323-B3A9-4543-A672-CC57EFA55807}"/>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20" name="Text Box 17">
          <a:extLst>
            <a:ext uri="{FF2B5EF4-FFF2-40B4-BE49-F238E27FC236}">
              <a16:creationId xmlns:a16="http://schemas.microsoft.com/office/drawing/2014/main" id="{C31A5CE7-2146-4740-9CD0-F7F606F1CE55}"/>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21" name="Text Box 18">
          <a:extLst>
            <a:ext uri="{FF2B5EF4-FFF2-40B4-BE49-F238E27FC236}">
              <a16:creationId xmlns:a16="http://schemas.microsoft.com/office/drawing/2014/main" id="{9603A1C1-FAE0-4AB9-A894-E9B59F95FF56}"/>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22" name="Text Box 19">
          <a:extLst>
            <a:ext uri="{FF2B5EF4-FFF2-40B4-BE49-F238E27FC236}">
              <a16:creationId xmlns:a16="http://schemas.microsoft.com/office/drawing/2014/main" id="{422CA89C-7DE5-452A-861E-5080CCB2A9CE}"/>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523" name="Text Box 16">
          <a:extLst>
            <a:ext uri="{FF2B5EF4-FFF2-40B4-BE49-F238E27FC236}">
              <a16:creationId xmlns:a16="http://schemas.microsoft.com/office/drawing/2014/main" id="{2179FA26-DD34-46F6-BE85-BEF2A6C7D838}"/>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524" name="Text Box 17">
          <a:extLst>
            <a:ext uri="{FF2B5EF4-FFF2-40B4-BE49-F238E27FC236}">
              <a16:creationId xmlns:a16="http://schemas.microsoft.com/office/drawing/2014/main" id="{BF3BBBB2-BB42-4DA6-AD9C-0343AF7CB01F}"/>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525" name="Text Box 18">
          <a:extLst>
            <a:ext uri="{FF2B5EF4-FFF2-40B4-BE49-F238E27FC236}">
              <a16:creationId xmlns:a16="http://schemas.microsoft.com/office/drawing/2014/main" id="{3CC409BC-3D1D-4637-A54F-3CBAF6D3CB14}"/>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54</xdr:row>
      <xdr:rowOff>0</xdr:rowOff>
    </xdr:from>
    <xdr:ext cx="95250" cy="171450"/>
    <xdr:sp macro="" textlink="">
      <xdr:nvSpPr>
        <xdr:cNvPr id="2526" name="Text Box 19">
          <a:extLst>
            <a:ext uri="{FF2B5EF4-FFF2-40B4-BE49-F238E27FC236}">
              <a16:creationId xmlns:a16="http://schemas.microsoft.com/office/drawing/2014/main" id="{78AFD9E4-0D95-4A43-B0DC-20BB12B0F54B}"/>
            </a:ext>
          </a:extLst>
        </xdr:cNvPr>
        <xdr:cNvSpPr txBox="1">
          <a:spLocks noChangeArrowheads="1"/>
        </xdr:cNvSpPr>
      </xdr:nvSpPr>
      <xdr:spPr bwMode="auto">
        <a:xfrm>
          <a:off x="309181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014"/>
    <xdr:sp macro="" textlink="">
      <xdr:nvSpPr>
        <xdr:cNvPr id="2527" name="Text Box 15">
          <a:extLst>
            <a:ext uri="{FF2B5EF4-FFF2-40B4-BE49-F238E27FC236}">
              <a16:creationId xmlns:a16="http://schemas.microsoft.com/office/drawing/2014/main" id="{36393688-E836-4129-9581-921C47E9C0B9}"/>
            </a:ext>
          </a:extLst>
        </xdr:cNvPr>
        <xdr:cNvSpPr txBox="1">
          <a:spLocks noChangeArrowheads="1"/>
        </xdr:cNvSpPr>
      </xdr:nvSpPr>
      <xdr:spPr bwMode="auto">
        <a:xfrm>
          <a:off x="4743450" y="243078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28" name="Text Box 16">
          <a:extLst>
            <a:ext uri="{FF2B5EF4-FFF2-40B4-BE49-F238E27FC236}">
              <a16:creationId xmlns:a16="http://schemas.microsoft.com/office/drawing/2014/main" id="{7FABF319-B89D-4192-9F96-3B6603223A9C}"/>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29" name="Text Box 17">
          <a:extLst>
            <a:ext uri="{FF2B5EF4-FFF2-40B4-BE49-F238E27FC236}">
              <a16:creationId xmlns:a16="http://schemas.microsoft.com/office/drawing/2014/main" id="{CDE887D5-4452-4255-9EEF-9D281E1A0657}"/>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30" name="Text Box 18">
          <a:extLst>
            <a:ext uri="{FF2B5EF4-FFF2-40B4-BE49-F238E27FC236}">
              <a16:creationId xmlns:a16="http://schemas.microsoft.com/office/drawing/2014/main" id="{7747141E-3141-4585-9DE6-A814152D031B}"/>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31" name="Text Box 19">
          <a:extLst>
            <a:ext uri="{FF2B5EF4-FFF2-40B4-BE49-F238E27FC236}">
              <a16:creationId xmlns:a16="http://schemas.microsoft.com/office/drawing/2014/main" id="{A8857894-6151-4E89-8F95-85CB4E4EF6F2}"/>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504825</xdr:rowOff>
    </xdr:from>
    <xdr:ext cx="95250" cy="442269"/>
    <xdr:sp macro="" textlink="">
      <xdr:nvSpPr>
        <xdr:cNvPr id="2532" name="Text Box 15">
          <a:extLst>
            <a:ext uri="{FF2B5EF4-FFF2-40B4-BE49-F238E27FC236}">
              <a16:creationId xmlns:a16="http://schemas.microsoft.com/office/drawing/2014/main" id="{7B57CE0E-9B7B-460A-9B07-523E6192828B}"/>
            </a:ext>
          </a:extLst>
        </xdr:cNvPr>
        <xdr:cNvSpPr txBox="1">
          <a:spLocks noChangeArrowheads="1"/>
        </xdr:cNvSpPr>
      </xdr:nvSpPr>
      <xdr:spPr bwMode="auto">
        <a:xfrm>
          <a:off x="14363700" y="243078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33" name="Text Box 16">
          <a:extLst>
            <a:ext uri="{FF2B5EF4-FFF2-40B4-BE49-F238E27FC236}">
              <a16:creationId xmlns:a16="http://schemas.microsoft.com/office/drawing/2014/main" id="{16234FCF-1740-490D-A718-1F35EA5DFDE9}"/>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34" name="Text Box 17">
          <a:extLst>
            <a:ext uri="{FF2B5EF4-FFF2-40B4-BE49-F238E27FC236}">
              <a16:creationId xmlns:a16="http://schemas.microsoft.com/office/drawing/2014/main" id="{DC7D6BD1-D958-4DBC-8A1F-210BAD806B11}"/>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35" name="Text Box 18">
          <a:extLst>
            <a:ext uri="{FF2B5EF4-FFF2-40B4-BE49-F238E27FC236}">
              <a16:creationId xmlns:a16="http://schemas.microsoft.com/office/drawing/2014/main" id="{382AA0F1-8C90-440D-B914-AAE470F356F5}"/>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36" name="Text Box 16">
          <a:extLst>
            <a:ext uri="{FF2B5EF4-FFF2-40B4-BE49-F238E27FC236}">
              <a16:creationId xmlns:a16="http://schemas.microsoft.com/office/drawing/2014/main" id="{E9D74AF1-5F2D-483B-BB2C-E30BF53CDCF9}"/>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37" name="Text Box 17">
          <a:extLst>
            <a:ext uri="{FF2B5EF4-FFF2-40B4-BE49-F238E27FC236}">
              <a16:creationId xmlns:a16="http://schemas.microsoft.com/office/drawing/2014/main" id="{AD91FA5B-8FAA-4D20-8A32-4744C127891A}"/>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38" name="Text Box 18">
          <a:extLst>
            <a:ext uri="{FF2B5EF4-FFF2-40B4-BE49-F238E27FC236}">
              <a16:creationId xmlns:a16="http://schemas.microsoft.com/office/drawing/2014/main" id="{2A75A17A-CAF1-4B5C-8C46-C954A49C62E8}"/>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39" name="Text Box 19">
          <a:extLst>
            <a:ext uri="{FF2B5EF4-FFF2-40B4-BE49-F238E27FC236}">
              <a16:creationId xmlns:a16="http://schemas.microsoft.com/office/drawing/2014/main" id="{FC59DC5E-9227-4E80-91AE-6648142CA32C}"/>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40" name="Text Box 16">
          <a:extLst>
            <a:ext uri="{FF2B5EF4-FFF2-40B4-BE49-F238E27FC236}">
              <a16:creationId xmlns:a16="http://schemas.microsoft.com/office/drawing/2014/main" id="{0B80C630-0493-4DBA-B12C-91896DB71F2C}"/>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41" name="Text Box 17">
          <a:extLst>
            <a:ext uri="{FF2B5EF4-FFF2-40B4-BE49-F238E27FC236}">
              <a16:creationId xmlns:a16="http://schemas.microsoft.com/office/drawing/2014/main" id="{87EF182F-D5A3-4F05-9191-E5D06E80A51A}"/>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42" name="Text Box 18">
          <a:extLst>
            <a:ext uri="{FF2B5EF4-FFF2-40B4-BE49-F238E27FC236}">
              <a16:creationId xmlns:a16="http://schemas.microsoft.com/office/drawing/2014/main" id="{1B0E9F69-6652-4E7E-A531-4396B4AAC9BE}"/>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170392</xdr:rowOff>
    </xdr:from>
    <xdr:ext cx="95250" cy="213632"/>
    <xdr:sp macro="" textlink="">
      <xdr:nvSpPr>
        <xdr:cNvPr id="2543" name="Text Box 15">
          <a:extLst>
            <a:ext uri="{FF2B5EF4-FFF2-40B4-BE49-F238E27FC236}">
              <a16:creationId xmlns:a16="http://schemas.microsoft.com/office/drawing/2014/main" id="{7A423961-3FC8-40F6-987F-4199AE33AAE3}"/>
            </a:ext>
          </a:extLst>
        </xdr:cNvPr>
        <xdr:cNvSpPr txBox="1">
          <a:spLocks noChangeArrowheads="1"/>
        </xdr:cNvSpPr>
      </xdr:nvSpPr>
      <xdr:spPr bwMode="auto">
        <a:xfrm>
          <a:off x="14392275" y="255926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44" name="Text Box 16">
          <a:extLst>
            <a:ext uri="{FF2B5EF4-FFF2-40B4-BE49-F238E27FC236}">
              <a16:creationId xmlns:a16="http://schemas.microsoft.com/office/drawing/2014/main" id="{00D04971-B80A-4EE4-A732-74D9A8A8EEF8}"/>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45" name="Text Box 17">
          <a:extLst>
            <a:ext uri="{FF2B5EF4-FFF2-40B4-BE49-F238E27FC236}">
              <a16:creationId xmlns:a16="http://schemas.microsoft.com/office/drawing/2014/main" id="{7F303346-776A-4B8B-942A-369BF816F316}"/>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46" name="Text Box 18">
          <a:extLst>
            <a:ext uri="{FF2B5EF4-FFF2-40B4-BE49-F238E27FC236}">
              <a16:creationId xmlns:a16="http://schemas.microsoft.com/office/drawing/2014/main" id="{BDBAC2D7-D437-4BE4-8D0A-E64473ABACD7}"/>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47" name="Text Box 19">
          <a:extLst>
            <a:ext uri="{FF2B5EF4-FFF2-40B4-BE49-F238E27FC236}">
              <a16:creationId xmlns:a16="http://schemas.microsoft.com/office/drawing/2014/main" id="{0F5A4F4B-DA18-40E9-88E6-C387D9833CC0}"/>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48" name="Text Box 16">
          <a:extLst>
            <a:ext uri="{FF2B5EF4-FFF2-40B4-BE49-F238E27FC236}">
              <a16:creationId xmlns:a16="http://schemas.microsoft.com/office/drawing/2014/main" id="{4AF59C97-1C2E-44B2-A2CA-D68309E94483}"/>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49" name="Text Box 17">
          <a:extLst>
            <a:ext uri="{FF2B5EF4-FFF2-40B4-BE49-F238E27FC236}">
              <a16:creationId xmlns:a16="http://schemas.microsoft.com/office/drawing/2014/main" id="{B1D1C6CF-E109-4170-89AA-6351C4F6E5F4}"/>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50" name="Text Box 18">
          <a:extLst>
            <a:ext uri="{FF2B5EF4-FFF2-40B4-BE49-F238E27FC236}">
              <a16:creationId xmlns:a16="http://schemas.microsoft.com/office/drawing/2014/main" id="{54C9F690-C498-4539-A25F-90D52F73D626}"/>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51" name="Text Box 19">
          <a:extLst>
            <a:ext uri="{FF2B5EF4-FFF2-40B4-BE49-F238E27FC236}">
              <a16:creationId xmlns:a16="http://schemas.microsoft.com/office/drawing/2014/main" id="{BFE24F6C-B041-4E22-A4BC-333AE7D90BC1}"/>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552" name="Text Box 16">
          <a:extLst>
            <a:ext uri="{FF2B5EF4-FFF2-40B4-BE49-F238E27FC236}">
              <a16:creationId xmlns:a16="http://schemas.microsoft.com/office/drawing/2014/main" id="{F062F759-43E2-4B35-ACF4-03013773776A}"/>
            </a:ext>
          </a:extLst>
        </xdr:cNvPr>
        <xdr:cNvSpPr txBox="1">
          <a:spLocks noChangeArrowheads="1"/>
        </xdr:cNvSpPr>
      </xdr:nvSpPr>
      <xdr:spPr bwMode="auto">
        <a:xfrm>
          <a:off x="30918150" y="235648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553" name="Text Box 17">
          <a:extLst>
            <a:ext uri="{FF2B5EF4-FFF2-40B4-BE49-F238E27FC236}">
              <a16:creationId xmlns:a16="http://schemas.microsoft.com/office/drawing/2014/main" id="{5A91195E-768A-4F7C-844B-28C3EBC25359}"/>
            </a:ext>
          </a:extLst>
        </xdr:cNvPr>
        <xdr:cNvSpPr txBox="1">
          <a:spLocks noChangeArrowheads="1"/>
        </xdr:cNvSpPr>
      </xdr:nvSpPr>
      <xdr:spPr bwMode="auto">
        <a:xfrm>
          <a:off x="30918150" y="235648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554" name="Text Box 18">
          <a:extLst>
            <a:ext uri="{FF2B5EF4-FFF2-40B4-BE49-F238E27FC236}">
              <a16:creationId xmlns:a16="http://schemas.microsoft.com/office/drawing/2014/main" id="{522DFA6E-0D1C-4317-BC85-F6E5B11CD187}"/>
            </a:ext>
          </a:extLst>
        </xdr:cNvPr>
        <xdr:cNvSpPr txBox="1">
          <a:spLocks noChangeArrowheads="1"/>
        </xdr:cNvSpPr>
      </xdr:nvSpPr>
      <xdr:spPr bwMode="auto">
        <a:xfrm>
          <a:off x="30918150" y="235648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49</xdr:row>
      <xdr:rowOff>0</xdr:rowOff>
    </xdr:from>
    <xdr:ext cx="95250" cy="171450"/>
    <xdr:sp macro="" textlink="">
      <xdr:nvSpPr>
        <xdr:cNvPr id="2555" name="Text Box 19">
          <a:extLst>
            <a:ext uri="{FF2B5EF4-FFF2-40B4-BE49-F238E27FC236}">
              <a16:creationId xmlns:a16="http://schemas.microsoft.com/office/drawing/2014/main" id="{BA0803C1-7F55-48A7-9A97-56B3A0FF1BCE}"/>
            </a:ext>
          </a:extLst>
        </xdr:cNvPr>
        <xdr:cNvSpPr txBox="1">
          <a:spLocks noChangeArrowheads="1"/>
        </xdr:cNvSpPr>
      </xdr:nvSpPr>
      <xdr:spPr bwMode="auto">
        <a:xfrm>
          <a:off x="30918150" y="235648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014"/>
    <xdr:sp macro="" textlink="">
      <xdr:nvSpPr>
        <xdr:cNvPr id="2556" name="Text Box 15">
          <a:extLst>
            <a:ext uri="{FF2B5EF4-FFF2-40B4-BE49-F238E27FC236}">
              <a16:creationId xmlns:a16="http://schemas.microsoft.com/office/drawing/2014/main" id="{C9920300-B9FA-48CE-B978-6A198E3AD600}"/>
            </a:ext>
          </a:extLst>
        </xdr:cNvPr>
        <xdr:cNvSpPr txBox="1">
          <a:spLocks noChangeArrowheads="1"/>
        </xdr:cNvSpPr>
      </xdr:nvSpPr>
      <xdr:spPr bwMode="auto">
        <a:xfrm>
          <a:off x="4743450" y="243078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57" name="Text Box 16">
          <a:extLst>
            <a:ext uri="{FF2B5EF4-FFF2-40B4-BE49-F238E27FC236}">
              <a16:creationId xmlns:a16="http://schemas.microsoft.com/office/drawing/2014/main" id="{49129199-CF57-4684-A18A-CFEAC3B3B645}"/>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58" name="Text Box 17">
          <a:extLst>
            <a:ext uri="{FF2B5EF4-FFF2-40B4-BE49-F238E27FC236}">
              <a16:creationId xmlns:a16="http://schemas.microsoft.com/office/drawing/2014/main" id="{8A0DE7D1-98CC-41B2-8F51-78886659FD80}"/>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59" name="Text Box 18">
          <a:extLst>
            <a:ext uri="{FF2B5EF4-FFF2-40B4-BE49-F238E27FC236}">
              <a16:creationId xmlns:a16="http://schemas.microsoft.com/office/drawing/2014/main" id="{6222DF60-FB03-4B3A-8620-6870EC1C2755}"/>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0</xdr:rowOff>
    </xdr:from>
    <xdr:ext cx="95250" cy="171450"/>
    <xdr:sp macro="" textlink="">
      <xdr:nvSpPr>
        <xdr:cNvPr id="2560" name="Text Box 19">
          <a:extLst>
            <a:ext uri="{FF2B5EF4-FFF2-40B4-BE49-F238E27FC236}">
              <a16:creationId xmlns:a16="http://schemas.microsoft.com/office/drawing/2014/main" id="{7EC54DBC-48D8-4253-BF59-3F2E98A03366}"/>
            </a:ext>
          </a:extLst>
        </xdr:cNvPr>
        <xdr:cNvSpPr txBox="1">
          <a:spLocks noChangeArrowheads="1"/>
        </xdr:cNvSpPr>
      </xdr:nvSpPr>
      <xdr:spPr bwMode="auto">
        <a:xfrm>
          <a:off x="47434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61" name="Text Box 16">
          <a:extLst>
            <a:ext uri="{FF2B5EF4-FFF2-40B4-BE49-F238E27FC236}">
              <a16:creationId xmlns:a16="http://schemas.microsoft.com/office/drawing/2014/main" id="{24ED1808-D110-4CC2-B439-EB00E931DB9D}"/>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0</xdr:rowOff>
    </xdr:from>
    <xdr:ext cx="95250" cy="171450"/>
    <xdr:sp macro="" textlink="">
      <xdr:nvSpPr>
        <xdr:cNvPr id="2562" name="Text Box 17">
          <a:extLst>
            <a:ext uri="{FF2B5EF4-FFF2-40B4-BE49-F238E27FC236}">
              <a16:creationId xmlns:a16="http://schemas.microsoft.com/office/drawing/2014/main" id="{1A044AE7-26F7-402C-ABED-D018B22B7F0D}"/>
            </a:ext>
          </a:extLst>
        </xdr:cNvPr>
        <xdr:cNvSpPr txBox="1">
          <a:spLocks noChangeArrowheads="1"/>
        </xdr:cNvSpPr>
      </xdr:nvSpPr>
      <xdr:spPr bwMode="auto">
        <a:xfrm>
          <a:off x="1436370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15875</xdr:rowOff>
    </xdr:from>
    <xdr:ext cx="95250" cy="171450"/>
    <xdr:sp macro="" textlink="">
      <xdr:nvSpPr>
        <xdr:cNvPr id="2563" name="Text Box 18">
          <a:extLst>
            <a:ext uri="{FF2B5EF4-FFF2-40B4-BE49-F238E27FC236}">
              <a16:creationId xmlns:a16="http://schemas.microsoft.com/office/drawing/2014/main" id="{28FBC280-6A9D-4966-A380-C5BCD3DD0A07}"/>
            </a:ext>
          </a:extLst>
        </xdr:cNvPr>
        <xdr:cNvSpPr txBox="1">
          <a:spLocks noChangeArrowheads="1"/>
        </xdr:cNvSpPr>
      </xdr:nvSpPr>
      <xdr:spPr bwMode="auto">
        <a:xfrm>
          <a:off x="14355762" y="25438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64" name="Text Box 16">
          <a:extLst>
            <a:ext uri="{FF2B5EF4-FFF2-40B4-BE49-F238E27FC236}">
              <a16:creationId xmlns:a16="http://schemas.microsoft.com/office/drawing/2014/main" id="{877AC0CB-040F-40EA-87CB-38497663FF89}"/>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65" name="Text Box 17">
          <a:extLst>
            <a:ext uri="{FF2B5EF4-FFF2-40B4-BE49-F238E27FC236}">
              <a16:creationId xmlns:a16="http://schemas.microsoft.com/office/drawing/2014/main" id="{DABB1541-814D-46E5-A4D6-1A8AA28633B4}"/>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66" name="Text Box 18">
          <a:extLst>
            <a:ext uri="{FF2B5EF4-FFF2-40B4-BE49-F238E27FC236}">
              <a16:creationId xmlns:a16="http://schemas.microsoft.com/office/drawing/2014/main" id="{B6114B6D-1F90-4887-9EF7-B6E64EB18501}"/>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67" name="Text Box 19">
          <a:extLst>
            <a:ext uri="{FF2B5EF4-FFF2-40B4-BE49-F238E27FC236}">
              <a16:creationId xmlns:a16="http://schemas.microsoft.com/office/drawing/2014/main" id="{DC27FE2C-F515-4178-ACDD-2CBB98C64B69}"/>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54</xdr:row>
      <xdr:rowOff>0</xdr:rowOff>
    </xdr:from>
    <xdr:ext cx="95250" cy="171450"/>
    <xdr:sp macro="" textlink="">
      <xdr:nvSpPr>
        <xdr:cNvPr id="2568" name="Text Box 16">
          <a:extLst>
            <a:ext uri="{FF2B5EF4-FFF2-40B4-BE49-F238E27FC236}">
              <a16:creationId xmlns:a16="http://schemas.microsoft.com/office/drawing/2014/main" id="{B486710E-C8B4-4E88-9DEA-43424F3F1F46}"/>
            </a:ext>
          </a:extLst>
        </xdr:cNvPr>
        <xdr:cNvSpPr txBox="1">
          <a:spLocks noChangeArrowheads="1"/>
        </xdr:cNvSpPr>
      </xdr:nvSpPr>
      <xdr:spPr bwMode="auto">
        <a:xfrm>
          <a:off x="19183350" y="254222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170392</xdr:rowOff>
    </xdr:from>
    <xdr:ext cx="95250" cy="213632"/>
    <xdr:sp macro="" textlink="">
      <xdr:nvSpPr>
        <xdr:cNvPr id="2569" name="Text Box 15">
          <a:extLst>
            <a:ext uri="{FF2B5EF4-FFF2-40B4-BE49-F238E27FC236}">
              <a16:creationId xmlns:a16="http://schemas.microsoft.com/office/drawing/2014/main" id="{086FAB4C-9FE7-4C0D-9774-BEB54A00E1CA}"/>
            </a:ext>
          </a:extLst>
        </xdr:cNvPr>
        <xdr:cNvSpPr txBox="1">
          <a:spLocks noChangeArrowheads="1"/>
        </xdr:cNvSpPr>
      </xdr:nvSpPr>
      <xdr:spPr bwMode="auto">
        <a:xfrm>
          <a:off x="14392275" y="255926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8496"/>
    <xdr:sp macro="" textlink="">
      <xdr:nvSpPr>
        <xdr:cNvPr id="2570" name="Text Box 15">
          <a:extLst>
            <a:ext uri="{FF2B5EF4-FFF2-40B4-BE49-F238E27FC236}">
              <a16:creationId xmlns:a16="http://schemas.microsoft.com/office/drawing/2014/main" id="{1D4465C3-7D95-4D82-B658-2FEB9A95D94B}"/>
            </a:ext>
          </a:extLst>
        </xdr:cNvPr>
        <xdr:cNvSpPr txBox="1">
          <a:spLocks noChangeArrowheads="1"/>
        </xdr:cNvSpPr>
      </xdr:nvSpPr>
      <xdr:spPr bwMode="auto">
        <a:xfrm>
          <a:off x="4743450" y="257937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504825</xdr:rowOff>
    </xdr:from>
    <xdr:ext cx="95250" cy="442269"/>
    <xdr:sp macro="" textlink="">
      <xdr:nvSpPr>
        <xdr:cNvPr id="2571" name="Text Box 15">
          <a:extLst>
            <a:ext uri="{FF2B5EF4-FFF2-40B4-BE49-F238E27FC236}">
              <a16:creationId xmlns:a16="http://schemas.microsoft.com/office/drawing/2014/main" id="{B414A743-699E-4903-92ED-9C3824B50FE4}"/>
            </a:ext>
          </a:extLst>
        </xdr:cNvPr>
        <xdr:cNvSpPr txBox="1">
          <a:spLocks noChangeArrowheads="1"/>
        </xdr:cNvSpPr>
      </xdr:nvSpPr>
      <xdr:spPr bwMode="auto">
        <a:xfrm>
          <a:off x="14363700" y="257937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2572" name="Text Box 15">
          <a:extLst>
            <a:ext uri="{FF2B5EF4-FFF2-40B4-BE49-F238E27FC236}">
              <a16:creationId xmlns:a16="http://schemas.microsoft.com/office/drawing/2014/main" id="{48E40511-9CD9-4304-B8BB-3A74A0BB0DF0}"/>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4331"/>
    <xdr:sp macro="" textlink="">
      <xdr:nvSpPr>
        <xdr:cNvPr id="2573" name="Text Box 15">
          <a:extLst>
            <a:ext uri="{FF2B5EF4-FFF2-40B4-BE49-F238E27FC236}">
              <a16:creationId xmlns:a16="http://schemas.microsoft.com/office/drawing/2014/main" id="{3822A86E-4412-4C5D-A820-53A10056E681}"/>
            </a:ext>
          </a:extLst>
        </xdr:cNvPr>
        <xdr:cNvSpPr txBox="1">
          <a:spLocks noChangeArrowheads="1"/>
        </xdr:cNvSpPr>
      </xdr:nvSpPr>
      <xdr:spPr bwMode="auto">
        <a:xfrm>
          <a:off x="4743450" y="257937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170392</xdr:rowOff>
    </xdr:from>
    <xdr:ext cx="95250" cy="213632"/>
    <xdr:sp macro="" textlink="">
      <xdr:nvSpPr>
        <xdr:cNvPr id="2574" name="Text Box 15">
          <a:extLst>
            <a:ext uri="{FF2B5EF4-FFF2-40B4-BE49-F238E27FC236}">
              <a16:creationId xmlns:a16="http://schemas.microsoft.com/office/drawing/2014/main" id="{64DF8285-A6F2-4D91-B8D3-F66C73E463B6}"/>
            </a:ext>
          </a:extLst>
        </xdr:cNvPr>
        <xdr:cNvSpPr txBox="1">
          <a:spLocks noChangeArrowheads="1"/>
        </xdr:cNvSpPr>
      </xdr:nvSpPr>
      <xdr:spPr bwMode="auto">
        <a:xfrm>
          <a:off x="14392275" y="255926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75" name="Text Box 16">
          <a:extLst>
            <a:ext uri="{FF2B5EF4-FFF2-40B4-BE49-F238E27FC236}">
              <a16:creationId xmlns:a16="http://schemas.microsoft.com/office/drawing/2014/main" id="{84BD58D0-E599-40F4-9AB2-2F2A70D7EFA6}"/>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76" name="Text Box 17">
          <a:extLst>
            <a:ext uri="{FF2B5EF4-FFF2-40B4-BE49-F238E27FC236}">
              <a16:creationId xmlns:a16="http://schemas.microsoft.com/office/drawing/2014/main" id="{9E0660D1-A01C-4E38-98A8-E2B152535361}"/>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77" name="Text Box 18">
          <a:extLst>
            <a:ext uri="{FF2B5EF4-FFF2-40B4-BE49-F238E27FC236}">
              <a16:creationId xmlns:a16="http://schemas.microsoft.com/office/drawing/2014/main" id="{08121961-582A-4FF8-B36C-9D5CC8E664E5}"/>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78" name="Text Box 19">
          <a:extLst>
            <a:ext uri="{FF2B5EF4-FFF2-40B4-BE49-F238E27FC236}">
              <a16:creationId xmlns:a16="http://schemas.microsoft.com/office/drawing/2014/main" id="{E8A18008-4FB8-422F-8282-D660BB6AB11A}"/>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579" name="Text Box 16">
          <a:extLst>
            <a:ext uri="{FF2B5EF4-FFF2-40B4-BE49-F238E27FC236}">
              <a16:creationId xmlns:a16="http://schemas.microsoft.com/office/drawing/2014/main" id="{4DA0D37D-4567-4A7B-8638-36B61FA6B375}"/>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580" name="Text Box 17">
          <a:extLst>
            <a:ext uri="{FF2B5EF4-FFF2-40B4-BE49-F238E27FC236}">
              <a16:creationId xmlns:a16="http://schemas.microsoft.com/office/drawing/2014/main" id="{C6729480-79A1-46A9-988C-807623D050F6}"/>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581" name="Text Box 18">
          <a:extLst>
            <a:ext uri="{FF2B5EF4-FFF2-40B4-BE49-F238E27FC236}">
              <a16:creationId xmlns:a16="http://schemas.microsoft.com/office/drawing/2014/main" id="{29946AF4-C55E-4AAC-80D5-C123F1F9EEF9}"/>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582" name="Text Box 19">
          <a:extLst>
            <a:ext uri="{FF2B5EF4-FFF2-40B4-BE49-F238E27FC236}">
              <a16:creationId xmlns:a16="http://schemas.microsoft.com/office/drawing/2014/main" id="{392CDFAA-2DC0-4F0A-8C4F-9FCD4F2CA93A}"/>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583" name="Text Box 16">
          <a:extLst>
            <a:ext uri="{FF2B5EF4-FFF2-40B4-BE49-F238E27FC236}">
              <a16:creationId xmlns:a16="http://schemas.microsoft.com/office/drawing/2014/main" id="{046643B6-4559-445B-B728-7419AFAB73C7}"/>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584" name="Text Box 17">
          <a:extLst>
            <a:ext uri="{FF2B5EF4-FFF2-40B4-BE49-F238E27FC236}">
              <a16:creationId xmlns:a16="http://schemas.microsoft.com/office/drawing/2014/main" id="{5FF9D750-80FA-48BA-B924-A57A736F38D0}"/>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585" name="Text Box 18">
          <a:extLst>
            <a:ext uri="{FF2B5EF4-FFF2-40B4-BE49-F238E27FC236}">
              <a16:creationId xmlns:a16="http://schemas.microsoft.com/office/drawing/2014/main" id="{158D1581-3BBE-420E-9787-BE9F91645E63}"/>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586" name="Text Box 19">
          <a:extLst>
            <a:ext uri="{FF2B5EF4-FFF2-40B4-BE49-F238E27FC236}">
              <a16:creationId xmlns:a16="http://schemas.microsoft.com/office/drawing/2014/main" id="{C5960F05-04EA-4B3C-A9D7-9451DCC42CD8}"/>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014"/>
    <xdr:sp macro="" textlink="">
      <xdr:nvSpPr>
        <xdr:cNvPr id="2587" name="Text Box 15">
          <a:extLst>
            <a:ext uri="{FF2B5EF4-FFF2-40B4-BE49-F238E27FC236}">
              <a16:creationId xmlns:a16="http://schemas.microsoft.com/office/drawing/2014/main" id="{2E83402E-840C-428C-8913-228EB1199B82}"/>
            </a:ext>
          </a:extLst>
        </xdr:cNvPr>
        <xdr:cNvSpPr txBox="1">
          <a:spLocks noChangeArrowheads="1"/>
        </xdr:cNvSpPr>
      </xdr:nvSpPr>
      <xdr:spPr bwMode="auto">
        <a:xfrm>
          <a:off x="4743450" y="265366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88" name="Text Box 16">
          <a:extLst>
            <a:ext uri="{FF2B5EF4-FFF2-40B4-BE49-F238E27FC236}">
              <a16:creationId xmlns:a16="http://schemas.microsoft.com/office/drawing/2014/main" id="{A8ED8538-F8E8-4CFF-A7FE-5A077BF949D1}"/>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89" name="Text Box 17">
          <a:extLst>
            <a:ext uri="{FF2B5EF4-FFF2-40B4-BE49-F238E27FC236}">
              <a16:creationId xmlns:a16="http://schemas.microsoft.com/office/drawing/2014/main" id="{75E4E27F-90E0-4A28-B974-7082EF397903}"/>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90" name="Text Box 18">
          <a:extLst>
            <a:ext uri="{FF2B5EF4-FFF2-40B4-BE49-F238E27FC236}">
              <a16:creationId xmlns:a16="http://schemas.microsoft.com/office/drawing/2014/main" id="{5B14C6EE-8CC4-4E4B-AB6A-D1856B3EC1FA}"/>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591" name="Text Box 19">
          <a:extLst>
            <a:ext uri="{FF2B5EF4-FFF2-40B4-BE49-F238E27FC236}">
              <a16:creationId xmlns:a16="http://schemas.microsoft.com/office/drawing/2014/main" id="{A3CC9534-2F26-43FC-B73E-CCB7D4F7D50E}"/>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592" name="Text Box 16">
          <a:extLst>
            <a:ext uri="{FF2B5EF4-FFF2-40B4-BE49-F238E27FC236}">
              <a16:creationId xmlns:a16="http://schemas.microsoft.com/office/drawing/2014/main" id="{1F302AF2-1809-4702-A698-2A12CC2E65E9}"/>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593" name="Text Box 17">
          <a:extLst>
            <a:ext uri="{FF2B5EF4-FFF2-40B4-BE49-F238E27FC236}">
              <a16:creationId xmlns:a16="http://schemas.microsoft.com/office/drawing/2014/main" id="{F7A02057-047D-4B5B-9F51-A7A2B17D9D39}"/>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594" name="Text Box 18">
          <a:extLst>
            <a:ext uri="{FF2B5EF4-FFF2-40B4-BE49-F238E27FC236}">
              <a16:creationId xmlns:a16="http://schemas.microsoft.com/office/drawing/2014/main" id="{706ABBEB-576E-4096-85D3-01EB27294C36}"/>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595" name="Text Box 16">
          <a:extLst>
            <a:ext uri="{FF2B5EF4-FFF2-40B4-BE49-F238E27FC236}">
              <a16:creationId xmlns:a16="http://schemas.microsoft.com/office/drawing/2014/main" id="{99EAF1DB-9596-40C1-BF73-26131E2F6F85}"/>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596" name="Text Box 17">
          <a:extLst>
            <a:ext uri="{FF2B5EF4-FFF2-40B4-BE49-F238E27FC236}">
              <a16:creationId xmlns:a16="http://schemas.microsoft.com/office/drawing/2014/main" id="{F589887C-6349-4550-8611-AC97DED1E3A7}"/>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597" name="Text Box 18">
          <a:extLst>
            <a:ext uri="{FF2B5EF4-FFF2-40B4-BE49-F238E27FC236}">
              <a16:creationId xmlns:a16="http://schemas.microsoft.com/office/drawing/2014/main" id="{BB931BA7-D710-4DC8-BFCD-AE01368D57B7}"/>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598" name="Text Box 19">
          <a:extLst>
            <a:ext uri="{FF2B5EF4-FFF2-40B4-BE49-F238E27FC236}">
              <a16:creationId xmlns:a16="http://schemas.microsoft.com/office/drawing/2014/main" id="{9CA86E9B-62A7-4E0E-A9D6-437271C231B6}"/>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599" name="Text Box 16">
          <a:extLst>
            <a:ext uri="{FF2B5EF4-FFF2-40B4-BE49-F238E27FC236}">
              <a16:creationId xmlns:a16="http://schemas.microsoft.com/office/drawing/2014/main" id="{C9E742A7-C45D-4842-B91C-4ED770BC51FC}"/>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00" name="Text Box 17">
          <a:extLst>
            <a:ext uri="{FF2B5EF4-FFF2-40B4-BE49-F238E27FC236}">
              <a16:creationId xmlns:a16="http://schemas.microsoft.com/office/drawing/2014/main" id="{A04B4A6B-444C-4550-AE5A-471AECE9C35B}"/>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01" name="Text Box 18">
          <a:extLst>
            <a:ext uri="{FF2B5EF4-FFF2-40B4-BE49-F238E27FC236}">
              <a16:creationId xmlns:a16="http://schemas.microsoft.com/office/drawing/2014/main" id="{DF65E922-1E55-47CF-ADA0-6EEF8AE831C2}"/>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02" name="Text Box 19">
          <a:extLst>
            <a:ext uri="{FF2B5EF4-FFF2-40B4-BE49-F238E27FC236}">
              <a16:creationId xmlns:a16="http://schemas.microsoft.com/office/drawing/2014/main" id="{6A4FFC83-ABC5-4597-884D-2D865626D0A3}"/>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56743"/>
    <xdr:sp macro="" textlink="">
      <xdr:nvSpPr>
        <xdr:cNvPr id="2603" name="Text Box 15">
          <a:extLst>
            <a:ext uri="{FF2B5EF4-FFF2-40B4-BE49-F238E27FC236}">
              <a16:creationId xmlns:a16="http://schemas.microsoft.com/office/drawing/2014/main" id="{FDFF9F55-853D-4FC6-B727-E05A1052E3F4}"/>
            </a:ext>
          </a:extLst>
        </xdr:cNvPr>
        <xdr:cNvSpPr txBox="1">
          <a:spLocks noChangeArrowheads="1"/>
        </xdr:cNvSpPr>
      </xdr:nvSpPr>
      <xdr:spPr bwMode="auto">
        <a:xfrm>
          <a:off x="4743450" y="257937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504825</xdr:rowOff>
    </xdr:from>
    <xdr:ext cx="95250" cy="442269"/>
    <xdr:sp macro="" textlink="">
      <xdr:nvSpPr>
        <xdr:cNvPr id="2604" name="Text Box 15">
          <a:extLst>
            <a:ext uri="{FF2B5EF4-FFF2-40B4-BE49-F238E27FC236}">
              <a16:creationId xmlns:a16="http://schemas.microsoft.com/office/drawing/2014/main" id="{401DBC43-F791-4EAA-85A4-016B65F07E2B}"/>
            </a:ext>
          </a:extLst>
        </xdr:cNvPr>
        <xdr:cNvSpPr txBox="1">
          <a:spLocks noChangeArrowheads="1"/>
        </xdr:cNvSpPr>
      </xdr:nvSpPr>
      <xdr:spPr bwMode="auto">
        <a:xfrm>
          <a:off x="14363700" y="257937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2605" name="Text Box 15">
          <a:extLst>
            <a:ext uri="{FF2B5EF4-FFF2-40B4-BE49-F238E27FC236}">
              <a16:creationId xmlns:a16="http://schemas.microsoft.com/office/drawing/2014/main" id="{35D6E47A-545F-4F64-93C3-CD3274E9D11D}"/>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444331"/>
    <xdr:sp macro="" textlink="">
      <xdr:nvSpPr>
        <xdr:cNvPr id="2606" name="Text Box 15">
          <a:extLst>
            <a:ext uri="{FF2B5EF4-FFF2-40B4-BE49-F238E27FC236}">
              <a16:creationId xmlns:a16="http://schemas.microsoft.com/office/drawing/2014/main" id="{E7094D23-4E70-40D2-9EDC-361796D82439}"/>
            </a:ext>
          </a:extLst>
        </xdr:cNvPr>
        <xdr:cNvSpPr txBox="1">
          <a:spLocks noChangeArrowheads="1"/>
        </xdr:cNvSpPr>
      </xdr:nvSpPr>
      <xdr:spPr bwMode="auto">
        <a:xfrm>
          <a:off x="4743450" y="257937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54</xdr:row>
      <xdr:rowOff>504825</xdr:rowOff>
    </xdr:from>
    <xdr:ext cx="95250" cy="213632"/>
    <xdr:sp macro="" textlink="">
      <xdr:nvSpPr>
        <xdr:cNvPr id="2607" name="Text Box 15">
          <a:extLst>
            <a:ext uri="{FF2B5EF4-FFF2-40B4-BE49-F238E27FC236}">
              <a16:creationId xmlns:a16="http://schemas.microsoft.com/office/drawing/2014/main" id="{E2BE6E30-596D-4A14-B855-C9DDE82C716C}"/>
            </a:ext>
          </a:extLst>
        </xdr:cNvPr>
        <xdr:cNvSpPr txBox="1">
          <a:spLocks noChangeArrowheads="1"/>
        </xdr:cNvSpPr>
      </xdr:nvSpPr>
      <xdr:spPr bwMode="auto">
        <a:xfrm>
          <a:off x="1436370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08" name="Text Box 16">
          <a:extLst>
            <a:ext uri="{FF2B5EF4-FFF2-40B4-BE49-F238E27FC236}">
              <a16:creationId xmlns:a16="http://schemas.microsoft.com/office/drawing/2014/main" id="{CC5FE9C6-A1D7-4BCC-B6B7-2096E26C6676}"/>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09" name="Text Box 17">
          <a:extLst>
            <a:ext uri="{FF2B5EF4-FFF2-40B4-BE49-F238E27FC236}">
              <a16:creationId xmlns:a16="http://schemas.microsoft.com/office/drawing/2014/main" id="{FFDCC19A-B3FB-43C7-9174-A4BE373D25D2}"/>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10" name="Text Box 18">
          <a:extLst>
            <a:ext uri="{FF2B5EF4-FFF2-40B4-BE49-F238E27FC236}">
              <a16:creationId xmlns:a16="http://schemas.microsoft.com/office/drawing/2014/main" id="{B8EE5358-FC5A-4880-A9C0-2661760F11F6}"/>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11" name="Text Box 19">
          <a:extLst>
            <a:ext uri="{FF2B5EF4-FFF2-40B4-BE49-F238E27FC236}">
              <a16:creationId xmlns:a16="http://schemas.microsoft.com/office/drawing/2014/main" id="{47617202-F8AD-49E5-BE31-E2E13C957130}"/>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12" name="Text Box 16">
          <a:extLst>
            <a:ext uri="{FF2B5EF4-FFF2-40B4-BE49-F238E27FC236}">
              <a16:creationId xmlns:a16="http://schemas.microsoft.com/office/drawing/2014/main" id="{63A6C95A-D629-47F4-908D-E1CE553667F2}"/>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13" name="Text Box 17">
          <a:extLst>
            <a:ext uri="{FF2B5EF4-FFF2-40B4-BE49-F238E27FC236}">
              <a16:creationId xmlns:a16="http://schemas.microsoft.com/office/drawing/2014/main" id="{6230F824-070F-40BD-B862-551D9C1D31C5}"/>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14" name="Text Box 18">
          <a:extLst>
            <a:ext uri="{FF2B5EF4-FFF2-40B4-BE49-F238E27FC236}">
              <a16:creationId xmlns:a16="http://schemas.microsoft.com/office/drawing/2014/main" id="{0C1A51E4-E03E-45C9-AF91-B6DB5FF8BC54}"/>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15" name="Text Box 19">
          <a:extLst>
            <a:ext uri="{FF2B5EF4-FFF2-40B4-BE49-F238E27FC236}">
              <a16:creationId xmlns:a16="http://schemas.microsoft.com/office/drawing/2014/main" id="{E318F64B-6098-4F87-A062-0DBFB2115C31}"/>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16" name="Text Box 16">
          <a:extLst>
            <a:ext uri="{FF2B5EF4-FFF2-40B4-BE49-F238E27FC236}">
              <a16:creationId xmlns:a16="http://schemas.microsoft.com/office/drawing/2014/main" id="{A6099857-8BD9-429D-9980-821A309A2FC8}"/>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17" name="Text Box 17">
          <a:extLst>
            <a:ext uri="{FF2B5EF4-FFF2-40B4-BE49-F238E27FC236}">
              <a16:creationId xmlns:a16="http://schemas.microsoft.com/office/drawing/2014/main" id="{76E8FE5E-A3B9-4C8F-BDD6-EFBBF3CFB149}"/>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18" name="Text Box 18">
          <a:extLst>
            <a:ext uri="{FF2B5EF4-FFF2-40B4-BE49-F238E27FC236}">
              <a16:creationId xmlns:a16="http://schemas.microsoft.com/office/drawing/2014/main" id="{186C62FC-FC48-42E2-8FF5-652B36279C89}"/>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60</xdr:row>
      <xdr:rowOff>0</xdr:rowOff>
    </xdr:from>
    <xdr:ext cx="95250" cy="171450"/>
    <xdr:sp macro="" textlink="">
      <xdr:nvSpPr>
        <xdr:cNvPr id="2619" name="Text Box 19">
          <a:extLst>
            <a:ext uri="{FF2B5EF4-FFF2-40B4-BE49-F238E27FC236}">
              <a16:creationId xmlns:a16="http://schemas.microsoft.com/office/drawing/2014/main" id="{C14BE3E8-0C54-44FA-8882-C329A0390039}"/>
            </a:ext>
          </a:extLst>
        </xdr:cNvPr>
        <xdr:cNvSpPr txBox="1">
          <a:spLocks noChangeArrowheads="1"/>
        </xdr:cNvSpPr>
      </xdr:nvSpPr>
      <xdr:spPr bwMode="auto">
        <a:xfrm>
          <a:off x="309181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014"/>
    <xdr:sp macro="" textlink="">
      <xdr:nvSpPr>
        <xdr:cNvPr id="2620" name="Text Box 15">
          <a:extLst>
            <a:ext uri="{FF2B5EF4-FFF2-40B4-BE49-F238E27FC236}">
              <a16:creationId xmlns:a16="http://schemas.microsoft.com/office/drawing/2014/main" id="{35B5CD2B-643B-40E2-A95E-02CF348BC799}"/>
            </a:ext>
          </a:extLst>
        </xdr:cNvPr>
        <xdr:cNvSpPr txBox="1">
          <a:spLocks noChangeArrowheads="1"/>
        </xdr:cNvSpPr>
      </xdr:nvSpPr>
      <xdr:spPr bwMode="auto">
        <a:xfrm>
          <a:off x="4743450" y="265366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21" name="Text Box 16">
          <a:extLst>
            <a:ext uri="{FF2B5EF4-FFF2-40B4-BE49-F238E27FC236}">
              <a16:creationId xmlns:a16="http://schemas.microsoft.com/office/drawing/2014/main" id="{6A7AC9F9-79AC-4FC0-8748-E97B127F3CB0}"/>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22" name="Text Box 17">
          <a:extLst>
            <a:ext uri="{FF2B5EF4-FFF2-40B4-BE49-F238E27FC236}">
              <a16:creationId xmlns:a16="http://schemas.microsoft.com/office/drawing/2014/main" id="{EB8C5862-1041-4C2D-B9DF-B1A784DCD379}"/>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23" name="Text Box 18">
          <a:extLst>
            <a:ext uri="{FF2B5EF4-FFF2-40B4-BE49-F238E27FC236}">
              <a16:creationId xmlns:a16="http://schemas.microsoft.com/office/drawing/2014/main" id="{3A9D6ED4-59D2-4C4B-A00F-DAFFA96CB8C8}"/>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24" name="Text Box 19">
          <a:extLst>
            <a:ext uri="{FF2B5EF4-FFF2-40B4-BE49-F238E27FC236}">
              <a16:creationId xmlns:a16="http://schemas.microsoft.com/office/drawing/2014/main" id="{A1BC0D94-CB0B-4FCE-8930-92B90FF1AF87}"/>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56</xdr:row>
      <xdr:rowOff>504825</xdr:rowOff>
    </xdr:from>
    <xdr:ext cx="95250" cy="442269"/>
    <xdr:sp macro="" textlink="">
      <xdr:nvSpPr>
        <xdr:cNvPr id="2625" name="Text Box 15">
          <a:extLst>
            <a:ext uri="{FF2B5EF4-FFF2-40B4-BE49-F238E27FC236}">
              <a16:creationId xmlns:a16="http://schemas.microsoft.com/office/drawing/2014/main" id="{5B4F1DDE-ABAD-4D04-96C2-E3861779B33C}"/>
            </a:ext>
          </a:extLst>
        </xdr:cNvPr>
        <xdr:cNvSpPr txBox="1">
          <a:spLocks noChangeArrowheads="1"/>
        </xdr:cNvSpPr>
      </xdr:nvSpPr>
      <xdr:spPr bwMode="auto">
        <a:xfrm>
          <a:off x="14363700" y="265366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26" name="Text Box 16">
          <a:extLst>
            <a:ext uri="{FF2B5EF4-FFF2-40B4-BE49-F238E27FC236}">
              <a16:creationId xmlns:a16="http://schemas.microsoft.com/office/drawing/2014/main" id="{CD25330E-801A-4573-B52C-A77F2EA9AA21}"/>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27" name="Text Box 17">
          <a:extLst>
            <a:ext uri="{FF2B5EF4-FFF2-40B4-BE49-F238E27FC236}">
              <a16:creationId xmlns:a16="http://schemas.microsoft.com/office/drawing/2014/main" id="{A02A131A-F738-4F82-B9E4-D5128CE4495A}"/>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28" name="Text Box 18">
          <a:extLst>
            <a:ext uri="{FF2B5EF4-FFF2-40B4-BE49-F238E27FC236}">
              <a16:creationId xmlns:a16="http://schemas.microsoft.com/office/drawing/2014/main" id="{592241BA-E928-418F-981C-F50B08888317}"/>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29" name="Text Box 16">
          <a:extLst>
            <a:ext uri="{FF2B5EF4-FFF2-40B4-BE49-F238E27FC236}">
              <a16:creationId xmlns:a16="http://schemas.microsoft.com/office/drawing/2014/main" id="{D0F85A45-6C62-45D0-9EF2-F642DA8F580F}"/>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30" name="Text Box 17">
          <a:extLst>
            <a:ext uri="{FF2B5EF4-FFF2-40B4-BE49-F238E27FC236}">
              <a16:creationId xmlns:a16="http://schemas.microsoft.com/office/drawing/2014/main" id="{8DDA53AE-243D-41D7-BA67-8FA2B659020E}"/>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31" name="Text Box 18">
          <a:extLst>
            <a:ext uri="{FF2B5EF4-FFF2-40B4-BE49-F238E27FC236}">
              <a16:creationId xmlns:a16="http://schemas.microsoft.com/office/drawing/2014/main" id="{56E1F586-E92D-4073-B0D2-ED60E5181369}"/>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32" name="Text Box 19">
          <a:extLst>
            <a:ext uri="{FF2B5EF4-FFF2-40B4-BE49-F238E27FC236}">
              <a16:creationId xmlns:a16="http://schemas.microsoft.com/office/drawing/2014/main" id="{3A18F8B4-AA4F-41F7-A36E-4F3CB1A27432}"/>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33" name="Text Box 16">
          <a:extLst>
            <a:ext uri="{FF2B5EF4-FFF2-40B4-BE49-F238E27FC236}">
              <a16:creationId xmlns:a16="http://schemas.microsoft.com/office/drawing/2014/main" id="{0058FDFA-DA23-4F00-AFA3-0AA44415E918}"/>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34" name="Text Box 17">
          <a:extLst>
            <a:ext uri="{FF2B5EF4-FFF2-40B4-BE49-F238E27FC236}">
              <a16:creationId xmlns:a16="http://schemas.microsoft.com/office/drawing/2014/main" id="{8050DFFA-94BB-4FA4-B2F8-BCB2A0C0EC2F}"/>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35" name="Text Box 18">
          <a:extLst>
            <a:ext uri="{FF2B5EF4-FFF2-40B4-BE49-F238E27FC236}">
              <a16:creationId xmlns:a16="http://schemas.microsoft.com/office/drawing/2014/main" id="{021D6231-4290-4FA4-81A8-B4FD6C9D4A05}"/>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170392</xdr:rowOff>
    </xdr:from>
    <xdr:ext cx="95250" cy="213632"/>
    <xdr:sp macro="" textlink="">
      <xdr:nvSpPr>
        <xdr:cNvPr id="2636" name="Text Box 15">
          <a:extLst>
            <a:ext uri="{FF2B5EF4-FFF2-40B4-BE49-F238E27FC236}">
              <a16:creationId xmlns:a16="http://schemas.microsoft.com/office/drawing/2014/main" id="{649D8428-3420-49A7-897F-6812B6110A02}"/>
            </a:ext>
          </a:extLst>
        </xdr:cNvPr>
        <xdr:cNvSpPr txBox="1">
          <a:spLocks noChangeArrowheads="1"/>
        </xdr:cNvSpPr>
      </xdr:nvSpPr>
      <xdr:spPr bwMode="auto">
        <a:xfrm>
          <a:off x="14392275" y="278214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37" name="Text Box 16">
          <a:extLst>
            <a:ext uri="{FF2B5EF4-FFF2-40B4-BE49-F238E27FC236}">
              <a16:creationId xmlns:a16="http://schemas.microsoft.com/office/drawing/2014/main" id="{6391E2B7-0F9C-4E2E-9622-D63600C8110C}"/>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38" name="Text Box 17">
          <a:extLst>
            <a:ext uri="{FF2B5EF4-FFF2-40B4-BE49-F238E27FC236}">
              <a16:creationId xmlns:a16="http://schemas.microsoft.com/office/drawing/2014/main" id="{B4211C22-37F1-438B-A318-1CEDCBB24FB6}"/>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39" name="Text Box 18">
          <a:extLst>
            <a:ext uri="{FF2B5EF4-FFF2-40B4-BE49-F238E27FC236}">
              <a16:creationId xmlns:a16="http://schemas.microsoft.com/office/drawing/2014/main" id="{F8364879-7D9A-4BCA-B44C-8748FD1A6D1F}"/>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40" name="Text Box 19">
          <a:extLst>
            <a:ext uri="{FF2B5EF4-FFF2-40B4-BE49-F238E27FC236}">
              <a16:creationId xmlns:a16="http://schemas.microsoft.com/office/drawing/2014/main" id="{DC9BC5D9-09B2-4BB3-9AB8-FEEA3714DD3C}"/>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41" name="Text Box 16">
          <a:extLst>
            <a:ext uri="{FF2B5EF4-FFF2-40B4-BE49-F238E27FC236}">
              <a16:creationId xmlns:a16="http://schemas.microsoft.com/office/drawing/2014/main" id="{CFA7FED8-C038-4C95-9D60-89CD3B6E3AF1}"/>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42" name="Text Box 17">
          <a:extLst>
            <a:ext uri="{FF2B5EF4-FFF2-40B4-BE49-F238E27FC236}">
              <a16:creationId xmlns:a16="http://schemas.microsoft.com/office/drawing/2014/main" id="{F6FB4C3D-2C2F-4A97-ABC0-DC387BE88930}"/>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43" name="Text Box 18">
          <a:extLst>
            <a:ext uri="{FF2B5EF4-FFF2-40B4-BE49-F238E27FC236}">
              <a16:creationId xmlns:a16="http://schemas.microsoft.com/office/drawing/2014/main" id="{4DA6CBA2-3C5C-455E-B9A5-F24029D96B9E}"/>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44" name="Text Box 19">
          <a:extLst>
            <a:ext uri="{FF2B5EF4-FFF2-40B4-BE49-F238E27FC236}">
              <a16:creationId xmlns:a16="http://schemas.microsoft.com/office/drawing/2014/main" id="{F8A2A1E8-AA92-44E8-AF2D-B36896C5785B}"/>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645" name="Text Box 16">
          <a:extLst>
            <a:ext uri="{FF2B5EF4-FFF2-40B4-BE49-F238E27FC236}">
              <a16:creationId xmlns:a16="http://schemas.microsoft.com/office/drawing/2014/main" id="{31749577-EA33-447D-8388-5920E064A7F7}"/>
            </a:ext>
          </a:extLst>
        </xdr:cNvPr>
        <xdr:cNvSpPr txBox="1">
          <a:spLocks noChangeArrowheads="1"/>
        </xdr:cNvSpPr>
      </xdr:nvSpPr>
      <xdr:spPr bwMode="auto">
        <a:xfrm>
          <a:off x="30918150" y="257937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646" name="Text Box 17">
          <a:extLst>
            <a:ext uri="{FF2B5EF4-FFF2-40B4-BE49-F238E27FC236}">
              <a16:creationId xmlns:a16="http://schemas.microsoft.com/office/drawing/2014/main" id="{E8F0FFA9-A588-4CC9-B7EC-138B9EBA5A78}"/>
            </a:ext>
          </a:extLst>
        </xdr:cNvPr>
        <xdr:cNvSpPr txBox="1">
          <a:spLocks noChangeArrowheads="1"/>
        </xdr:cNvSpPr>
      </xdr:nvSpPr>
      <xdr:spPr bwMode="auto">
        <a:xfrm>
          <a:off x="30918150" y="257937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647" name="Text Box 18">
          <a:extLst>
            <a:ext uri="{FF2B5EF4-FFF2-40B4-BE49-F238E27FC236}">
              <a16:creationId xmlns:a16="http://schemas.microsoft.com/office/drawing/2014/main" id="{121B26B8-1CAE-4C0E-B3E6-399CCE06186C}"/>
            </a:ext>
          </a:extLst>
        </xdr:cNvPr>
        <xdr:cNvSpPr txBox="1">
          <a:spLocks noChangeArrowheads="1"/>
        </xdr:cNvSpPr>
      </xdr:nvSpPr>
      <xdr:spPr bwMode="auto">
        <a:xfrm>
          <a:off x="30918150" y="257937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95250" cy="171450"/>
    <xdr:sp macro="" textlink="">
      <xdr:nvSpPr>
        <xdr:cNvPr id="2648" name="Text Box 19">
          <a:extLst>
            <a:ext uri="{FF2B5EF4-FFF2-40B4-BE49-F238E27FC236}">
              <a16:creationId xmlns:a16="http://schemas.microsoft.com/office/drawing/2014/main" id="{BE19F2F0-63C3-4B6A-86ED-BDCC558559B4}"/>
            </a:ext>
          </a:extLst>
        </xdr:cNvPr>
        <xdr:cNvSpPr txBox="1">
          <a:spLocks noChangeArrowheads="1"/>
        </xdr:cNvSpPr>
      </xdr:nvSpPr>
      <xdr:spPr bwMode="auto">
        <a:xfrm>
          <a:off x="30918150" y="257937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014"/>
    <xdr:sp macro="" textlink="">
      <xdr:nvSpPr>
        <xdr:cNvPr id="2649" name="Text Box 15">
          <a:extLst>
            <a:ext uri="{FF2B5EF4-FFF2-40B4-BE49-F238E27FC236}">
              <a16:creationId xmlns:a16="http://schemas.microsoft.com/office/drawing/2014/main" id="{26F87E6F-7146-4889-92B2-1410E1A6363F}"/>
            </a:ext>
          </a:extLst>
        </xdr:cNvPr>
        <xdr:cNvSpPr txBox="1">
          <a:spLocks noChangeArrowheads="1"/>
        </xdr:cNvSpPr>
      </xdr:nvSpPr>
      <xdr:spPr bwMode="auto">
        <a:xfrm>
          <a:off x="4743450" y="265366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50" name="Text Box 16">
          <a:extLst>
            <a:ext uri="{FF2B5EF4-FFF2-40B4-BE49-F238E27FC236}">
              <a16:creationId xmlns:a16="http://schemas.microsoft.com/office/drawing/2014/main" id="{392C3FA4-3C32-4805-9ECE-4910D1D20224}"/>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51" name="Text Box 17">
          <a:extLst>
            <a:ext uri="{FF2B5EF4-FFF2-40B4-BE49-F238E27FC236}">
              <a16:creationId xmlns:a16="http://schemas.microsoft.com/office/drawing/2014/main" id="{C45C5DC4-97CB-4E96-B016-DE44C28D4877}"/>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52" name="Text Box 18">
          <a:extLst>
            <a:ext uri="{FF2B5EF4-FFF2-40B4-BE49-F238E27FC236}">
              <a16:creationId xmlns:a16="http://schemas.microsoft.com/office/drawing/2014/main" id="{FC5A1F9D-7018-44E1-92EB-0EFD2293D124}"/>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0</xdr:rowOff>
    </xdr:from>
    <xdr:ext cx="95250" cy="171450"/>
    <xdr:sp macro="" textlink="">
      <xdr:nvSpPr>
        <xdr:cNvPr id="2653" name="Text Box 19">
          <a:extLst>
            <a:ext uri="{FF2B5EF4-FFF2-40B4-BE49-F238E27FC236}">
              <a16:creationId xmlns:a16="http://schemas.microsoft.com/office/drawing/2014/main" id="{6875C1E2-A236-44AE-9ADC-8F0F648429C3}"/>
            </a:ext>
          </a:extLst>
        </xdr:cNvPr>
        <xdr:cNvSpPr txBox="1">
          <a:spLocks noChangeArrowheads="1"/>
        </xdr:cNvSpPr>
      </xdr:nvSpPr>
      <xdr:spPr bwMode="auto">
        <a:xfrm>
          <a:off x="47434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54" name="Text Box 16">
          <a:extLst>
            <a:ext uri="{FF2B5EF4-FFF2-40B4-BE49-F238E27FC236}">
              <a16:creationId xmlns:a16="http://schemas.microsoft.com/office/drawing/2014/main" id="{F9D8A00F-2DD5-4ADA-A9BD-BE7914F67A65}"/>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0</xdr:rowOff>
    </xdr:from>
    <xdr:ext cx="95250" cy="171450"/>
    <xdr:sp macro="" textlink="">
      <xdr:nvSpPr>
        <xdr:cNvPr id="2655" name="Text Box 17">
          <a:extLst>
            <a:ext uri="{FF2B5EF4-FFF2-40B4-BE49-F238E27FC236}">
              <a16:creationId xmlns:a16="http://schemas.microsoft.com/office/drawing/2014/main" id="{1D4521F1-8D85-4E06-B4C9-85E06D46346D}"/>
            </a:ext>
          </a:extLst>
        </xdr:cNvPr>
        <xdr:cNvSpPr txBox="1">
          <a:spLocks noChangeArrowheads="1"/>
        </xdr:cNvSpPr>
      </xdr:nvSpPr>
      <xdr:spPr bwMode="auto">
        <a:xfrm>
          <a:off x="1436370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15875</xdr:rowOff>
    </xdr:from>
    <xdr:ext cx="95250" cy="171450"/>
    <xdr:sp macro="" textlink="">
      <xdr:nvSpPr>
        <xdr:cNvPr id="2656" name="Text Box 18">
          <a:extLst>
            <a:ext uri="{FF2B5EF4-FFF2-40B4-BE49-F238E27FC236}">
              <a16:creationId xmlns:a16="http://schemas.microsoft.com/office/drawing/2014/main" id="{0588A6B8-E1CE-4BEB-B7A4-BB10813DF438}"/>
            </a:ext>
          </a:extLst>
        </xdr:cNvPr>
        <xdr:cNvSpPr txBox="1">
          <a:spLocks noChangeArrowheads="1"/>
        </xdr:cNvSpPr>
      </xdr:nvSpPr>
      <xdr:spPr bwMode="auto">
        <a:xfrm>
          <a:off x="14355762" y="276669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57" name="Text Box 16">
          <a:extLst>
            <a:ext uri="{FF2B5EF4-FFF2-40B4-BE49-F238E27FC236}">
              <a16:creationId xmlns:a16="http://schemas.microsoft.com/office/drawing/2014/main" id="{098F3B4A-CA34-4D60-AB89-AEC612159E70}"/>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58" name="Text Box 17">
          <a:extLst>
            <a:ext uri="{FF2B5EF4-FFF2-40B4-BE49-F238E27FC236}">
              <a16:creationId xmlns:a16="http://schemas.microsoft.com/office/drawing/2014/main" id="{0544471D-2ABC-47FE-8A5D-17B42306D1DF}"/>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59" name="Text Box 18">
          <a:extLst>
            <a:ext uri="{FF2B5EF4-FFF2-40B4-BE49-F238E27FC236}">
              <a16:creationId xmlns:a16="http://schemas.microsoft.com/office/drawing/2014/main" id="{FC6F6FCD-CC1A-40B9-91A5-2E30D3E08BB7}"/>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60" name="Text Box 19">
          <a:extLst>
            <a:ext uri="{FF2B5EF4-FFF2-40B4-BE49-F238E27FC236}">
              <a16:creationId xmlns:a16="http://schemas.microsoft.com/office/drawing/2014/main" id="{E9DBA7FC-9E10-4FC1-AC86-50DED5D5FB9B}"/>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60</xdr:row>
      <xdr:rowOff>0</xdr:rowOff>
    </xdr:from>
    <xdr:ext cx="95250" cy="171450"/>
    <xdr:sp macro="" textlink="">
      <xdr:nvSpPr>
        <xdr:cNvPr id="2661" name="Text Box 16">
          <a:extLst>
            <a:ext uri="{FF2B5EF4-FFF2-40B4-BE49-F238E27FC236}">
              <a16:creationId xmlns:a16="http://schemas.microsoft.com/office/drawing/2014/main" id="{B492BF0A-194E-47BF-8327-DB7D1F6F0583}"/>
            </a:ext>
          </a:extLst>
        </xdr:cNvPr>
        <xdr:cNvSpPr txBox="1">
          <a:spLocks noChangeArrowheads="1"/>
        </xdr:cNvSpPr>
      </xdr:nvSpPr>
      <xdr:spPr bwMode="auto">
        <a:xfrm>
          <a:off x="19183350" y="276510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170392</xdr:rowOff>
    </xdr:from>
    <xdr:ext cx="95250" cy="213632"/>
    <xdr:sp macro="" textlink="">
      <xdr:nvSpPr>
        <xdr:cNvPr id="2662" name="Text Box 15">
          <a:extLst>
            <a:ext uri="{FF2B5EF4-FFF2-40B4-BE49-F238E27FC236}">
              <a16:creationId xmlns:a16="http://schemas.microsoft.com/office/drawing/2014/main" id="{B28FBD6D-028B-4FF9-9B63-2B0C08F30D51}"/>
            </a:ext>
          </a:extLst>
        </xdr:cNvPr>
        <xdr:cNvSpPr txBox="1">
          <a:spLocks noChangeArrowheads="1"/>
        </xdr:cNvSpPr>
      </xdr:nvSpPr>
      <xdr:spPr bwMode="auto">
        <a:xfrm>
          <a:off x="14392275" y="278214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48496"/>
    <xdr:sp macro="" textlink="">
      <xdr:nvSpPr>
        <xdr:cNvPr id="2663" name="Text Box 15">
          <a:extLst>
            <a:ext uri="{FF2B5EF4-FFF2-40B4-BE49-F238E27FC236}">
              <a16:creationId xmlns:a16="http://schemas.microsoft.com/office/drawing/2014/main" id="{4D77038B-245F-411B-8B17-ADEDA0260D8C}"/>
            </a:ext>
          </a:extLst>
        </xdr:cNvPr>
        <xdr:cNvSpPr txBox="1">
          <a:spLocks noChangeArrowheads="1"/>
        </xdr:cNvSpPr>
      </xdr:nvSpPr>
      <xdr:spPr bwMode="auto">
        <a:xfrm>
          <a:off x="4743450" y="280225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504825</xdr:rowOff>
    </xdr:from>
    <xdr:ext cx="95250" cy="442269"/>
    <xdr:sp macro="" textlink="">
      <xdr:nvSpPr>
        <xdr:cNvPr id="2664" name="Text Box 15">
          <a:extLst>
            <a:ext uri="{FF2B5EF4-FFF2-40B4-BE49-F238E27FC236}">
              <a16:creationId xmlns:a16="http://schemas.microsoft.com/office/drawing/2014/main" id="{99250638-65BA-4A3F-B175-FDAF4E48A971}"/>
            </a:ext>
          </a:extLst>
        </xdr:cNvPr>
        <xdr:cNvSpPr txBox="1">
          <a:spLocks noChangeArrowheads="1"/>
        </xdr:cNvSpPr>
      </xdr:nvSpPr>
      <xdr:spPr bwMode="auto">
        <a:xfrm>
          <a:off x="14363700" y="28022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2665" name="Text Box 15">
          <a:extLst>
            <a:ext uri="{FF2B5EF4-FFF2-40B4-BE49-F238E27FC236}">
              <a16:creationId xmlns:a16="http://schemas.microsoft.com/office/drawing/2014/main" id="{279CB58F-BBAA-4F29-B7AC-3705109C9C01}"/>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44331"/>
    <xdr:sp macro="" textlink="">
      <xdr:nvSpPr>
        <xdr:cNvPr id="2666" name="Text Box 15">
          <a:extLst>
            <a:ext uri="{FF2B5EF4-FFF2-40B4-BE49-F238E27FC236}">
              <a16:creationId xmlns:a16="http://schemas.microsoft.com/office/drawing/2014/main" id="{6DC21C6C-A7CD-4EEB-828A-5092530DE2CA}"/>
            </a:ext>
          </a:extLst>
        </xdr:cNvPr>
        <xdr:cNvSpPr txBox="1">
          <a:spLocks noChangeArrowheads="1"/>
        </xdr:cNvSpPr>
      </xdr:nvSpPr>
      <xdr:spPr bwMode="auto">
        <a:xfrm>
          <a:off x="4743450" y="280225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170392</xdr:rowOff>
    </xdr:from>
    <xdr:ext cx="95250" cy="213632"/>
    <xdr:sp macro="" textlink="">
      <xdr:nvSpPr>
        <xdr:cNvPr id="2667" name="Text Box 15">
          <a:extLst>
            <a:ext uri="{FF2B5EF4-FFF2-40B4-BE49-F238E27FC236}">
              <a16:creationId xmlns:a16="http://schemas.microsoft.com/office/drawing/2014/main" id="{41EFB22E-3005-45C5-8DE6-43A8CB65E82C}"/>
            </a:ext>
          </a:extLst>
        </xdr:cNvPr>
        <xdr:cNvSpPr txBox="1">
          <a:spLocks noChangeArrowheads="1"/>
        </xdr:cNvSpPr>
      </xdr:nvSpPr>
      <xdr:spPr bwMode="auto">
        <a:xfrm>
          <a:off x="14392275" y="278214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68" name="Text Box 16">
          <a:extLst>
            <a:ext uri="{FF2B5EF4-FFF2-40B4-BE49-F238E27FC236}">
              <a16:creationId xmlns:a16="http://schemas.microsoft.com/office/drawing/2014/main" id="{5646BE66-1CF2-4813-A9D1-98988D02C7E4}"/>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69" name="Text Box 17">
          <a:extLst>
            <a:ext uri="{FF2B5EF4-FFF2-40B4-BE49-F238E27FC236}">
              <a16:creationId xmlns:a16="http://schemas.microsoft.com/office/drawing/2014/main" id="{BAFB3FC9-C508-4E1B-B3A8-30504BA4715C}"/>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70" name="Text Box 18">
          <a:extLst>
            <a:ext uri="{FF2B5EF4-FFF2-40B4-BE49-F238E27FC236}">
              <a16:creationId xmlns:a16="http://schemas.microsoft.com/office/drawing/2014/main" id="{11AB79CC-FF43-46B1-A673-739D80B3BE75}"/>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71" name="Text Box 19">
          <a:extLst>
            <a:ext uri="{FF2B5EF4-FFF2-40B4-BE49-F238E27FC236}">
              <a16:creationId xmlns:a16="http://schemas.microsoft.com/office/drawing/2014/main" id="{AC1CE93B-3F1D-42C4-B943-C3B47CB05B0B}"/>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672" name="Text Box 16">
          <a:extLst>
            <a:ext uri="{FF2B5EF4-FFF2-40B4-BE49-F238E27FC236}">
              <a16:creationId xmlns:a16="http://schemas.microsoft.com/office/drawing/2014/main" id="{B30E4884-7C0D-4F21-8492-D38D8CE56E50}"/>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673" name="Text Box 17">
          <a:extLst>
            <a:ext uri="{FF2B5EF4-FFF2-40B4-BE49-F238E27FC236}">
              <a16:creationId xmlns:a16="http://schemas.microsoft.com/office/drawing/2014/main" id="{84C36261-D9DC-49AE-9767-39F8A8E9562E}"/>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674" name="Text Box 18">
          <a:extLst>
            <a:ext uri="{FF2B5EF4-FFF2-40B4-BE49-F238E27FC236}">
              <a16:creationId xmlns:a16="http://schemas.microsoft.com/office/drawing/2014/main" id="{5F2096AB-228B-4BC9-BC11-74ABA132BD58}"/>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675" name="Text Box 19">
          <a:extLst>
            <a:ext uri="{FF2B5EF4-FFF2-40B4-BE49-F238E27FC236}">
              <a16:creationId xmlns:a16="http://schemas.microsoft.com/office/drawing/2014/main" id="{371D54F8-6C4D-4DAA-9BBD-77BBA0DEA8B7}"/>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676" name="Text Box 16">
          <a:extLst>
            <a:ext uri="{FF2B5EF4-FFF2-40B4-BE49-F238E27FC236}">
              <a16:creationId xmlns:a16="http://schemas.microsoft.com/office/drawing/2014/main" id="{15ED109A-6D90-44C6-B0CA-564E16467B58}"/>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677" name="Text Box 17">
          <a:extLst>
            <a:ext uri="{FF2B5EF4-FFF2-40B4-BE49-F238E27FC236}">
              <a16:creationId xmlns:a16="http://schemas.microsoft.com/office/drawing/2014/main" id="{4ED9CC66-04BB-4680-A14E-23D980F7BDC6}"/>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678" name="Text Box 18">
          <a:extLst>
            <a:ext uri="{FF2B5EF4-FFF2-40B4-BE49-F238E27FC236}">
              <a16:creationId xmlns:a16="http://schemas.microsoft.com/office/drawing/2014/main" id="{DC347F08-E88C-4B20-A529-5D794ADD27CF}"/>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679" name="Text Box 19">
          <a:extLst>
            <a:ext uri="{FF2B5EF4-FFF2-40B4-BE49-F238E27FC236}">
              <a16:creationId xmlns:a16="http://schemas.microsoft.com/office/drawing/2014/main" id="{9BA9F9DE-C0C5-4D6C-9B2D-7111587AAF39}"/>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014"/>
    <xdr:sp macro="" textlink="">
      <xdr:nvSpPr>
        <xdr:cNvPr id="2680" name="Text Box 15">
          <a:extLst>
            <a:ext uri="{FF2B5EF4-FFF2-40B4-BE49-F238E27FC236}">
              <a16:creationId xmlns:a16="http://schemas.microsoft.com/office/drawing/2014/main" id="{2C002C01-C412-4C11-9CA0-2227C0C64A59}"/>
            </a:ext>
          </a:extLst>
        </xdr:cNvPr>
        <xdr:cNvSpPr txBox="1">
          <a:spLocks noChangeArrowheads="1"/>
        </xdr:cNvSpPr>
      </xdr:nvSpPr>
      <xdr:spPr bwMode="auto">
        <a:xfrm>
          <a:off x="4743450" y="287655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81" name="Text Box 16">
          <a:extLst>
            <a:ext uri="{FF2B5EF4-FFF2-40B4-BE49-F238E27FC236}">
              <a16:creationId xmlns:a16="http://schemas.microsoft.com/office/drawing/2014/main" id="{CE2656D2-CFAC-4DC2-B684-653F651C34E8}"/>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82" name="Text Box 17">
          <a:extLst>
            <a:ext uri="{FF2B5EF4-FFF2-40B4-BE49-F238E27FC236}">
              <a16:creationId xmlns:a16="http://schemas.microsoft.com/office/drawing/2014/main" id="{673F7586-35B5-439A-AF03-EE636F5832FC}"/>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83" name="Text Box 18">
          <a:extLst>
            <a:ext uri="{FF2B5EF4-FFF2-40B4-BE49-F238E27FC236}">
              <a16:creationId xmlns:a16="http://schemas.microsoft.com/office/drawing/2014/main" id="{03B0AEA2-AD4D-4387-B079-AA0CBF7B100A}"/>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684" name="Text Box 19">
          <a:extLst>
            <a:ext uri="{FF2B5EF4-FFF2-40B4-BE49-F238E27FC236}">
              <a16:creationId xmlns:a16="http://schemas.microsoft.com/office/drawing/2014/main" id="{0DF5B961-96C9-486D-9379-DD27FEFA746B}"/>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685" name="Text Box 16">
          <a:extLst>
            <a:ext uri="{FF2B5EF4-FFF2-40B4-BE49-F238E27FC236}">
              <a16:creationId xmlns:a16="http://schemas.microsoft.com/office/drawing/2014/main" id="{5248E08A-4051-4A2E-BD3A-9FEE1C076586}"/>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686" name="Text Box 17">
          <a:extLst>
            <a:ext uri="{FF2B5EF4-FFF2-40B4-BE49-F238E27FC236}">
              <a16:creationId xmlns:a16="http://schemas.microsoft.com/office/drawing/2014/main" id="{734B4B32-13F8-449F-82C9-D9316718EC36}"/>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687" name="Text Box 18">
          <a:extLst>
            <a:ext uri="{FF2B5EF4-FFF2-40B4-BE49-F238E27FC236}">
              <a16:creationId xmlns:a16="http://schemas.microsoft.com/office/drawing/2014/main" id="{AE85FB35-4829-4D61-A690-1F8995C7CEED}"/>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88" name="Text Box 16">
          <a:extLst>
            <a:ext uri="{FF2B5EF4-FFF2-40B4-BE49-F238E27FC236}">
              <a16:creationId xmlns:a16="http://schemas.microsoft.com/office/drawing/2014/main" id="{690B6663-8402-49CE-B1E4-9DFD6EAB87D3}"/>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89" name="Text Box 17">
          <a:extLst>
            <a:ext uri="{FF2B5EF4-FFF2-40B4-BE49-F238E27FC236}">
              <a16:creationId xmlns:a16="http://schemas.microsoft.com/office/drawing/2014/main" id="{395E3B2D-7057-4DAB-96D9-EEC7A02A4A14}"/>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90" name="Text Box 18">
          <a:extLst>
            <a:ext uri="{FF2B5EF4-FFF2-40B4-BE49-F238E27FC236}">
              <a16:creationId xmlns:a16="http://schemas.microsoft.com/office/drawing/2014/main" id="{B455CA96-31E1-410A-85A1-FF66870C59A7}"/>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91" name="Text Box 19">
          <a:extLst>
            <a:ext uri="{FF2B5EF4-FFF2-40B4-BE49-F238E27FC236}">
              <a16:creationId xmlns:a16="http://schemas.microsoft.com/office/drawing/2014/main" id="{08238AC7-9C3E-4368-88E2-495B1F374D41}"/>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92" name="Text Box 16">
          <a:extLst>
            <a:ext uri="{FF2B5EF4-FFF2-40B4-BE49-F238E27FC236}">
              <a16:creationId xmlns:a16="http://schemas.microsoft.com/office/drawing/2014/main" id="{A3598D7B-4C44-4BA2-B709-14F072AB56C7}"/>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93" name="Text Box 17">
          <a:extLst>
            <a:ext uri="{FF2B5EF4-FFF2-40B4-BE49-F238E27FC236}">
              <a16:creationId xmlns:a16="http://schemas.microsoft.com/office/drawing/2014/main" id="{BD8F5A82-5E80-491D-B437-255F9BB8E67A}"/>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94" name="Text Box 18">
          <a:extLst>
            <a:ext uri="{FF2B5EF4-FFF2-40B4-BE49-F238E27FC236}">
              <a16:creationId xmlns:a16="http://schemas.microsoft.com/office/drawing/2014/main" id="{8F1D537E-8BB9-4CC4-B03C-D826FF247224}"/>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695" name="Text Box 19">
          <a:extLst>
            <a:ext uri="{FF2B5EF4-FFF2-40B4-BE49-F238E27FC236}">
              <a16:creationId xmlns:a16="http://schemas.microsoft.com/office/drawing/2014/main" id="{2CF7656B-C13E-47B6-93D5-A2AB5C34E226}"/>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56743"/>
    <xdr:sp macro="" textlink="">
      <xdr:nvSpPr>
        <xdr:cNvPr id="2696" name="Text Box 15">
          <a:extLst>
            <a:ext uri="{FF2B5EF4-FFF2-40B4-BE49-F238E27FC236}">
              <a16:creationId xmlns:a16="http://schemas.microsoft.com/office/drawing/2014/main" id="{7228F28A-EA6E-4730-ADA7-D61FF5578F32}"/>
            </a:ext>
          </a:extLst>
        </xdr:cNvPr>
        <xdr:cNvSpPr txBox="1">
          <a:spLocks noChangeArrowheads="1"/>
        </xdr:cNvSpPr>
      </xdr:nvSpPr>
      <xdr:spPr bwMode="auto">
        <a:xfrm>
          <a:off x="4743450" y="280225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504825</xdr:rowOff>
    </xdr:from>
    <xdr:ext cx="95250" cy="442269"/>
    <xdr:sp macro="" textlink="">
      <xdr:nvSpPr>
        <xdr:cNvPr id="2697" name="Text Box 15">
          <a:extLst>
            <a:ext uri="{FF2B5EF4-FFF2-40B4-BE49-F238E27FC236}">
              <a16:creationId xmlns:a16="http://schemas.microsoft.com/office/drawing/2014/main" id="{841B4AE4-FB48-45CA-8D4E-93DAC9412FF6}"/>
            </a:ext>
          </a:extLst>
        </xdr:cNvPr>
        <xdr:cNvSpPr txBox="1">
          <a:spLocks noChangeArrowheads="1"/>
        </xdr:cNvSpPr>
      </xdr:nvSpPr>
      <xdr:spPr bwMode="auto">
        <a:xfrm>
          <a:off x="14363700" y="28022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2698" name="Text Box 15">
          <a:extLst>
            <a:ext uri="{FF2B5EF4-FFF2-40B4-BE49-F238E27FC236}">
              <a16:creationId xmlns:a16="http://schemas.microsoft.com/office/drawing/2014/main" id="{5A4B97CD-F7F2-4477-9BF9-FE102F47AC38}"/>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444331"/>
    <xdr:sp macro="" textlink="">
      <xdr:nvSpPr>
        <xdr:cNvPr id="2699" name="Text Box 15">
          <a:extLst>
            <a:ext uri="{FF2B5EF4-FFF2-40B4-BE49-F238E27FC236}">
              <a16:creationId xmlns:a16="http://schemas.microsoft.com/office/drawing/2014/main" id="{27763E5B-4E6F-472A-A713-BCCCE758D5D8}"/>
            </a:ext>
          </a:extLst>
        </xdr:cNvPr>
        <xdr:cNvSpPr txBox="1">
          <a:spLocks noChangeArrowheads="1"/>
        </xdr:cNvSpPr>
      </xdr:nvSpPr>
      <xdr:spPr bwMode="auto">
        <a:xfrm>
          <a:off x="4743450" y="280225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60</xdr:row>
      <xdr:rowOff>504825</xdr:rowOff>
    </xdr:from>
    <xdr:ext cx="95250" cy="213632"/>
    <xdr:sp macro="" textlink="">
      <xdr:nvSpPr>
        <xdr:cNvPr id="2700" name="Text Box 15">
          <a:extLst>
            <a:ext uri="{FF2B5EF4-FFF2-40B4-BE49-F238E27FC236}">
              <a16:creationId xmlns:a16="http://schemas.microsoft.com/office/drawing/2014/main" id="{0220F6DB-CBDE-41E8-AB45-DC30CE0E9122}"/>
            </a:ext>
          </a:extLst>
        </xdr:cNvPr>
        <xdr:cNvSpPr txBox="1">
          <a:spLocks noChangeArrowheads="1"/>
        </xdr:cNvSpPr>
      </xdr:nvSpPr>
      <xdr:spPr bwMode="auto">
        <a:xfrm>
          <a:off x="1436370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01" name="Text Box 16">
          <a:extLst>
            <a:ext uri="{FF2B5EF4-FFF2-40B4-BE49-F238E27FC236}">
              <a16:creationId xmlns:a16="http://schemas.microsoft.com/office/drawing/2014/main" id="{FA42BC81-E186-4513-921A-98B88DD5599F}"/>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02" name="Text Box 17">
          <a:extLst>
            <a:ext uri="{FF2B5EF4-FFF2-40B4-BE49-F238E27FC236}">
              <a16:creationId xmlns:a16="http://schemas.microsoft.com/office/drawing/2014/main" id="{A5D928CD-5D5B-4248-B2B1-176771ACBE1A}"/>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03" name="Text Box 18">
          <a:extLst>
            <a:ext uri="{FF2B5EF4-FFF2-40B4-BE49-F238E27FC236}">
              <a16:creationId xmlns:a16="http://schemas.microsoft.com/office/drawing/2014/main" id="{76FA0312-B4FD-4E9C-83B0-EC1B2EF829BF}"/>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04" name="Text Box 19">
          <a:extLst>
            <a:ext uri="{FF2B5EF4-FFF2-40B4-BE49-F238E27FC236}">
              <a16:creationId xmlns:a16="http://schemas.microsoft.com/office/drawing/2014/main" id="{CE4E1668-6626-435E-BF52-DD4B69C28F1B}"/>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05" name="Text Box 16">
          <a:extLst>
            <a:ext uri="{FF2B5EF4-FFF2-40B4-BE49-F238E27FC236}">
              <a16:creationId xmlns:a16="http://schemas.microsoft.com/office/drawing/2014/main" id="{BD96C3BC-83C5-4DF9-B216-434174DD0104}"/>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06" name="Text Box 17">
          <a:extLst>
            <a:ext uri="{FF2B5EF4-FFF2-40B4-BE49-F238E27FC236}">
              <a16:creationId xmlns:a16="http://schemas.microsoft.com/office/drawing/2014/main" id="{412391E4-BAF6-41BE-B82E-B343D90BD200}"/>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07" name="Text Box 18">
          <a:extLst>
            <a:ext uri="{FF2B5EF4-FFF2-40B4-BE49-F238E27FC236}">
              <a16:creationId xmlns:a16="http://schemas.microsoft.com/office/drawing/2014/main" id="{55E35F9F-26F4-4BD9-9364-FD413DDD174B}"/>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08" name="Text Box 19">
          <a:extLst>
            <a:ext uri="{FF2B5EF4-FFF2-40B4-BE49-F238E27FC236}">
              <a16:creationId xmlns:a16="http://schemas.microsoft.com/office/drawing/2014/main" id="{E7218B8C-AB0B-40FD-B5DD-44903C3E3481}"/>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09" name="Text Box 16">
          <a:extLst>
            <a:ext uri="{FF2B5EF4-FFF2-40B4-BE49-F238E27FC236}">
              <a16:creationId xmlns:a16="http://schemas.microsoft.com/office/drawing/2014/main" id="{B01FE8CC-9F6E-4B4C-80E3-B40481B86032}"/>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10" name="Text Box 17">
          <a:extLst>
            <a:ext uri="{FF2B5EF4-FFF2-40B4-BE49-F238E27FC236}">
              <a16:creationId xmlns:a16="http://schemas.microsoft.com/office/drawing/2014/main" id="{A30C5978-3DD3-4A10-9171-E8A31A6A2DFB}"/>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11" name="Text Box 18">
          <a:extLst>
            <a:ext uri="{FF2B5EF4-FFF2-40B4-BE49-F238E27FC236}">
              <a16:creationId xmlns:a16="http://schemas.microsoft.com/office/drawing/2014/main" id="{488EA5D6-900B-4B6F-A1AD-367695448D05}"/>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66</xdr:row>
      <xdr:rowOff>0</xdr:rowOff>
    </xdr:from>
    <xdr:ext cx="95250" cy="171450"/>
    <xdr:sp macro="" textlink="">
      <xdr:nvSpPr>
        <xdr:cNvPr id="2712" name="Text Box 19">
          <a:extLst>
            <a:ext uri="{FF2B5EF4-FFF2-40B4-BE49-F238E27FC236}">
              <a16:creationId xmlns:a16="http://schemas.microsoft.com/office/drawing/2014/main" id="{ABDFEDA2-D8E7-41C3-BDBF-4818D18E0541}"/>
            </a:ext>
          </a:extLst>
        </xdr:cNvPr>
        <xdr:cNvSpPr txBox="1">
          <a:spLocks noChangeArrowheads="1"/>
        </xdr:cNvSpPr>
      </xdr:nvSpPr>
      <xdr:spPr bwMode="auto">
        <a:xfrm>
          <a:off x="309181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014"/>
    <xdr:sp macro="" textlink="">
      <xdr:nvSpPr>
        <xdr:cNvPr id="2713" name="Text Box 15">
          <a:extLst>
            <a:ext uri="{FF2B5EF4-FFF2-40B4-BE49-F238E27FC236}">
              <a16:creationId xmlns:a16="http://schemas.microsoft.com/office/drawing/2014/main" id="{471CEDFF-E2CD-4E7C-A964-BEEC69AA06BD}"/>
            </a:ext>
          </a:extLst>
        </xdr:cNvPr>
        <xdr:cNvSpPr txBox="1">
          <a:spLocks noChangeArrowheads="1"/>
        </xdr:cNvSpPr>
      </xdr:nvSpPr>
      <xdr:spPr bwMode="auto">
        <a:xfrm>
          <a:off x="4743450" y="287655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14" name="Text Box 16">
          <a:extLst>
            <a:ext uri="{FF2B5EF4-FFF2-40B4-BE49-F238E27FC236}">
              <a16:creationId xmlns:a16="http://schemas.microsoft.com/office/drawing/2014/main" id="{ED72504A-A91C-4282-A247-9E4DF1D22709}"/>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15" name="Text Box 17">
          <a:extLst>
            <a:ext uri="{FF2B5EF4-FFF2-40B4-BE49-F238E27FC236}">
              <a16:creationId xmlns:a16="http://schemas.microsoft.com/office/drawing/2014/main" id="{4BB190B0-1786-475E-A3F9-634D23B5D087}"/>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16" name="Text Box 18">
          <a:extLst>
            <a:ext uri="{FF2B5EF4-FFF2-40B4-BE49-F238E27FC236}">
              <a16:creationId xmlns:a16="http://schemas.microsoft.com/office/drawing/2014/main" id="{6CCA58E0-65B4-4B1C-8E01-53B5E39B90BF}"/>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17" name="Text Box 19">
          <a:extLst>
            <a:ext uri="{FF2B5EF4-FFF2-40B4-BE49-F238E27FC236}">
              <a16:creationId xmlns:a16="http://schemas.microsoft.com/office/drawing/2014/main" id="{750E8294-B230-4EAD-BBB3-04B04D974E3A}"/>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62</xdr:row>
      <xdr:rowOff>504825</xdr:rowOff>
    </xdr:from>
    <xdr:ext cx="95250" cy="442269"/>
    <xdr:sp macro="" textlink="">
      <xdr:nvSpPr>
        <xdr:cNvPr id="2718" name="Text Box 15">
          <a:extLst>
            <a:ext uri="{FF2B5EF4-FFF2-40B4-BE49-F238E27FC236}">
              <a16:creationId xmlns:a16="http://schemas.microsoft.com/office/drawing/2014/main" id="{422F92D1-0528-452B-A7C8-C8C60195B446}"/>
            </a:ext>
          </a:extLst>
        </xdr:cNvPr>
        <xdr:cNvSpPr txBox="1">
          <a:spLocks noChangeArrowheads="1"/>
        </xdr:cNvSpPr>
      </xdr:nvSpPr>
      <xdr:spPr bwMode="auto">
        <a:xfrm>
          <a:off x="14363700" y="287655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19" name="Text Box 16">
          <a:extLst>
            <a:ext uri="{FF2B5EF4-FFF2-40B4-BE49-F238E27FC236}">
              <a16:creationId xmlns:a16="http://schemas.microsoft.com/office/drawing/2014/main" id="{407EC366-795C-4E03-A689-E892B2160DD9}"/>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20" name="Text Box 17">
          <a:extLst>
            <a:ext uri="{FF2B5EF4-FFF2-40B4-BE49-F238E27FC236}">
              <a16:creationId xmlns:a16="http://schemas.microsoft.com/office/drawing/2014/main" id="{B312480B-C16A-41D6-8C09-A88B06C790AD}"/>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21" name="Text Box 18">
          <a:extLst>
            <a:ext uri="{FF2B5EF4-FFF2-40B4-BE49-F238E27FC236}">
              <a16:creationId xmlns:a16="http://schemas.microsoft.com/office/drawing/2014/main" id="{C53DDEC6-2A5A-4B39-8A83-06952AE99396}"/>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22" name="Text Box 16">
          <a:extLst>
            <a:ext uri="{FF2B5EF4-FFF2-40B4-BE49-F238E27FC236}">
              <a16:creationId xmlns:a16="http://schemas.microsoft.com/office/drawing/2014/main" id="{47F788F6-C479-4451-B6BB-93BC524B6B4A}"/>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23" name="Text Box 17">
          <a:extLst>
            <a:ext uri="{FF2B5EF4-FFF2-40B4-BE49-F238E27FC236}">
              <a16:creationId xmlns:a16="http://schemas.microsoft.com/office/drawing/2014/main" id="{EC9CF8C0-BBBA-4371-B384-DEEE7EBC83A3}"/>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24" name="Text Box 18">
          <a:extLst>
            <a:ext uri="{FF2B5EF4-FFF2-40B4-BE49-F238E27FC236}">
              <a16:creationId xmlns:a16="http://schemas.microsoft.com/office/drawing/2014/main" id="{B6B2E066-5582-4813-B1D6-3CCA73317F78}"/>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25" name="Text Box 19">
          <a:extLst>
            <a:ext uri="{FF2B5EF4-FFF2-40B4-BE49-F238E27FC236}">
              <a16:creationId xmlns:a16="http://schemas.microsoft.com/office/drawing/2014/main" id="{15BCB1B1-111D-4DB0-BB02-DD04AB2BB75B}"/>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26" name="Text Box 16">
          <a:extLst>
            <a:ext uri="{FF2B5EF4-FFF2-40B4-BE49-F238E27FC236}">
              <a16:creationId xmlns:a16="http://schemas.microsoft.com/office/drawing/2014/main" id="{FD116724-6EE5-4283-949C-5F62E6542CC9}"/>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27" name="Text Box 17">
          <a:extLst>
            <a:ext uri="{FF2B5EF4-FFF2-40B4-BE49-F238E27FC236}">
              <a16:creationId xmlns:a16="http://schemas.microsoft.com/office/drawing/2014/main" id="{A7C81DAB-83A6-4BB2-89F4-78E9792FC896}"/>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28" name="Text Box 18">
          <a:extLst>
            <a:ext uri="{FF2B5EF4-FFF2-40B4-BE49-F238E27FC236}">
              <a16:creationId xmlns:a16="http://schemas.microsoft.com/office/drawing/2014/main" id="{BE27C20B-D51A-4CEB-8D59-635602484ED9}"/>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170392</xdr:rowOff>
    </xdr:from>
    <xdr:ext cx="95250" cy="213632"/>
    <xdr:sp macro="" textlink="">
      <xdr:nvSpPr>
        <xdr:cNvPr id="2729" name="Text Box 15">
          <a:extLst>
            <a:ext uri="{FF2B5EF4-FFF2-40B4-BE49-F238E27FC236}">
              <a16:creationId xmlns:a16="http://schemas.microsoft.com/office/drawing/2014/main" id="{6797DEAB-2F03-437F-81A0-45EE91238A68}"/>
            </a:ext>
          </a:extLst>
        </xdr:cNvPr>
        <xdr:cNvSpPr txBox="1">
          <a:spLocks noChangeArrowheads="1"/>
        </xdr:cNvSpPr>
      </xdr:nvSpPr>
      <xdr:spPr bwMode="auto">
        <a:xfrm>
          <a:off x="14392275" y="300503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30" name="Text Box 16">
          <a:extLst>
            <a:ext uri="{FF2B5EF4-FFF2-40B4-BE49-F238E27FC236}">
              <a16:creationId xmlns:a16="http://schemas.microsoft.com/office/drawing/2014/main" id="{C0928F35-5625-469B-8060-0D9CC37CEE6C}"/>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31" name="Text Box 17">
          <a:extLst>
            <a:ext uri="{FF2B5EF4-FFF2-40B4-BE49-F238E27FC236}">
              <a16:creationId xmlns:a16="http://schemas.microsoft.com/office/drawing/2014/main" id="{BE167096-8D89-44DB-9ACE-6383DA014F91}"/>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32" name="Text Box 18">
          <a:extLst>
            <a:ext uri="{FF2B5EF4-FFF2-40B4-BE49-F238E27FC236}">
              <a16:creationId xmlns:a16="http://schemas.microsoft.com/office/drawing/2014/main" id="{562CC2E5-D3B1-463E-B6BA-A548CE00A88C}"/>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33" name="Text Box 19">
          <a:extLst>
            <a:ext uri="{FF2B5EF4-FFF2-40B4-BE49-F238E27FC236}">
              <a16:creationId xmlns:a16="http://schemas.microsoft.com/office/drawing/2014/main" id="{29AFC0C8-0529-4808-BB21-F539F9B6490B}"/>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34" name="Text Box 16">
          <a:extLst>
            <a:ext uri="{FF2B5EF4-FFF2-40B4-BE49-F238E27FC236}">
              <a16:creationId xmlns:a16="http://schemas.microsoft.com/office/drawing/2014/main" id="{4C02EA24-57BB-4789-A46B-08F980CED7B2}"/>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35" name="Text Box 17">
          <a:extLst>
            <a:ext uri="{FF2B5EF4-FFF2-40B4-BE49-F238E27FC236}">
              <a16:creationId xmlns:a16="http://schemas.microsoft.com/office/drawing/2014/main" id="{773C426C-81C2-4067-BB6C-0A4F528EF148}"/>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36" name="Text Box 18">
          <a:extLst>
            <a:ext uri="{FF2B5EF4-FFF2-40B4-BE49-F238E27FC236}">
              <a16:creationId xmlns:a16="http://schemas.microsoft.com/office/drawing/2014/main" id="{384BA085-1941-4564-860B-9684525F1B8B}"/>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37" name="Text Box 19">
          <a:extLst>
            <a:ext uri="{FF2B5EF4-FFF2-40B4-BE49-F238E27FC236}">
              <a16:creationId xmlns:a16="http://schemas.microsoft.com/office/drawing/2014/main" id="{33E8D7EB-12E8-4D76-92DB-4E3C01E5BE0C}"/>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738" name="Text Box 16">
          <a:extLst>
            <a:ext uri="{FF2B5EF4-FFF2-40B4-BE49-F238E27FC236}">
              <a16:creationId xmlns:a16="http://schemas.microsoft.com/office/drawing/2014/main" id="{65167C21-B451-40DF-AE2A-4B12452F510E}"/>
            </a:ext>
          </a:extLst>
        </xdr:cNvPr>
        <xdr:cNvSpPr txBox="1">
          <a:spLocks noChangeArrowheads="1"/>
        </xdr:cNvSpPr>
      </xdr:nvSpPr>
      <xdr:spPr bwMode="auto">
        <a:xfrm>
          <a:off x="30918150" y="28022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739" name="Text Box 17">
          <a:extLst>
            <a:ext uri="{FF2B5EF4-FFF2-40B4-BE49-F238E27FC236}">
              <a16:creationId xmlns:a16="http://schemas.microsoft.com/office/drawing/2014/main" id="{3F918DE5-6D85-41F9-8ADC-82953644E5A9}"/>
            </a:ext>
          </a:extLst>
        </xdr:cNvPr>
        <xdr:cNvSpPr txBox="1">
          <a:spLocks noChangeArrowheads="1"/>
        </xdr:cNvSpPr>
      </xdr:nvSpPr>
      <xdr:spPr bwMode="auto">
        <a:xfrm>
          <a:off x="30918150" y="28022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740" name="Text Box 18">
          <a:extLst>
            <a:ext uri="{FF2B5EF4-FFF2-40B4-BE49-F238E27FC236}">
              <a16:creationId xmlns:a16="http://schemas.microsoft.com/office/drawing/2014/main" id="{CFB5DA75-7B21-4C06-9E04-E912D83000DA}"/>
            </a:ext>
          </a:extLst>
        </xdr:cNvPr>
        <xdr:cNvSpPr txBox="1">
          <a:spLocks noChangeArrowheads="1"/>
        </xdr:cNvSpPr>
      </xdr:nvSpPr>
      <xdr:spPr bwMode="auto">
        <a:xfrm>
          <a:off x="30918150" y="28022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61</xdr:row>
      <xdr:rowOff>0</xdr:rowOff>
    </xdr:from>
    <xdr:ext cx="95250" cy="171450"/>
    <xdr:sp macro="" textlink="">
      <xdr:nvSpPr>
        <xdr:cNvPr id="2741" name="Text Box 19">
          <a:extLst>
            <a:ext uri="{FF2B5EF4-FFF2-40B4-BE49-F238E27FC236}">
              <a16:creationId xmlns:a16="http://schemas.microsoft.com/office/drawing/2014/main" id="{D15719BA-F4EE-46EA-9382-8EDC41F3A6A6}"/>
            </a:ext>
          </a:extLst>
        </xdr:cNvPr>
        <xdr:cNvSpPr txBox="1">
          <a:spLocks noChangeArrowheads="1"/>
        </xdr:cNvSpPr>
      </xdr:nvSpPr>
      <xdr:spPr bwMode="auto">
        <a:xfrm>
          <a:off x="30918150" y="28022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014"/>
    <xdr:sp macro="" textlink="">
      <xdr:nvSpPr>
        <xdr:cNvPr id="2742" name="Text Box 15">
          <a:extLst>
            <a:ext uri="{FF2B5EF4-FFF2-40B4-BE49-F238E27FC236}">
              <a16:creationId xmlns:a16="http://schemas.microsoft.com/office/drawing/2014/main" id="{B7E128B4-C26F-4C98-ACC3-9A9136062CDC}"/>
            </a:ext>
          </a:extLst>
        </xdr:cNvPr>
        <xdr:cNvSpPr txBox="1">
          <a:spLocks noChangeArrowheads="1"/>
        </xdr:cNvSpPr>
      </xdr:nvSpPr>
      <xdr:spPr bwMode="auto">
        <a:xfrm>
          <a:off x="4743450" y="287655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43" name="Text Box 16">
          <a:extLst>
            <a:ext uri="{FF2B5EF4-FFF2-40B4-BE49-F238E27FC236}">
              <a16:creationId xmlns:a16="http://schemas.microsoft.com/office/drawing/2014/main" id="{1AFEC490-535A-4292-B542-AC05D318C2A8}"/>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44" name="Text Box 17">
          <a:extLst>
            <a:ext uri="{FF2B5EF4-FFF2-40B4-BE49-F238E27FC236}">
              <a16:creationId xmlns:a16="http://schemas.microsoft.com/office/drawing/2014/main" id="{1B8D3CE8-DF39-4820-938D-F053ABAC7A6A}"/>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45" name="Text Box 18">
          <a:extLst>
            <a:ext uri="{FF2B5EF4-FFF2-40B4-BE49-F238E27FC236}">
              <a16:creationId xmlns:a16="http://schemas.microsoft.com/office/drawing/2014/main" id="{AEA7FAFA-711A-4E70-80E5-EA31DEFE5710}"/>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0</xdr:rowOff>
    </xdr:from>
    <xdr:ext cx="95250" cy="171450"/>
    <xdr:sp macro="" textlink="">
      <xdr:nvSpPr>
        <xdr:cNvPr id="2746" name="Text Box 19">
          <a:extLst>
            <a:ext uri="{FF2B5EF4-FFF2-40B4-BE49-F238E27FC236}">
              <a16:creationId xmlns:a16="http://schemas.microsoft.com/office/drawing/2014/main" id="{745D390F-76DD-4FBC-B5AB-81249CB07A6E}"/>
            </a:ext>
          </a:extLst>
        </xdr:cNvPr>
        <xdr:cNvSpPr txBox="1">
          <a:spLocks noChangeArrowheads="1"/>
        </xdr:cNvSpPr>
      </xdr:nvSpPr>
      <xdr:spPr bwMode="auto">
        <a:xfrm>
          <a:off x="47434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47" name="Text Box 16">
          <a:extLst>
            <a:ext uri="{FF2B5EF4-FFF2-40B4-BE49-F238E27FC236}">
              <a16:creationId xmlns:a16="http://schemas.microsoft.com/office/drawing/2014/main" id="{8F5C467C-359A-4027-810F-9F14131B9173}"/>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95250" cy="171450"/>
    <xdr:sp macro="" textlink="">
      <xdr:nvSpPr>
        <xdr:cNvPr id="2748" name="Text Box 17">
          <a:extLst>
            <a:ext uri="{FF2B5EF4-FFF2-40B4-BE49-F238E27FC236}">
              <a16:creationId xmlns:a16="http://schemas.microsoft.com/office/drawing/2014/main" id="{74E7BA83-FD19-49E7-BB25-107E96A5F07D}"/>
            </a:ext>
          </a:extLst>
        </xdr:cNvPr>
        <xdr:cNvSpPr txBox="1">
          <a:spLocks noChangeArrowheads="1"/>
        </xdr:cNvSpPr>
      </xdr:nvSpPr>
      <xdr:spPr bwMode="auto">
        <a:xfrm>
          <a:off x="1436370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15875</xdr:rowOff>
    </xdr:from>
    <xdr:ext cx="95250" cy="171450"/>
    <xdr:sp macro="" textlink="">
      <xdr:nvSpPr>
        <xdr:cNvPr id="2749" name="Text Box 18">
          <a:extLst>
            <a:ext uri="{FF2B5EF4-FFF2-40B4-BE49-F238E27FC236}">
              <a16:creationId xmlns:a16="http://schemas.microsoft.com/office/drawing/2014/main" id="{9232E9DF-C18E-4A3A-A67C-A9008013E991}"/>
            </a:ext>
          </a:extLst>
        </xdr:cNvPr>
        <xdr:cNvSpPr txBox="1">
          <a:spLocks noChangeArrowheads="1"/>
        </xdr:cNvSpPr>
      </xdr:nvSpPr>
      <xdr:spPr bwMode="auto">
        <a:xfrm>
          <a:off x="14355762" y="298958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50" name="Text Box 16">
          <a:extLst>
            <a:ext uri="{FF2B5EF4-FFF2-40B4-BE49-F238E27FC236}">
              <a16:creationId xmlns:a16="http://schemas.microsoft.com/office/drawing/2014/main" id="{BFC384F8-ACAC-4E2C-9E4D-D8057339A096}"/>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51" name="Text Box 17">
          <a:extLst>
            <a:ext uri="{FF2B5EF4-FFF2-40B4-BE49-F238E27FC236}">
              <a16:creationId xmlns:a16="http://schemas.microsoft.com/office/drawing/2014/main" id="{0C5D9F50-4C9A-4F87-AB4A-CC29E0526276}"/>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52" name="Text Box 18">
          <a:extLst>
            <a:ext uri="{FF2B5EF4-FFF2-40B4-BE49-F238E27FC236}">
              <a16:creationId xmlns:a16="http://schemas.microsoft.com/office/drawing/2014/main" id="{973C5C59-DB9A-40B0-9D56-F1BC2D86EF93}"/>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53" name="Text Box 19">
          <a:extLst>
            <a:ext uri="{FF2B5EF4-FFF2-40B4-BE49-F238E27FC236}">
              <a16:creationId xmlns:a16="http://schemas.microsoft.com/office/drawing/2014/main" id="{9A2E2893-14EF-4CEA-9DAE-9B073A0E885F}"/>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66</xdr:row>
      <xdr:rowOff>0</xdr:rowOff>
    </xdr:from>
    <xdr:ext cx="95250" cy="171450"/>
    <xdr:sp macro="" textlink="">
      <xdr:nvSpPr>
        <xdr:cNvPr id="2754" name="Text Box 16">
          <a:extLst>
            <a:ext uri="{FF2B5EF4-FFF2-40B4-BE49-F238E27FC236}">
              <a16:creationId xmlns:a16="http://schemas.microsoft.com/office/drawing/2014/main" id="{5D7CACF4-5C88-471A-A313-00AB00E11B78}"/>
            </a:ext>
          </a:extLst>
        </xdr:cNvPr>
        <xdr:cNvSpPr txBox="1">
          <a:spLocks noChangeArrowheads="1"/>
        </xdr:cNvSpPr>
      </xdr:nvSpPr>
      <xdr:spPr bwMode="auto">
        <a:xfrm>
          <a:off x="19183350" y="298799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170392</xdr:rowOff>
    </xdr:from>
    <xdr:ext cx="95250" cy="213632"/>
    <xdr:sp macro="" textlink="">
      <xdr:nvSpPr>
        <xdr:cNvPr id="2755" name="Text Box 15">
          <a:extLst>
            <a:ext uri="{FF2B5EF4-FFF2-40B4-BE49-F238E27FC236}">
              <a16:creationId xmlns:a16="http://schemas.microsoft.com/office/drawing/2014/main" id="{82515061-AA35-4676-B083-77F130B6B2AB}"/>
            </a:ext>
          </a:extLst>
        </xdr:cNvPr>
        <xdr:cNvSpPr txBox="1">
          <a:spLocks noChangeArrowheads="1"/>
        </xdr:cNvSpPr>
      </xdr:nvSpPr>
      <xdr:spPr bwMode="auto">
        <a:xfrm>
          <a:off x="14392275" y="300503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8496"/>
    <xdr:sp macro="" textlink="">
      <xdr:nvSpPr>
        <xdr:cNvPr id="2756" name="Text Box 15">
          <a:extLst>
            <a:ext uri="{FF2B5EF4-FFF2-40B4-BE49-F238E27FC236}">
              <a16:creationId xmlns:a16="http://schemas.microsoft.com/office/drawing/2014/main" id="{342686DD-F7DD-40DB-A306-D28DDE04D816}"/>
            </a:ext>
          </a:extLst>
        </xdr:cNvPr>
        <xdr:cNvSpPr txBox="1">
          <a:spLocks noChangeArrowheads="1"/>
        </xdr:cNvSpPr>
      </xdr:nvSpPr>
      <xdr:spPr bwMode="auto">
        <a:xfrm>
          <a:off x="4743450" y="302514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504825</xdr:rowOff>
    </xdr:from>
    <xdr:ext cx="95250" cy="442269"/>
    <xdr:sp macro="" textlink="">
      <xdr:nvSpPr>
        <xdr:cNvPr id="2757" name="Text Box 15">
          <a:extLst>
            <a:ext uri="{FF2B5EF4-FFF2-40B4-BE49-F238E27FC236}">
              <a16:creationId xmlns:a16="http://schemas.microsoft.com/office/drawing/2014/main" id="{80C21295-DAD0-4C96-AC3D-284984E4FA4F}"/>
            </a:ext>
          </a:extLst>
        </xdr:cNvPr>
        <xdr:cNvSpPr txBox="1">
          <a:spLocks noChangeArrowheads="1"/>
        </xdr:cNvSpPr>
      </xdr:nvSpPr>
      <xdr:spPr bwMode="auto">
        <a:xfrm>
          <a:off x="14363700" y="302514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2758" name="Text Box 15">
          <a:extLst>
            <a:ext uri="{FF2B5EF4-FFF2-40B4-BE49-F238E27FC236}">
              <a16:creationId xmlns:a16="http://schemas.microsoft.com/office/drawing/2014/main" id="{E82A77EB-AE0C-4B11-B166-AE8EBEB11F72}"/>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4331"/>
    <xdr:sp macro="" textlink="">
      <xdr:nvSpPr>
        <xdr:cNvPr id="2759" name="Text Box 15">
          <a:extLst>
            <a:ext uri="{FF2B5EF4-FFF2-40B4-BE49-F238E27FC236}">
              <a16:creationId xmlns:a16="http://schemas.microsoft.com/office/drawing/2014/main" id="{919604B9-63D2-43CD-87A8-68BF816B2953}"/>
            </a:ext>
          </a:extLst>
        </xdr:cNvPr>
        <xdr:cNvSpPr txBox="1">
          <a:spLocks noChangeArrowheads="1"/>
        </xdr:cNvSpPr>
      </xdr:nvSpPr>
      <xdr:spPr bwMode="auto">
        <a:xfrm>
          <a:off x="4743450" y="30251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170392</xdr:rowOff>
    </xdr:from>
    <xdr:ext cx="95250" cy="213632"/>
    <xdr:sp macro="" textlink="">
      <xdr:nvSpPr>
        <xdr:cNvPr id="2760" name="Text Box 15">
          <a:extLst>
            <a:ext uri="{FF2B5EF4-FFF2-40B4-BE49-F238E27FC236}">
              <a16:creationId xmlns:a16="http://schemas.microsoft.com/office/drawing/2014/main" id="{38D2C475-80B6-4FB5-909F-E2ECDFA8CF95}"/>
            </a:ext>
          </a:extLst>
        </xdr:cNvPr>
        <xdr:cNvSpPr txBox="1">
          <a:spLocks noChangeArrowheads="1"/>
        </xdr:cNvSpPr>
      </xdr:nvSpPr>
      <xdr:spPr bwMode="auto">
        <a:xfrm>
          <a:off x="14392275" y="300503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61" name="Text Box 16">
          <a:extLst>
            <a:ext uri="{FF2B5EF4-FFF2-40B4-BE49-F238E27FC236}">
              <a16:creationId xmlns:a16="http://schemas.microsoft.com/office/drawing/2014/main" id="{1C1D9C39-9B48-48B3-9FAD-70695300E824}"/>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62" name="Text Box 17">
          <a:extLst>
            <a:ext uri="{FF2B5EF4-FFF2-40B4-BE49-F238E27FC236}">
              <a16:creationId xmlns:a16="http://schemas.microsoft.com/office/drawing/2014/main" id="{1E85A1B6-FFC7-4B31-8C95-D169921AE5AE}"/>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63" name="Text Box 18">
          <a:extLst>
            <a:ext uri="{FF2B5EF4-FFF2-40B4-BE49-F238E27FC236}">
              <a16:creationId xmlns:a16="http://schemas.microsoft.com/office/drawing/2014/main" id="{3435F1B8-A1DD-45B0-A495-DEE0E3D3F3F7}"/>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64" name="Text Box 19">
          <a:extLst>
            <a:ext uri="{FF2B5EF4-FFF2-40B4-BE49-F238E27FC236}">
              <a16:creationId xmlns:a16="http://schemas.microsoft.com/office/drawing/2014/main" id="{49875663-6D21-4181-8A26-2749D9EE6FEA}"/>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65" name="Text Box 16">
          <a:extLst>
            <a:ext uri="{FF2B5EF4-FFF2-40B4-BE49-F238E27FC236}">
              <a16:creationId xmlns:a16="http://schemas.microsoft.com/office/drawing/2014/main" id="{94D4528C-5A0D-43AF-8DBB-FB5AEA4E1D9A}"/>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66" name="Text Box 17">
          <a:extLst>
            <a:ext uri="{FF2B5EF4-FFF2-40B4-BE49-F238E27FC236}">
              <a16:creationId xmlns:a16="http://schemas.microsoft.com/office/drawing/2014/main" id="{22F2D82F-8928-4B95-B40A-7DAC5C4AAB60}"/>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67" name="Text Box 18">
          <a:extLst>
            <a:ext uri="{FF2B5EF4-FFF2-40B4-BE49-F238E27FC236}">
              <a16:creationId xmlns:a16="http://schemas.microsoft.com/office/drawing/2014/main" id="{0EA0B433-C420-4F95-8C7E-AC3F561EC4F7}"/>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68" name="Text Box 19">
          <a:extLst>
            <a:ext uri="{FF2B5EF4-FFF2-40B4-BE49-F238E27FC236}">
              <a16:creationId xmlns:a16="http://schemas.microsoft.com/office/drawing/2014/main" id="{B71504F9-B8C5-444B-94C9-B441072A415E}"/>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769" name="Text Box 16">
          <a:extLst>
            <a:ext uri="{FF2B5EF4-FFF2-40B4-BE49-F238E27FC236}">
              <a16:creationId xmlns:a16="http://schemas.microsoft.com/office/drawing/2014/main" id="{64B49213-4E58-4BA8-8CC1-BCDFCF1DA847}"/>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770" name="Text Box 17">
          <a:extLst>
            <a:ext uri="{FF2B5EF4-FFF2-40B4-BE49-F238E27FC236}">
              <a16:creationId xmlns:a16="http://schemas.microsoft.com/office/drawing/2014/main" id="{F056A5BE-241E-4B6A-9056-A499B6082FEB}"/>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771" name="Text Box 18">
          <a:extLst>
            <a:ext uri="{FF2B5EF4-FFF2-40B4-BE49-F238E27FC236}">
              <a16:creationId xmlns:a16="http://schemas.microsoft.com/office/drawing/2014/main" id="{C34203DF-5DDA-45F6-BA82-00777A299C3D}"/>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772" name="Text Box 19">
          <a:extLst>
            <a:ext uri="{FF2B5EF4-FFF2-40B4-BE49-F238E27FC236}">
              <a16:creationId xmlns:a16="http://schemas.microsoft.com/office/drawing/2014/main" id="{76237AC2-06E6-435C-B746-D681106469F6}"/>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014"/>
    <xdr:sp macro="" textlink="">
      <xdr:nvSpPr>
        <xdr:cNvPr id="2773" name="Text Box 15">
          <a:extLst>
            <a:ext uri="{FF2B5EF4-FFF2-40B4-BE49-F238E27FC236}">
              <a16:creationId xmlns:a16="http://schemas.microsoft.com/office/drawing/2014/main" id="{FB051ADD-D735-4F59-B43E-3851784DDCE0}"/>
            </a:ext>
          </a:extLst>
        </xdr:cNvPr>
        <xdr:cNvSpPr txBox="1">
          <a:spLocks noChangeArrowheads="1"/>
        </xdr:cNvSpPr>
      </xdr:nvSpPr>
      <xdr:spPr bwMode="auto">
        <a:xfrm>
          <a:off x="4743450" y="317373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74" name="Text Box 16">
          <a:extLst>
            <a:ext uri="{FF2B5EF4-FFF2-40B4-BE49-F238E27FC236}">
              <a16:creationId xmlns:a16="http://schemas.microsoft.com/office/drawing/2014/main" id="{C3FEF9CF-BC7F-42C7-9E73-411938866CA7}"/>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75" name="Text Box 17">
          <a:extLst>
            <a:ext uri="{FF2B5EF4-FFF2-40B4-BE49-F238E27FC236}">
              <a16:creationId xmlns:a16="http://schemas.microsoft.com/office/drawing/2014/main" id="{621ADD9F-63D6-4F3A-9ABF-0463DADA27C5}"/>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76" name="Text Box 18">
          <a:extLst>
            <a:ext uri="{FF2B5EF4-FFF2-40B4-BE49-F238E27FC236}">
              <a16:creationId xmlns:a16="http://schemas.microsoft.com/office/drawing/2014/main" id="{90C41A2E-710F-4B6B-A21C-179E6CAAF5FD}"/>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77" name="Text Box 19">
          <a:extLst>
            <a:ext uri="{FF2B5EF4-FFF2-40B4-BE49-F238E27FC236}">
              <a16:creationId xmlns:a16="http://schemas.microsoft.com/office/drawing/2014/main" id="{3E986957-AD1B-4264-979B-98D3CF23F591}"/>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78" name="Text Box 16">
          <a:extLst>
            <a:ext uri="{FF2B5EF4-FFF2-40B4-BE49-F238E27FC236}">
              <a16:creationId xmlns:a16="http://schemas.microsoft.com/office/drawing/2014/main" id="{4E2C8CF4-A536-4FB0-A33B-F563E5F23AF5}"/>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79" name="Text Box 17">
          <a:extLst>
            <a:ext uri="{FF2B5EF4-FFF2-40B4-BE49-F238E27FC236}">
              <a16:creationId xmlns:a16="http://schemas.microsoft.com/office/drawing/2014/main" id="{28A6323C-1165-4E93-ACCD-8E1759C4DA23}"/>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80" name="Text Box 18">
          <a:extLst>
            <a:ext uri="{FF2B5EF4-FFF2-40B4-BE49-F238E27FC236}">
              <a16:creationId xmlns:a16="http://schemas.microsoft.com/office/drawing/2014/main" id="{3DB1D9ED-3D39-41F6-9E30-65E63853A055}"/>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1" name="Text Box 16">
          <a:extLst>
            <a:ext uri="{FF2B5EF4-FFF2-40B4-BE49-F238E27FC236}">
              <a16:creationId xmlns:a16="http://schemas.microsoft.com/office/drawing/2014/main" id="{A9723150-276D-4923-BE15-22A72DA97368}"/>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2" name="Text Box 17">
          <a:extLst>
            <a:ext uri="{FF2B5EF4-FFF2-40B4-BE49-F238E27FC236}">
              <a16:creationId xmlns:a16="http://schemas.microsoft.com/office/drawing/2014/main" id="{407A46C1-4CB2-4003-9C56-C6EE17C2F01D}"/>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3" name="Text Box 18">
          <a:extLst>
            <a:ext uri="{FF2B5EF4-FFF2-40B4-BE49-F238E27FC236}">
              <a16:creationId xmlns:a16="http://schemas.microsoft.com/office/drawing/2014/main" id="{2722A4ED-126E-468D-8A0C-F9FF811CBE0C}"/>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4" name="Text Box 19">
          <a:extLst>
            <a:ext uri="{FF2B5EF4-FFF2-40B4-BE49-F238E27FC236}">
              <a16:creationId xmlns:a16="http://schemas.microsoft.com/office/drawing/2014/main" id="{BAFF582C-A083-48C6-B85E-B821EEA416DB}"/>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5" name="Text Box 16">
          <a:extLst>
            <a:ext uri="{FF2B5EF4-FFF2-40B4-BE49-F238E27FC236}">
              <a16:creationId xmlns:a16="http://schemas.microsoft.com/office/drawing/2014/main" id="{4848FCA0-1A09-43F6-9FE7-5CB8A2A74C0F}"/>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6" name="Text Box 17">
          <a:extLst>
            <a:ext uri="{FF2B5EF4-FFF2-40B4-BE49-F238E27FC236}">
              <a16:creationId xmlns:a16="http://schemas.microsoft.com/office/drawing/2014/main" id="{00528E73-819A-4680-8758-C1D5D36F65DA}"/>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7" name="Text Box 18">
          <a:extLst>
            <a:ext uri="{FF2B5EF4-FFF2-40B4-BE49-F238E27FC236}">
              <a16:creationId xmlns:a16="http://schemas.microsoft.com/office/drawing/2014/main" id="{1F2C1832-746B-4599-ABC7-D968D2494DDA}"/>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788" name="Text Box 19">
          <a:extLst>
            <a:ext uri="{FF2B5EF4-FFF2-40B4-BE49-F238E27FC236}">
              <a16:creationId xmlns:a16="http://schemas.microsoft.com/office/drawing/2014/main" id="{0E09B1FB-1D91-4EBA-93E1-496113F266A9}"/>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56743"/>
    <xdr:sp macro="" textlink="">
      <xdr:nvSpPr>
        <xdr:cNvPr id="2789" name="Text Box 15">
          <a:extLst>
            <a:ext uri="{FF2B5EF4-FFF2-40B4-BE49-F238E27FC236}">
              <a16:creationId xmlns:a16="http://schemas.microsoft.com/office/drawing/2014/main" id="{EDD53D3E-38D8-4606-83A5-34C066038F3C}"/>
            </a:ext>
          </a:extLst>
        </xdr:cNvPr>
        <xdr:cNvSpPr txBox="1">
          <a:spLocks noChangeArrowheads="1"/>
        </xdr:cNvSpPr>
      </xdr:nvSpPr>
      <xdr:spPr bwMode="auto">
        <a:xfrm>
          <a:off x="4743450" y="302514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504825</xdr:rowOff>
    </xdr:from>
    <xdr:ext cx="95250" cy="442269"/>
    <xdr:sp macro="" textlink="">
      <xdr:nvSpPr>
        <xdr:cNvPr id="2790" name="Text Box 15">
          <a:extLst>
            <a:ext uri="{FF2B5EF4-FFF2-40B4-BE49-F238E27FC236}">
              <a16:creationId xmlns:a16="http://schemas.microsoft.com/office/drawing/2014/main" id="{2AD558A2-76EE-4BF2-AA47-D3C2C14D957A}"/>
            </a:ext>
          </a:extLst>
        </xdr:cNvPr>
        <xdr:cNvSpPr txBox="1">
          <a:spLocks noChangeArrowheads="1"/>
        </xdr:cNvSpPr>
      </xdr:nvSpPr>
      <xdr:spPr bwMode="auto">
        <a:xfrm>
          <a:off x="14363700" y="302514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2791" name="Text Box 15">
          <a:extLst>
            <a:ext uri="{FF2B5EF4-FFF2-40B4-BE49-F238E27FC236}">
              <a16:creationId xmlns:a16="http://schemas.microsoft.com/office/drawing/2014/main" id="{F73E4411-9D44-42F0-8961-AA898478052B}"/>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444331"/>
    <xdr:sp macro="" textlink="">
      <xdr:nvSpPr>
        <xdr:cNvPr id="2792" name="Text Box 15">
          <a:extLst>
            <a:ext uri="{FF2B5EF4-FFF2-40B4-BE49-F238E27FC236}">
              <a16:creationId xmlns:a16="http://schemas.microsoft.com/office/drawing/2014/main" id="{5F676BD3-5C2F-42D9-8C10-8500CE38CBCD}"/>
            </a:ext>
          </a:extLst>
        </xdr:cNvPr>
        <xdr:cNvSpPr txBox="1">
          <a:spLocks noChangeArrowheads="1"/>
        </xdr:cNvSpPr>
      </xdr:nvSpPr>
      <xdr:spPr bwMode="auto">
        <a:xfrm>
          <a:off x="4743450" y="30251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504825</xdr:rowOff>
    </xdr:from>
    <xdr:ext cx="95250" cy="213632"/>
    <xdr:sp macro="" textlink="">
      <xdr:nvSpPr>
        <xdr:cNvPr id="2793" name="Text Box 15">
          <a:extLst>
            <a:ext uri="{FF2B5EF4-FFF2-40B4-BE49-F238E27FC236}">
              <a16:creationId xmlns:a16="http://schemas.microsoft.com/office/drawing/2014/main" id="{63AF27C3-EA9A-45CF-9B78-BC76334D5386}"/>
            </a:ext>
          </a:extLst>
        </xdr:cNvPr>
        <xdr:cNvSpPr txBox="1">
          <a:spLocks noChangeArrowheads="1"/>
        </xdr:cNvSpPr>
      </xdr:nvSpPr>
      <xdr:spPr bwMode="auto">
        <a:xfrm>
          <a:off x="1436370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94" name="Text Box 16">
          <a:extLst>
            <a:ext uri="{FF2B5EF4-FFF2-40B4-BE49-F238E27FC236}">
              <a16:creationId xmlns:a16="http://schemas.microsoft.com/office/drawing/2014/main" id="{B217F451-8B04-44B7-B320-E0C6D092E061}"/>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95" name="Text Box 17">
          <a:extLst>
            <a:ext uri="{FF2B5EF4-FFF2-40B4-BE49-F238E27FC236}">
              <a16:creationId xmlns:a16="http://schemas.microsoft.com/office/drawing/2014/main" id="{CFD6F8B1-DDEE-4466-8B95-CC0FFCA2A9C7}"/>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96" name="Text Box 18">
          <a:extLst>
            <a:ext uri="{FF2B5EF4-FFF2-40B4-BE49-F238E27FC236}">
              <a16:creationId xmlns:a16="http://schemas.microsoft.com/office/drawing/2014/main" id="{5BA39B92-E7B9-4CC2-A8CE-D74C1CFDDDCE}"/>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797" name="Text Box 19">
          <a:extLst>
            <a:ext uri="{FF2B5EF4-FFF2-40B4-BE49-F238E27FC236}">
              <a16:creationId xmlns:a16="http://schemas.microsoft.com/office/drawing/2014/main" id="{F618D4F5-948B-482A-8220-A804BDBE245A}"/>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98" name="Text Box 16">
          <a:extLst>
            <a:ext uri="{FF2B5EF4-FFF2-40B4-BE49-F238E27FC236}">
              <a16:creationId xmlns:a16="http://schemas.microsoft.com/office/drawing/2014/main" id="{FF3C3E1C-9871-4CB1-B960-A678268975C6}"/>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799" name="Text Box 17">
          <a:extLst>
            <a:ext uri="{FF2B5EF4-FFF2-40B4-BE49-F238E27FC236}">
              <a16:creationId xmlns:a16="http://schemas.microsoft.com/office/drawing/2014/main" id="{62A97E7A-1BA0-4B9D-8D89-58BBA1ECF6F0}"/>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00" name="Text Box 18">
          <a:extLst>
            <a:ext uri="{FF2B5EF4-FFF2-40B4-BE49-F238E27FC236}">
              <a16:creationId xmlns:a16="http://schemas.microsoft.com/office/drawing/2014/main" id="{999CA21C-4ADB-4C13-BE26-E00CE39052C1}"/>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01" name="Text Box 19">
          <a:extLst>
            <a:ext uri="{FF2B5EF4-FFF2-40B4-BE49-F238E27FC236}">
              <a16:creationId xmlns:a16="http://schemas.microsoft.com/office/drawing/2014/main" id="{77AB8C17-81A1-4B9E-A2D7-9DE6BD9D1045}"/>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02" name="Text Box 16">
          <a:extLst>
            <a:ext uri="{FF2B5EF4-FFF2-40B4-BE49-F238E27FC236}">
              <a16:creationId xmlns:a16="http://schemas.microsoft.com/office/drawing/2014/main" id="{7AE7677A-E767-48D4-BE9F-71EED86AD810}"/>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03" name="Text Box 17">
          <a:extLst>
            <a:ext uri="{FF2B5EF4-FFF2-40B4-BE49-F238E27FC236}">
              <a16:creationId xmlns:a16="http://schemas.microsoft.com/office/drawing/2014/main" id="{A58FF290-BB8B-4E2A-BEB6-36E128975814}"/>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04" name="Text Box 18">
          <a:extLst>
            <a:ext uri="{FF2B5EF4-FFF2-40B4-BE49-F238E27FC236}">
              <a16:creationId xmlns:a16="http://schemas.microsoft.com/office/drawing/2014/main" id="{DDA8A12D-62D6-45BF-BC3B-65E1F8961C9B}"/>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72</xdr:row>
      <xdr:rowOff>0</xdr:rowOff>
    </xdr:from>
    <xdr:ext cx="95250" cy="171450"/>
    <xdr:sp macro="" textlink="">
      <xdr:nvSpPr>
        <xdr:cNvPr id="2805" name="Text Box 19">
          <a:extLst>
            <a:ext uri="{FF2B5EF4-FFF2-40B4-BE49-F238E27FC236}">
              <a16:creationId xmlns:a16="http://schemas.microsoft.com/office/drawing/2014/main" id="{FE1F18C5-F4C7-42C8-A741-B76715CD8B3E}"/>
            </a:ext>
          </a:extLst>
        </xdr:cNvPr>
        <xdr:cNvSpPr txBox="1">
          <a:spLocks noChangeArrowheads="1"/>
        </xdr:cNvSpPr>
      </xdr:nvSpPr>
      <xdr:spPr bwMode="auto">
        <a:xfrm>
          <a:off x="309181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014"/>
    <xdr:sp macro="" textlink="">
      <xdr:nvSpPr>
        <xdr:cNvPr id="2806" name="Text Box 15">
          <a:extLst>
            <a:ext uri="{FF2B5EF4-FFF2-40B4-BE49-F238E27FC236}">
              <a16:creationId xmlns:a16="http://schemas.microsoft.com/office/drawing/2014/main" id="{5E802B7B-B559-4089-9FBF-AB611523AC08}"/>
            </a:ext>
          </a:extLst>
        </xdr:cNvPr>
        <xdr:cNvSpPr txBox="1">
          <a:spLocks noChangeArrowheads="1"/>
        </xdr:cNvSpPr>
      </xdr:nvSpPr>
      <xdr:spPr bwMode="auto">
        <a:xfrm>
          <a:off x="4743450" y="317373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07" name="Text Box 16">
          <a:extLst>
            <a:ext uri="{FF2B5EF4-FFF2-40B4-BE49-F238E27FC236}">
              <a16:creationId xmlns:a16="http://schemas.microsoft.com/office/drawing/2014/main" id="{2D153902-266A-4F33-8895-698CCCFCE74B}"/>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08" name="Text Box 17">
          <a:extLst>
            <a:ext uri="{FF2B5EF4-FFF2-40B4-BE49-F238E27FC236}">
              <a16:creationId xmlns:a16="http://schemas.microsoft.com/office/drawing/2014/main" id="{8A90F7EF-6A68-4A68-A45E-CA8554FED17A}"/>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09" name="Text Box 18">
          <a:extLst>
            <a:ext uri="{FF2B5EF4-FFF2-40B4-BE49-F238E27FC236}">
              <a16:creationId xmlns:a16="http://schemas.microsoft.com/office/drawing/2014/main" id="{1BCD5ED3-56DA-44CE-8E6D-80C52AD803C5}"/>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10" name="Text Box 19">
          <a:extLst>
            <a:ext uri="{FF2B5EF4-FFF2-40B4-BE49-F238E27FC236}">
              <a16:creationId xmlns:a16="http://schemas.microsoft.com/office/drawing/2014/main" id="{3EE0A123-3854-419A-AC0A-F959CFFAA4CC}"/>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70</xdr:row>
      <xdr:rowOff>504825</xdr:rowOff>
    </xdr:from>
    <xdr:ext cx="95250" cy="442269"/>
    <xdr:sp macro="" textlink="">
      <xdr:nvSpPr>
        <xdr:cNvPr id="2811" name="Text Box 15">
          <a:extLst>
            <a:ext uri="{FF2B5EF4-FFF2-40B4-BE49-F238E27FC236}">
              <a16:creationId xmlns:a16="http://schemas.microsoft.com/office/drawing/2014/main" id="{BFF4092E-A19E-4111-82B3-259F49C2EE25}"/>
            </a:ext>
          </a:extLst>
        </xdr:cNvPr>
        <xdr:cNvSpPr txBox="1">
          <a:spLocks noChangeArrowheads="1"/>
        </xdr:cNvSpPr>
      </xdr:nvSpPr>
      <xdr:spPr bwMode="auto">
        <a:xfrm>
          <a:off x="14363700" y="317373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12" name="Text Box 16">
          <a:extLst>
            <a:ext uri="{FF2B5EF4-FFF2-40B4-BE49-F238E27FC236}">
              <a16:creationId xmlns:a16="http://schemas.microsoft.com/office/drawing/2014/main" id="{401B1B1B-1C78-4665-828D-5BAFA9022943}"/>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13" name="Text Box 17">
          <a:extLst>
            <a:ext uri="{FF2B5EF4-FFF2-40B4-BE49-F238E27FC236}">
              <a16:creationId xmlns:a16="http://schemas.microsoft.com/office/drawing/2014/main" id="{0FFEA955-C10C-4C43-BC62-6866DAA42F3B}"/>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14" name="Text Box 18">
          <a:extLst>
            <a:ext uri="{FF2B5EF4-FFF2-40B4-BE49-F238E27FC236}">
              <a16:creationId xmlns:a16="http://schemas.microsoft.com/office/drawing/2014/main" id="{8AAD1E6C-14C8-47E6-A262-A4046EB4EF3F}"/>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15" name="Text Box 16">
          <a:extLst>
            <a:ext uri="{FF2B5EF4-FFF2-40B4-BE49-F238E27FC236}">
              <a16:creationId xmlns:a16="http://schemas.microsoft.com/office/drawing/2014/main" id="{CDA0B075-1FB3-453B-8CA7-01A44FAADBEE}"/>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16" name="Text Box 17">
          <a:extLst>
            <a:ext uri="{FF2B5EF4-FFF2-40B4-BE49-F238E27FC236}">
              <a16:creationId xmlns:a16="http://schemas.microsoft.com/office/drawing/2014/main" id="{8E5D1BB0-CA26-452B-ABA1-A0565CFC029E}"/>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17" name="Text Box 18">
          <a:extLst>
            <a:ext uri="{FF2B5EF4-FFF2-40B4-BE49-F238E27FC236}">
              <a16:creationId xmlns:a16="http://schemas.microsoft.com/office/drawing/2014/main" id="{5CD23DC8-577A-4452-9756-C7BC314E25DE}"/>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18" name="Text Box 19">
          <a:extLst>
            <a:ext uri="{FF2B5EF4-FFF2-40B4-BE49-F238E27FC236}">
              <a16:creationId xmlns:a16="http://schemas.microsoft.com/office/drawing/2014/main" id="{79B22888-1BCA-4500-B9DF-D27BC32E3A8F}"/>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19" name="Text Box 16">
          <a:extLst>
            <a:ext uri="{FF2B5EF4-FFF2-40B4-BE49-F238E27FC236}">
              <a16:creationId xmlns:a16="http://schemas.microsoft.com/office/drawing/2014/main" id="{697BA20F-14F9-4D6A-BF0F-BCF51A107B81}"/>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20" name="Text Box 17">
          <a:extLst>
            <a:ext uri="{FF2B5EF4-FFF2-40B4-BE49-F238E27FC236}">
              <a16:creationId xmlns:a16="http://schemas.microsoft.com/office/drawing/2014/main" id="{B7C7514D-67BF-41B9-9C4F-915B466F8863}"/>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21" name="Text Box 18">
          <a:extLst>
            <a:ext uri="{FF2B5EF4-FFF2-40B4-BE49-F238E27FC236}">
              <a16:creationId xmlns:a16="http://schemas.microsoft.com/office/drawing/2014/main" id="{5C2976FD-1611-4983-B798-CEB3E7105CC9}"/>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170392</xdr:rowOff>
    </xdr:from>
    <xdr:ext cx="95250" cy="213632"/>
    <xdr:sp macro="" textlink="">
      <xdr:nvSpPr>
        <xdr:cNvPr id="2822" name="Text Box 15">
          <a:extLst>
            <a:ext uri="{FF2B5EF4-FFF2-40B4-BE49-F238E27FC236}">
              <a16:creationId xmlns:a16="http://schemas.microsoft.com/office/drawing/2014/main" id="{46DC58E0-9773-4AD6-B4F3-A6BEBAD99B61}"/>
            </a:ext>
          </a:extLst>
        </xdr:cNvPr>
        <xdr:cNvSpPr txBox="1">
          <a:spLocks noChangeArrowheads="1"/>
        </xdr:cNvSpPr>
      </xdr:nvSpPr>
      <xdr:spPr bwMode="auto">
        <a:xfrm>
          <a:off x="14392275" y="322791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23" name="Text Box 16">
          <a:extLst>
            <a:ext uri="{FF2B5EF4-FFF2-40B4-BE49-F238E27FC236}">
              <a16:creationId xmlns:a16="http://schemas.microsoft.com/office/drawing/2014/main" id="{501F672F-7517-4BE4-A894-F4DAB3B5AA7B}"/>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24" name="Text Box 17">
          <a:extLst>
            <a:ext uri="{FF2B5EF4-FFF2-40B4-BE49-F238E27FC236}">
              <a16:creationId xmlns:a16="http://schemas.microsoft.com/office/drawing/2014/main" id="{69FDF8C1-1F42-4784-AC47-074A105E61C4}"/>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25" name="Text Box 18">
          <a:extLst>
            <a:ext uri="{FF2B5EF4-FFF2-40B4-BE49-F238E27FC236}">
              <a16:creationId xmlns:a16="http://schemas.microsoft.com/office/drawing/2014/main" id="{B5A1B987-39FB-400F-825F-24B866513789}"/>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26" name="Text Box 19">
          <a:extLst>
            <a:ext uri="{FF2B5EF4-FFF2-40B4-BE49-F238E27FC236}">
              <a16:creationId xmlns:a16="http://schemas.microsoft.com/office/drawing/2014/main" id="{EAA429D2-84E5-4F48-BF7F-4F2E804207B6}"/>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27" name="Text Box 16">
          <a:extLst>
            <a:ext uri="{FF2B5EF4-FFF2-40B4-BE49-F238E27FC236}">
              <a16:creationId xmlns:a16="http://schemas.microsoft.com/office/drawing/2014/main" id="{84869AE7-4EC1-491D-9242-6FFF393E756E}"/>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28" name="Text Box 17">
          <a:extLst>
            <a:ext uri="{FF2B5EF4-FFF2-40B4-BE49-F238E27FC236}">
              <a16:creationId xmlns:a16="http://schemas.microsoft.com/office/drawing/2014/main" id="{73CA7A26-85FE-44B1-BEB1-EF35DD2312AA}"/>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29" name="Text Box 18">
          <a:extLst>
            <a:ext uri="{FF2B5EF4-FFF2-40B4-BE49-F238E27FC236}">
              <a16:creationId xmlns:a16="http://schemas.microsoft.com/office/drawing/2014/main" id="{B88619E1-7EAE-4DF5-932E-7A4C0BCB662B}"/>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30" name="Text Box 19">
          <a:extLst>
            <a:ext uri="{FF2B5EF4-FFF2-40B4-BE49-F238E27FC236}">
              <a16:creationId xmlns:a16="http://schemas.microsoft.com/office/drawing/2014/main" id="{34B1A584-1A49-4245-A7A9-1032A0E8AB56}"/>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831" name="Text Box 16">
          <a:extLst>
            <a:ext uri="{FF2B5EF4-FFF2-40B4-BE49-F238E27FC236}">
              <a16:creationId xmlns:a16="http://schemas.microsoft.com/office/drawing/2014/main" id="{7CA88656-7E2E-47E0-96C3-275DC0A21540}"/>
            </a:ext>
          </a:extLst>
        </xdr:cNvPr>
        <xdr:cNvSpPr txBox="1">
          <a:spLocks noChangeArrowheads="1"/>
        </xdr:cNvSpPr>
      </xdr:nvSpPr>
      <xdr:spPr bwMode="auto">
        <a:xfrm>
          <a:off x="30918150" y="30251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832" name="Text Box 17">
          <a:extLst>
            <a:ext uri="{FF2B5EF4-FFF2-40B4-BE49-F238E27FC236}">
              <a16:creationId xmlns:a16="http://schemas.microsoft.com/office/drawing/2014/main" id="{2FEF89C6-6E0E-404A-AE58-FE472C951CE2}"/>
            </a:ext>
          </a:extLst>
        </xdr:cNvPr>
        <xdr:cNvSpPr txBox="1">
          <a:spLocks noChangeArrowheads="1"/>
        </xdr:cNvSpPr>
      </xdr:nvSpPr>
      <xdr:spPr bwMode="auto">
        <a:xfrm>
          <a:off x="30918150" y="30251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833" name="Text Box 18">
          <a:extLst>
            <a:ext uri="{FF2B5EF4-FFF2-40B4-BE49-F238E27FC236}">
              <a16:creationId xmlns:a16="http://schemas.microsoft.com/office/drawing/2014/main" id="{BACA13D0-954D-4D48-AFFA-D74A82522E6B}"/>
            </a:ext>
          </a:extLst>
        </xdr:cNvPr>
        <xdr:cNvSpPr txBox="1">
          <a:spLocks noChangeArrowheads="1"/>
        </xdr:cNvSpPr>
      </xdr:nvSpPr>
      <xdr:spPr bwMode="auto">
        <a:xfrm>
          <a:off x="30918150" y="30251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67</xdr:row>
      <xdr:rowOff>0</xdr:rowOff>
    </xdr:from>
    <xdr:ext cx="95250" cy="171450"/>
    <xdr:sp macro="" textlink="">
      <xdr:nvSpPr>
        <xdr:cNvPr id="2834" name="Text Box 19">
          <a:extLst>
            <a:ext uri="{FF2B5EF4-FFF2-40B4-BE49-F238E27FC236}">
              <a16:creationId xmlns:a16="http://schemas.microsoft.com/office/drawing/2014/main" id="{82308548-B6F5-47C0-97AB-666AF8E24F02}"/>
            </a:ext>
          </a:extLst>
        </xdr:cNvPr>
        <xdr:cNvSpPr txBox="1">
          <a:spLocks noChangeArrowheads="1"/>
        </xdr:cNvSpPr>
      </xdr:nvSpPr>
      <xdr:spPr bwMode="auto">
        <a:xfrm>
          <a:off x="30918150" y="302514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014"/>
    <xdr:sp macro="" textlink="">
      <xdr:nvSpPr>
        <xdr:cNvPr id="2835" name="Text Box 15">
          <a:extLst>
            <a:ext uri="{FF2B5EF4-FFF2-40B4-BE49-F238E27FC236}">
              <a16:creationId xmlns:a16="http://schemas.microsoft.com/office/drawing/2014/main" id="{AFC4C9A3-9A73-4F9D-A900-BB442CB7997B}"/>
            </a:ext>
          </a:extLst>
        </xdr:cNvPr>
        <xdr:cNvSpPr txBox="1">
          <a:spLocks noChangeArrowheads="1"/>
        </xdr:cNvSpPr>
      </xdr:nvSpPr>
      <xdr:spPr bwMode="auto">
        <a:xfrm>
          <a:off x="4743450" y="317373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36" name="Text Box 16">
          <a:extLst>
            <a:ext uri="{FF2B5EF4-FFF2-40B4-BE49-F238E27FC236}">
              <a16:creationId xmlns:a16="http://schemas.microsoft.com/office/drawing/2014/main" id="{AC54EED4-ACF7-40C8-BDB3-6203C03E74AB}"/>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37" name="Text Box 17">
          <a:extLst>
            <a:ext uri="{FF2B5EF4-FFF2-40B4-BE49-F238E27FC236}">
              <a16:creationId xmlns:a16="http://schemas.microsoft.com/office/drawing/2014/main" id="{7AA13A3B-2D13-4863-A9AA-B79EC91BA3B9}"/>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38" name="Text Box 18">
          <a:extLst>
            <a:ext uri="{FF2B5EF4-FFF2-40B4-BE49-F238E27FC236}">
              <a16:creationId xmlns:a16="http://schemas.microsoft.com/office/drawing/2014/main" id="{A2625DA0-A342-4590-8DEF-0EE5E53EC982}"/>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0</xdr:rowOff>
    </xdr:from>
    <xdr:ext cx="95250" cy="171450"/>
    <xdr:sp macro="" textlink="">
      <xdr:nvSpPr>
        <xdr:cNvPr id="2839" name="Text Box 19">
          <a:extLst>
            <a:ext uri="{FF2B5EF4-FFF2-40B4-BE49-F238E27FC236}">
              <a16:creationId xmlns:a16="http://schemas.microsoft.com/office/drawing/2014/main" id="{4A9DA748-F74C-4809-B790-6F7EF1E1C2F5}"/>
            </a:ext>
          </a:extLst>
        </xdr:cNvPr>
        <xdr:cNvSpPr txBox="1">
          <a:spLocks noChangeArrowheads="1"/>
        </xdr:cNvSpPr>
      </xdr:nvSpPr>
      <xdr:spPr bwMode="auto">
        <a:xfrm>
          <a:off x="47434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40" name="Text Box 16">
          <a:extLst>
            <a:ext uri="{FF2B5EF4-FFF2-40B4-BE49-F238E27FC236}">
              <a16:creationId xmlns:a16="http://schemas.microsoft.com/office/drawing/2014/main" id="{A36D095C-96B8-4CB2-BB56-666C6B9E9499}"/>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0</xdr:rowOff>
    </xdr:from>
    <xdr:ext cx="95250" cy="171450"/>
    <xdr:sp macro="" textlink="">
      <xdr:nvSpPr>
        <xdr:cNvPr id="2841" name="Text Box 17">
          <a:extLst>
            <a:ext uri="{FF2B5EF4-FFF2-40B4-BE49-F238E27FC236}">
              <a16:creationId xmlns:a16="http://schemas.microsoft.com/office/drawing/2014/main" id="{E076BA35-22DD-4B12-AF81-8070CA921CC9}"/>
            </a:ext>
          </a:extLst>
        </xdr:cNvPr>
        <xdr:cNvSpPr txBox="1">
          <a:spLocks noChangeArrowheads="1"/>
        </xdr:cNvSpPr>
      </xdr:nvSpPr>
      <xdr:spPr bwMode="auto">
        <a:xfrm>
          <a:off x="1436370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15875</xdr:rowOff>
    </xdr:from>
    <xdr:ext cx="95250" cy="171450"/>
    <xdr:sp macro="" textlink="">
      <xdr:nvSpPr>
        <xdr:cNvPr id="2842" name="Text Box 18">
          <a:extLst>
            <a:ext uri="{FF2B5EF4-FFF2-40B4-BE49-F238E27FC236}">
              <a16:creationId xmlns:a16="http://schemas.microsoft.com/office/drawing/2014/main" id="{F19BC2F5-FE64-4DC4-B5E6-DCB913D0E31C}"/>
            </a:ext>
          </a:extLst>
        </xdr:cNvPr>
        <xdr:cNvSpPr txBox="1">
          <a:spLocks noChangeArrowheads="1"/>
        </xdr:cNvSpPr>
      </xdr:nvSpPr>
      <xdr:spPr bwMode="auto">
        <a:xfrm>
          <a:off x="14355762" y="321246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43" name="Text Box 16">
          <a:extLst>
            <a:ext uri="{FF2B5EF4-FFF2-40B4-BE49-F238E27FC236}">
              <a16:creationId xmlns:a16="http://schemas.microsoft.com/office/drawing/2014/main" id="{DCE7B3F8-0979-4AE6-BC62-C2EB55B48E8A}"/>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44" name="Text Box 17">
          <a:extLst>
            <a:ext uri="{FF2B5EF4-FFF2-40B4-BE49-F238E27FC236}">
              <a16:creationId xmlns:a16="http://schemas.microsoft.com/office/drawing/2014/main" id="{A6066A98-E900-4EC2-94C5-D23AC3D8D2C5}"/>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45" name="Text Box 18">
          <a:extLst>
            <a:ext uri="{FF2B5EF4-FFF2-40B4-BE49-F238E27FC236}">
              <a16:creationId xmlns:a16="http://schemas.microsoft.com/office/drawing/2014/main" id="{33E7B00D-B4FC-497E-A43A-F42C683BDB4A}"/>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46" name="Text Box 19">
          <a:extLst>
            <a:ext uri="{FF2B5EF4-FFF2-40B4-BE49-F238E27FC236}">
              <a16:creationId xmlns:a16="http://schemas.microsoft.com/office/drawing/2014/main" id="{3AA8DB24-7197-4DB5-AA11-663A563082A0}"/>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72</xdr:row>
      <xdr:rowOff>0</xdr:rowOff>
    </xdr:from>
    <xdr:ext cx="95250" cy="171450"/>
    <xdr:sp macro="" textlink="">
      <xdr:nvSpPr>
        <xdr:cNvPr id="2847" name="Text Box 16">
          <a:extLst>
            <a:ext uri="{FF2B5EF4-FFF2-40B4-BE49-F238E27FC236}">
              <a16:creationId xmlns:a16="http://schemas.microsoft.com/office/drawing/2014/main" id="{486FE5FE-5D44-40A1-AAD0-09D81EA47EA7}"/>
            </a:ext>
          </a:extLst>
        </xdr:cNvPr>
        <xdr:cNvSpPr txBox="1">
          <a:spLocks noChangeArrowheads="1"/>
        </xdr:cNvSpPr>
      </xdr:nvSpPr>
      <xdr:spPr bwMode="auto">
        <a:xfrm>
          <a:off x="19183350" y="321087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170392</xdr:rowOff>
    </xdr:from>
    <xdr:ext cx="95250" cy="213632"/>
    <xdr:sp macro="" textlink="">
      <xdr:nvSpPr>
        <xdr:cNvPr id="2848" name="Text Box 15">
          <a:extLst>
            <a:ext uri="{FF2B5EF4-FFF2-40B4-BE49-F238E27FC236}">
              <a16:creationId xmlns:a16="http://schemas.microsoft.com/office/drawing/2014/main" id="{C4FF8854-B41B-428B-AFA3-3121B495A9EA}"/>
            </a:ext>
          </a:extLst>
        </xdr:cNvPr>
        <xdr:cNvSpPr txBox="1">
          <a:spLocks noChangeArrowheads="1"/>
        </xdr:cNvSpPr>
      </xdr:nvSpPr>
      <xdr:spPr bwMode="auto">
        <a:xfrm>
          <a:off x="14392275" y="322791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8496"/>
    <xdr:sp macro="" textlink="">
      <xdr:nvSpPr>
        <xdr:cNvPr id="2849" name="Text Box 15">
          <a:extLst>
            <a:ext uri="{FF2B5EF4-FFF2-40B4-BE49-F238E27FC236}">
              <a16:creationId xmlns:a16="http://schemas.microsoft.com/office/drawing/2014/main" id="{5C1FC286-ECBD-4577-8206-E491F9967053}"/>
            </a:ext>
          </a:extLst>
        </xdr:cNvPr>
        <xdr:cNvSpPr txBox="1">
          <a:spLocks noChangeArrowheads="1"/>
        </xdr:cNvSpPr>
      </xdr:nvSpPr>
      <xdr:spPr bwMode="auto">
        <a:xfrm>
          <a:off x="4743450" y="32480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504825</xdr:rowOff>
    </xdr:from>
    <xdr:ext cx="95250" cy="442269"/>
    <xdr:sp macro="" textlink="">
      <xdr:nvSpPr>
        <xdr:cNvPr id="2850" name="Text Box 15">
          <a:extLst>
            <a:ext uri="{FF2B5EF4-FFF2-40B4-BE49-F238E27FC236}">
              <a16:creationId xmlns:a16="http://schemas.microsoft.com/office/drawing/2014/main" id="{35972DD0-134F-4572-8465-99AD8EA60F8A}"/>
            </a:ext>
          </a:extLst>
        </xdr:cNvPr>
        <xdr:cNvSpPr txBox="1">
          <a:spLocks noChangeArrowheads="1"/>
        </xdr:cNvSpPr>
      </xdr:nvSpPr>
      <xdr:spPr bwMode="auto">
        <a:xfrm>
          <a:off x="14363700" y="324802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2851" name="Text Box 15">
          <a:extLst>
            <a:ext uri="{FF2B5EF4-FFF2-40B4-BE49-F238E27FC236}">
              <a16:creationId xmlns:a16="http://schemas.microsoft.com/office/drawing/2014/main" id="{10F7D792-CF7D-4CC8-9319-0DEB9B84FEE5}"/>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4331"/>
    <xdr:sp macro="" textlink="">
      <xdr:nvSpPr>
        <xdr:cNvPr id="2852" name="Text Box 15">
          <a:extLst>
            <a:ext uri="{FF2B5EF4-FFF2-40B4-BE49-F238E27FC236}">
              <a16:creationId xmlns:a16="http://schemas.microsoft.com/office/drawing/2014/main" id="{50818BAA-5EB2-4BA0-8E46-18D5EE6D366C}"/>
            </a:ext>
          </a:extLst>
        </xdr:cNvPr>
        <xdr:cNvSpPr txBox="1">
          <a:spLocks noChangeArrowheads="1"/>
        </xdr:cNvSpPr>
      </xdr:nvSpPr>
      <xdr:spPr bwMode="auto">
        <a:xfrm>
          <a:off x="4743450" y="32480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170392</xdr:rowOff>
    </xdr:from>
    <xdr:ext cx="95250" cy="213632"/>
    <xdr:sp macro="" textlink="">
      <xdr:nvSpPr>
        <xdr:cNvPr id="2853" name="Text Box 15">
          <a:extLst>
            <a:ext uri="{FF2B5EF4-FFF2-40B4-BE49-F238E27FC236}">
              <a16:creationId xmlns:a16="http://schemas.microsoft.com/office/drawing/2014/main" id="{2167810D-8D67-4D5B-806C-639D7EE95DF7}"/>
            </a:ext>
          </a:extLst>
        </xdr:cNvPr>
        <xdr:cNvSpPr txBox="1">
          <a:spLocks noChangeArrowheads="1"/>
        </xdr:cNvSpPr>
      </xdr:nvSpPr>
      <xdr:spPr bwMode="auto">
        <a:xfrm>
          <a:off x="14392275" y="322791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54" name="Text Box 16">
          <a:extLst>
            <a:ext uri="{FF2B5EF4-FFF2-40B4-BE49-F238E27FC236}">
              <a16:creationId xmlns:a16="http://schemas.microsoft.com/office/drawing/2014/main" id="{7A07565C-CED6-4DDD-B065-AC6C2F6D9C19}"/>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55" name="Text Box 17">
          <a:extLst>
            <a:ext uri="{FF2B5EF4-FFF2-40B4-BE49-F238E27FC236}">
              <a16:creationId xmlns:a16="http://schemas.microsoft.com/office/drawing/2014/main" id="{8F06549F-81A4-46F6-88CE-D25594958EFA}"/>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56" name="Text Box 18">
          <a:extLst>
            <a:ext uri="{FF2B5EF4-FFF2-40B4-BE49-F238E27FC236}">
              <a16:creationId xmlns:a16="http://schemas.microsoft.com/office/drawing/2014/main" id="{7D96BCC0-1522-4501-B058-59B9A9E2209E}"/>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57" name="Text Box 19">
          <a:extLst>
            <a:ext uri="{FF2B5EF4-FFF2-40B4-BE49-F238E27FC236}">
              <a16:creationId xmlns:a16="http://schemas.microsoft.com/office/drawing/2014/main" id="{3CA78A03-BDF3-4B22-9D11-AB7F6588C690}"/>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58" name="Text Box 16">
          <a:extLst>
            <a:ext uri="{FF2B5EF4-FFF2-40B4-BE49-F238E27FC236}">
              <a16:creationId xmlns:a16="http://schemas.microsoft.com/office/drawing/2014/main" id="{4C0FBE6C-DC69-4302-9F70-AEC9F21E33BA}"/>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59" name="Text Box 17">
          <a:extLst>
            <a:ext uri="{FF2B5EF4-FFF2-40B4-BE49-F238E27FC236}">
              <a16:creationId xmlns:a16="http://schemas.microsoft.com/office/drawing/2014/main" id="{2C08EB0F-AD5E-49C8-9463-7B911363DDE9}"/>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60" name="Text Box 18">
          <a:extLst>
            <a:ext uri="{FF2B5EF4-FFF2-40B4-BE49-F238E27FC236}">
              <a16:creationId xmlns:a16="http://schemas.microsoft.com/office/drawing/2014/main" id="{69548D7E-6DFD-41EC-8593-0B21CD298CA9}"/>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61" name="Text Box 19">
          <a:extLst>
            <a:ext uri="{FF2B5EF4-FFF2-40B4-BE49-F238E27FC236}">
              <a16:creationId xmlns:a16="http://schemas.microsoft.com/office/drawing/2014/main" id="{090BB8AA-8755-41C9-B8E9-7899BF1BB180}"/>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62" name="Text Box 16">
          <a:extLst>
            <a:ext uri="{FF2B5EF4-FFF2-40B4-BE49-F238E27FC236}">
              <a16:creationId xmlns:a16="http://schemas.microsoft.com/office/drawing/2014/main" id="{BD2AF2F2-D323-400B-9B94-64FD6B0055F7}"/>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63" name="Text Box 17">
          <a:extLst>
            <a:ext uri="{FF2B5EF4-FFF2-40B4-BE49-F238E27FC236}">
              <a16:creationId xmlns:a16="http://schemas.microsoft.com/office/drawing/2014/main" id="{8287B08C-2E89-445A-BFD9-F77A7C22BC7A}"/>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64" name="Text Box 18">
          <a:extLst>
            <a:ext uri="{FF2B5EF4-FFF2-40B4-BE49-F238E27FC236}">
              <a16:creationId xmlns:a16="http://schemas.microsoft.com/office/drawing/2014/main" id="{4E7BC4A9-E224-4FEA-BA3D-70A6D1291E41}"/>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65" name="Text Box 19">
          <a:extLst>
            <a:ext uri="{FF2B5EF4-FFF2-40B4-BE49-F238E27FC236}">
              <a16:creationId xmlns:a16="http://schemas.microsoft.com/office/drawing/2014/main" id="{83C477FA-1C5B-421A-8F5B-87532BAE66E4}"/>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014"/>
    <xdr:sp macro="" textlink="">
      <xdr:nvSpPr>
        <xdr:cNvPr id="2866" name="Text Box 15">
          <a:extLst>
            <a:ext uri="{FF2B5EF4-FFF2-40B4-BE49-F238E27FC236}">
              <a16:creationId xmlns:a16="http://schemas.microsoft.com/office/drawing/2014/main" id="{367954A2-EB57-44FA-B966-F2299AD2B99C}"/>
            </a:ext>
          </a:extLst>
        </xdr:cNvPr>
        <xdr:cNvSpPr txBox="1">
          <a:spLocks noChangeArrowheads="1"/>
        </xdr:cNvSpPr>
      </xdr:nvSpPr>
      <xdr:spPr bwMode="auto">
        <a:xfrm>
          <a:off x="4743450" y="332232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67" name="Text Box 16">
          <a:extLst>
            <a:ext uri="{FF2B5EF4-FFF2-40B4-BE49-F238E27FC236}">
              <a16:creationId xmlns:a16="http://schemas.microsoft.com/office/drawing/2014/main" id="{ED59BD81-C7BD-4FF2-8B54-4D339B945409}"/>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68" name="Text Box 17">
          <a:extLst>
            <a:ext uri="{FF2B5EF4-FFF2-40B4-BE49-F238E27FC236}">
              <a16:creationId xmlns:a16="http://schemas.microsoft.com/office/drawing/2014/main" id="{60DFD506-02BE-4E6B-8CCB-1262114DD7C0}"/>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69" name="Text Box 18">
          <a:extLst>
            <a:ext uri="{FF2B5EF4-FFF2-40B4-BE49-F238E27FC236}">
              <a16:creationId xmlns:a16="http://schemas.microsoft.com/office/drawing/2014/main" id="{FDA52AEF-F793-4DD0-B8A0-04C4D3C52F66}"/>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70" name="Text Box 19">
          <a:extLst>
            <a:ext uri="{FF2B5EF4-FFF2-40B4-BE49-F238E27FC236}">
              <a16:creationId xmlns:a16="http://schemas.microsoft.com/office/drawing/2014/main" id="{72C6142E-4643-4E30-ACCA-231298AE41F0}"/>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71" name="Text Box 16">
          <a:extLst>
            <a:ext uri="{FF2B5EF4-FFF2-40B4-BE49-F238E27FC236}">
              <a16:creationId xmlns:a16="http://schemas.microsoft.com/office/drawing/2014/main" id="{88FFA81C-7D43-40A4-B897-BFB5ABC9D800}"/>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72" name="Text Box 17">
          <a:extLst>
            <a:ext uri="{FF2B5EF4-FFF2-40B4-BE49-F238E27FC236}">
              <a16:creationId xmlns:a16="http://schemas.microsoft.com/office/drawing/2014/main" id="{7FA7BEFA-12CC-4456-A4B4-4B5309825A80}"/>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73" name="Text Box 18">
          <a:extLst>
            <a:ext uri="{FF2B5EF4-FFF2-40B4-BE49-F238E27FC236}">
              <a16:creationId xmlns:a16="http://schemas.microsoft.com/office/drawing/2014/main" id="{B44888FE-828F-450A-8A27-300BF6ED664E}"/>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74" name="Text Box 16">
          <a:extLst>
            <a:ext uri="{FF2B5EF4-FFF2-40B4-BE49-F238E27FC236}">
              <a16:creationId xmlns:a16="http://schemas.microsoft.com/office/drawing/2014/main" id="{EA784E81-CFAE-4D55-A4C8-5044216A7B96}"/>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75" name="Text Box 17">
          <a:extLst>
            <a:ext uri="{FF2B5EF4-FFF2-40B4-BE49-F238E27FC236}">
              <a16:creationId xmlns:a16="http://schemas.microsoft.com/office/drawing/2014/main" id="{DC88F27F-96CA-4CF0-8192-DDB58F98D00B}"/>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76" name="Text Box 18">
          <a:extLst>
            <a:ext uri="{FF2B5EF4-FFF2-40B4-BE49-F238E27FC236}">
              <a16:creationId xmlns:a16="http://schemas.microsoft.com/office/drawing/2014/main" id="{D8920AA0-843F-4201-BD2A-8DAFB0AD36E9}"/>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77" name="Text Box 19">
          <a:extLst>
            <a:ext uri="{FF2B5EF4-FFF2-40B4-BE49-F238E27FC236}">
              <a16:creationId xmlns:a16="http://schemas.microsoft.com/office/drawing/2014/main" id="{AD44B519-249E-4383-8A67-2852883EA5FA}"/>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78" name="Text Box 16">
          <a:extLst>
            <a:ext uri="{FF2B5EF4-FFF2-40B4-BE49-F238E27FC236}">
              <a16:creationId xmlns:a16="http://schemas.microsoft.com/office/drawing/2014/main" id="{3DFE234B-68B2-4942-92BA-7A53A3DB02C3}"/>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79" name="Text Box 17">
          <a:extLst>
            <a:ext uri="{FF2B5EF4-FFF2-40B4-BE49-F238E27FC236}">
              <a16:creationId xmlns:a16="http://schemas.microsoft.com/office/drawing/2014/main" id="{904F7C1C-C822-4A38-800E-71E47AA19278}"/>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80" name="Text Box 18">
          <a:extLst>
            <a:ext uri="{FF2B5EF4-FFF2-40B4-BE49-F238E27FC236}">
              <a16:creationId xmlns:a16="http://schemas.microsoft.com/office/drawing/2014/main" id="{A84102FC-AEE9-4CF2-B701-B3B9CA027F15}"/>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881" name="Text Box 19">
          <a:extLst>
            <a:ext uri="{FF2B5EF4-FFF2-40B4-BE49-F238E27FC236}">
              <a16:creationId xmlns:a16="http://schemas.microsoft.com/office/drawing/2014/main" id="{78D58A86-4789-4648-9A7A-C853B56693D6}"/>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56743"/>
    <xdr:sp macro="" textlink="">
      <xdr:nvSpPr>
        <xdr:cNvPr id="2882" name="Text Box 15">
          <a:extLst>
            <a:ext uri="{FF2B5EF4-FFF2-40B4-BE49-F238E27FC236}">
              <a16:creationId xmlns:a16="http://schemas.microsoft.com/office/drawing/2014/main" id="{ACC86456-22C0-4A02-AA67-B6512CCA6B8F}"/>
            </a:ext>
          </a:extLst>
        </xdr:cNvPr>
        <xdr:cNvSpPr txBox="1">
          <a:spLocks noChangeArrowheads="1"/>
        </xdr:cNvSpPr>
      </xdr:nvSpPr>
      <xdr:spPr bwMode="auto">
        <a:xfrm>
          <a:off x="4743450" y="324802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504825</xdr:rowOff>
    </xdr:from>
    <xdr:ext cx="95250" cy="442269"/>
    <xdr:sp macro="" textlink="">
      <xdr:nvSpPr>
        <xdr:cNvPr id="2883" name="Text Box 15">
          <a:extLst>
            <a:ext uri="{FF2B5EF4-FFF2-40B4-BE49-F238E27FC236}">
              <a16:creationId xmlns:a16="http://schemas.microsoft.com/office/drawing/2014/main" id="{1524587E-96DA-4333-ABD2-ED913F43CCD5}"/>
            </a:ext>
          </a:extLst>
        </xdr:cNvPr>
        <xdr:cNvSpPr txBox="1">
          <a:spLocks noChangeArrowheads="1"/>
        </xdr:cNvSpPr>
      </xdr:nvSpPr>
      <xdr:spPr bwMode="auto">
        <a:xfrm>
          <a:off x="14363700" y="324802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2884" name="Text Box 15">
          <a:extLst>
            <a:ext uri="{FF2B5EF4-FFF2-40B4-BE49-F238E27FC236}">
              <a16:creationId xmlns:a16="http://schemas.microsoft.com/office/drawing/2014/main" id="{23616454-FBC6-4237-937C-C22368D11838}"/>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444331"/>
    <xdr:sp macro="" textlink="">
      <xdr:nvSpPr>
        <xdr:cNvPr id="2885" name="Text Box 15">
          <a:extLst>
            <a:ext uri="{FF2B5EF4-FFF2-40B4-BE49-F238E27FC236}">
              <a16:creationId xmlns:a16="http://schemas.microsoft.com/office/drawing/2014/main" id="{02F30005-2505-4E7B-B585-AA8C05208A6C}"/>
            </a:ext>
          </a:extLst>
        </xdr:cNvPr>
        <xdr:cNvSpPr txBox="1">
          <a:spLocks noChangeArrowheads="1"/>
        </xdr:cNvSpPr>
      </xdr:nvSpPr>
      <xdr:spPr bwMode="auto">
        <a:xfrm>
          <a:off x="4743450" y="32480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72</xdr:row>
      <xdr:rowOff>504825</xdr:rowOff>
    </xdr:from>
    <xdr:ext cx="95250" cy="213632"/>
    <xdr:sp macro="" textlink="">
      <xdr:nvSpPr>
        <xdr:cNvPr id="2886" name="Text Box 15">
          <a:extLst>
            <a:ext uri="{FF2B5EF4-FFF2-40B4-BE49-F238E27FC236}">
              <a16:creationId xmlns:a16="http://schemas.microsoft.com/office/drawing/2014/main" id="{469EE07E-50FB-4A98-A8A0-FA3469C425D0}"/>
            </a:ext>
          </a:extLst>
        </xdr:cNvPr>
        <xdr:cNvSpPr txBox="1">
          <a:spLocks noChangeArrowheads="1"/>
        </xdr:cNvSpPr>
      </xdr:nvSpPr>
      <xdr:spPr bwMode="auto">
        <a:xfrm>
          <a:off x="1436370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87" name="Text Box 16">
          <a:extLst>
            <a:ext uri="{FF2B5EF4-FFF2-40B4-BE49-F238E27FC236}">
              <a16:creationId xmlns:a16="http://schemas.microsoft.com/office/drawing/2014/main" id="{7C7CAE9C-0513-498C-A4CC-1829DA7CBA30}"/>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88" name="Text Box 17">
          <a:extLst>
            <a:ext uri="{FF2B5EF4-FFF2-40B4-BE49-F238E27FC236}">
              <a16:creationId xmlns:a16="http://schemas.microsoft.com/office/drawing/2014/main" id="{86459265-FE4E-484B-9E81-C8F7343B89ED}"/>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89" name="Text Box 18">
          <a:extLst>
            <a:ext uri="{FF2B5EF4-FFF2-40B4-BE49-F238E27FC236}">
              <a16:creationId xmlns:a16="http://schemas.microsoft.com/office/drawing/2014/main" id="{64C1C41F-CCF8-4C3C-B0BE-E6991AB5BEA8}"/>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890" name="Text Box 19">
          <a:extLst>
            <a:ext uri="{FF2B5EF4-FFF2-40B4-BE49-F238E27FC236}">
              <a16:creationId xmlns:a16="http://schemas.microsoft.com/office/drawing/2014/main" id="{369D8FF4-6AE5-4DFF-A76C-5597D8050C9D}"/>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91" name="Text Box 16">
          <a:extLst>
            <a:ext uri="{FF2B5EF4-FFF2-40B4-BE49-F238E27FC236}">
              <a16:creationId xmlns:a16="http://schemas.microsoft.com/office/drawing/2014/main" id="{80DA7AF3-60C7-4FD8-979A-39CBF20E7F4C}"/>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92" name="Text Box 17">
          <a:extLst>
            <a:ext uri="{FF2B5EF4-FFF2-40B4-BE49-F238E27FC236}">
              <a16:creationId xmlns:a16="http://schemas.microsoft.com/office/drawing/2014/main" id="{250A093A-C80B-47D0-9A2B-86F51601E222}"/>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93" name="Text Box 18">
          <a:extLst>
            <a:ext uri="{FF2B5EF4-FFF2-40B4-BE49-F238E27FC236}">
              <a16:creationId xmlns:a16="http://schemas.microsoft.com/office/drawing/2014/main" id="{467B2B81-5472-4609-83DD-D247A588D891}"/>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894" name="Text Box 19">
          <a:extLst>
            <a:ext uri="{FF2B5EF4-FFF2-40B4-BE49-F238E27FC236}">
              <a16:creationId xmlns:a16="http://schemas.microsoft.com/office/drawing/2014/main" id="{CED85CE4-D169-4798-A15A-8628C2D1C43B}"/>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95" name="Text Box 16">
          <a:extLst>
            <a:ext uri="{FF2B5EF4-FFF2-40B4-BE49-F238E27FC236}">
              <a16:creationId xmlns:a16="http://schemas.microsoft.com/office/drawing/2014/main" id="{E6F6A84C-C3A5-47C5-8531-25888C18768B}"/>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96" name="Text Box 17">
          <a:extLst>
            <a:ext uri="{FF2B5EF4-FFF2-40B4-BE49-F238E27FC236}">
              <a16:creationId xmlns:a16="http://schemas.microsoft.com/office/drawing/2014/main" id="{852ADCAD-D897-425D-BD17-7073C7637C17}"/>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97" name="Text Box 18">
          <a:extLst>
            <a:ext uri="{FF2B5EF4-FFF2-40B4-BE49-F238E27FC236}">
              <a16:creationId xmlns:a16="http://schemas.microsoft.com/office/drawing/2014/main" id="{B2051EF9-5910-47A4-AEC5-4A1E24F5C087}"/>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78</xdr:row>
      <xdr:rowOff>0</xdr:rowOff>
    </xdr:from>
    <xdr:ext cx="95250" cy="171450"/>
    <xdr:sp macro="" textlink="">
      <xdr:nvSpPr>
        <xdr:cNvPr id="2898" name="Text Box 19">
          <a:extLst>
            <a:ext uri="{FF2B5EF4-FFF2-40B4-BE49-F238E27FC236}">
              <a16:creationId xmlns:a16="http://schemas.microsoft.com/office/drawing/2014/main" id="{3DB35AD4-F035-44A0-8246-CB8A5E9BF85D}"/>
            </a:ext>
          </a:extLst>
        </xdr:cNvPr>
        <xdr:cNvSpPr txBox="1">
          <a:spLocks noChangeArrowheads="1"/>
        </xdr:cNvSpPr>
      </xdr:nvSpPr>
      <xdr:spPr bwMode="auto">
        <a:xfrm>
          <a:off x="309181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014"/>
    <xdr:sp macro="" textlink="">
      <xdr:nvSpPr>
        <xdr:cNvPr id="2899" name="Text Box 15">
          <a:extLst>
            <a:ext uri="{FF2B5EF4-FFF2-40B4-BE49-F238E27FC236}">
              <a16:creationId xmlns:a16="http://schemas.microsoft.com/office/drawing/2014/main" id="{63CD1CE4-423A-437E-979A-762FA6BC4DC8}"/>
            </a:ext>
          </a:extLst>
        </xdr:cNvPr>
        <xdr:cNvSpPr txBox="1">
          <a:spLocks noChangeArrowheads="1"/>
        </xdr:cNvSpPr>
      </xdr:nvSpPr>
      <xdr:spPr bwMode="auto">
        <a:xfrm>
          <a:off x="4743450" y="332232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00" name="Text Box 16">
          <a:extLst>
            <a:ext uri="{FF2B5EF4-FFF2-40B4-BE49-F238E27FC236}">
              <a16:creationId xmlns:a16="http://schemas.microsoft.com/office/drawing/2014/main" id="{533ABA49-7DC6-47C5-A433-BD882E84FD36}"/>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01" name="Text Box 17">
          <a:extLst>
            <a:ext uri="{FF2B5EF4-FFF2-40B4-BE49-F238E27FC236}">
              <a16:creationId xmlns:a16="http://schemas.microsoft.com/office/drawing/2014/main" id="{8861786B-EDC1-4C02-A434-3FCA4F0BF0EB}"/>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02" name="Text Box 18">
          <a:extLst>
            <a:ext uri="{FF2B5EF4-FFF2-40B4-BE49-F238E27FC236}">
              <a16:creationId xmlns:a16="http://schemas.microsoft.com/office/drawing/2014/main" id="{46D68BAF-6751-42D7-B664-20C6A26991BA}"/>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03" name="Text Box 19">
          <a:extLst>
            <a:ext uri="{FF2B5EF4-FFF2-40B4-BE49-F238E27FC236}">
              <a16:creationId xmlns:a16="http://schemas.microsoft.com/office/drawing/2014/main" id="{9E45F952-AD04-41A1-9B1E-CBD30C29E778}"/>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74</xdr:row>
      <xdr:rowOff>504825</xdr:rowOff>
    </xdr:from>
    <xdr:ext cx="95250" cy="442269"/>
    <xdr:sp macro="" textlink="">
      <xdr:nvSpPr>
        <xdr:cNvPr id="2904" name="Text Box 15">
          <a:extLst>
            <a:ext uri="{FF2B5EF4-FFF2-40B4-BE49-F238E27FC236}">
              <a16:creationId xmlns:a16="http://schemas.microsoft.com/office/drawing/2014/main" id="{B0DC4715-B9E5-49F2-A928-B9BAB3A2787F}"/>
            </a:ext>
          </a:extLst>
        </xdr:cNvPr>
        <xdr:cNvSpPr txBox="1">
          <a:spLocks noChangeArrowheads="1"/>
        </xdr:cNvSpPr>
      </xdr:nvSpPr>
      <xdr:spPr bwMode="auto">
        <a:xfrm>
          <a:off x="14363700" y="332232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05" name="Text Box 16">
          <a:extLst>
            <a:ext uri="{FF2B5EF4-FFF2-40B4-BE49-F238E27FC236}">
              <a16:creationId xmlns:a16="http://schemas.microsoft.com/office/drawing/2014/main" id="{AC3F709F-10D0-49A6-9989-9BECA860A070}"/>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06" name="Text Box 17">
          <a:extLst>
            <a:ext uri="{FF2B5EF4-FFF2-40B4-BE49-F238E27FC236}">
              <a16:creationId xmlns:a16="http://schemas.microsoft.com/office/drawing/2014/main" id="{41B6064A-9361-4DA4-AC25-08CCB17205F5}"/>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07" name="Text Box 18">
          <a:extLst>
            <a:ext uri="{FF2B5EF4-FFF2-40B4-BE49-F238E27FC236}">
              <a16:creationId xmlns:a16="http://schemas.microsoft.com/office/drawing/2014/main" id="{D2A0D177-E6FB-45E8-B097-D3A009E6F8A2}"/>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08" name="Text Box 16">
          <a:extLst>
            <a:ext uri="{FF2B5EF4-FFF2-40B4-BE49-F238E27FC236}">
              <a16:creationId xmlns:a16="http://schemas.microsoft.com/office/drawing/2014/main" id="{2902693C-9F28-4158-A404-08D7063AE30D}"/>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09" name="Text Box 17">
          <a:extLst>
            <a:ext uri="{FF2B5EF4-FFF2-40B4-BE49-F238E27FC236}">
              <a16:creationId xmlns:a16="http://schemas.microsoft.com/office/drawing/2014/main" id="{F13743BF-AA19-44A9-8B2A-3E36E153851A}"/>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10" name="Text Box 18">
          <a:extLst>
            <a:ext uri="{FF2B5EF4-FFF2-40B4-BE49-F238E27FC236}">
              <a16:creationId xmlns:a16="http://schemas.microsoft.com/office/drawing/2014/main" id="{C07E785B-13CE-484D-B957-53E09BC87AB1}"/>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11" name="Text Box 19">
          <a:extLst>
            <a:ext uri="{FF2B5EF4-FFF2-40B4-BE49-F238E27FC236}">
              <a16:creationId xmlns:a16="http://schemas.microsoft.com/office/drawing/2014/main" id="{A658C28F-B751-4C32-A245-133AD6B127DD}"/>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12" name="Text Box 16">
          <a:extLst>
            <a:ext uri="{FF2B5EF4-FFF2-40B4-BE49-F238E27FC236}">
              <a16:creationId xmlns:a16="http://schemas.microsoft.com/office/drawing/2014/main" id="{39A4077E-219B-49CD-9D55-DDCF8AD7FB5B}"/>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13" name="Text Box 17">
          <a:extLst>
            <a:ext uri="{FF2B5EF4-FFF2-40B4-BE49-F238E27FC236}">
              <a16:creationId xmlns:a16="http://schemas.microsoft.com/office/drawing/2014/main" id="{61B77347-6121-4731-9DD1-FC652D1C278A}"/>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14" name="Text Box 18">
          <a:extLst>
            <a:ext uri="{FF2B5EF4-FFF2-40B4-BE49-F238E27FC236}">
              <a16:creationId xmlns:a16="http://schemas.microsoft.com/office/drawing/2014/main" id="{01430A28-2B6D-4A7F-B952-8CCDFAEB0F00}"/>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170392</xdr:rowOff>
    </xdr:from>
    <xdr:ext cx="95250" cy="213632"/>
    <xdr:sp macro="" textlink="">
      <xdr:nvSpPr>
        <xdr:cNvPr id="2915" name="Text Box 15">
          <a:extLst>
            <a:ext uri="{FF2B5EF4-FFF2-40B4-BE49-F238E27FC236}">
              <a16:creationId xmlns:a16="http://schemas.microsoft.com/office/drawing/2014/main" id="{C3677305-5045-422D-96A5-38D1197F6097}"/>
            </a:ext>
          </a:extLst>
        </xdr:cNvPr>
        <xdr:cNvSpPr txBox="1">
          <a:spLocks noChangeArrowheads="1"/>
        </xdr:cNvSpPr>
      </xdr:nvSpPr>
      <xdr:spPr bwMode="auto">
        <a:xfrm>
          <a:off x="14392275" y="345080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16" name="Text Box 16">
          <a:extLst>
            <a:ext uri="{FF2B5EF4-FFF2-40B4-BE49-F238E27FC236}">
              <a16:creationId xmlns:a16="http://schemas.microsoft.com/office/drawing/2014/main" id="{3E28C415-1BDB-4A76-93C0-C124A11E88DC}"/>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17" name="Text Box 17">
          <a:extLst>
            <a:ext uri="{FF2B5EF4-FFF2-40B4-BE49-F238E27FC236}">
              <a16:creationId xmlns:a16="http://schemas.microsoft.com/office/drawing/2014/main" id="{D4924A1D-DCB8-4AC4-8209-C0AD662A5EE6}"/>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18" name="Text Box 18">
          <a:extLst>
            <a:ext uri="{FF2B5EF4-FFF2-40B4-BE49-F238E27FC236}">
              <a16:creationId xmlns:a16="http://schemas.microsoft.com/office/drawing/2014/main" id="{A1936885-4540-45F2-BDB1-AEB20213F74A}"/>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19" name="Text Box 19">
          <a:extLst>
            <a:ext uri="{FF2B5EF4-FFF2-40B4-BE49-F238E27FC236}">
              <a16:creationId xmlns:a16="http://schemas.microsoft.com/office/drawing/2014/main" id="{7778F938-03CF-46C3-AA3E-23A3921AE2D7}"/>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20" name="Text Box 16">
          <a:extLst>
            <a:ext uri="{FF2B5EF4-FFF2-40B4-BE49-F238E27FC236}">
              <a16:creationId xmlns:a16="http://schemas.microsoft.com/office/drawing/2014/main" id="{AB25DFD9-DB2E-4D4F-80BA-2FE4532CCFA3}"/>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21" name="Text Box 17">
          <a:extLst>
            <a:ext uri="{FF2B5EF4-FFF2-40B4-BE49-F238E27FC236}">
              <a16:creationId xmlns:a16="http://schemas.microsoft.com/office/drawing/2014/main" id="{3C30FF96-ADE3-4E32-9863-9CB31B31B8AF}"/>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22" name="Text Box 18">
          <a:extLst>
            <a:ext uri="{FF2B5EF4-FFF2-40B4-BE49-F238E27FC236}">
              <a16:creationId xmlns:a16="http://schemas.microsoft.com/office/drawing/2014/main" id="{FA84B8D9-FB5D-417F-BFA0-419CC00D7197}"/>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23" name="Text Box 19">
          <a:extLst>
            <a:ext uri="{FF2B5EF4-FFF2-40B4-BE49-F238E27FC236}">
              <a16:creationId xmlns:a16="http://schemas.microsoft.com/office/drawing/2014/main" id="{ECD5493D-1558-4AD3-935E-002BDBF06D6F}"/>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2924" name="Text Box 16">
          <a:extLst>
            <a:ext uri="{FF2B5EF4-FFF2-40B4-BE49-F238E27FC236}">
              <a16:creationId xmlns:a16="http://schemas.microsoft.com/office/drawing/2014/main" id="{629FDB9E-4AC4-455E-A81D-83D1E5BC2006}"/>
            </a:ext>
          </a:extLst>
        </xdr:cNvPr>
        <xdr:cNvSpPr txBox="1">
          <a:spLocks noChangeArrowheads="1"/>
        </xdr:cNvSpPr>
      </xdr:nvSpPr>
      <xdr:spPr bwMode="auto">
        <a:xfrm>
          <a:off x="30918150" y="324802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2925" name="Text Box 17">
          <a:extLst>
            <a:ext uri="{FF2B5EF4-FFF2-40B4-BE49-F238E27FC236}">
              <a16:creationId xmlns:a16="http://schemas.microsoft.com/office/drawing/2014/main" id="{6F71BEC6-DC9D-4D61-A5B6-2887F7A56C7D}"/>
            </a:ext>
          </a:extLst>
        </xdr:cNvPr>
        <xdr:cNvSpPr txBox="1">
          <a:spLocks noChangeArrowheads="1"/>
        </xdr:cNvSpPr>
      </xdr:nvSpPr>
      <xdr:spPr bwMode="auto">
        <a:xfrm>
          <a:off x="30918150" y="324802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2926" name="Text Box 18">
          <a:extLst>
            <a:ext uri="{FF2B5EF4-FFF2-40B4-BE49-F238E27FC236}">
              <a16:creationId xmlns:a16="http://schemas.microsoft.com/office/drawing/2014/main" id="{46E9AE3C-7866-444B-801E-7FC7FDA9B7E8}"/>
            </a:ext>
          </a:extLst>
        </xdr:cNvPr>
        <xdr:cNvSpPr txBox="1">
          <a:spLocks noChangeArrowheads="1"/>
        </xdr:cNvSpPr>
      </xdr:nvSpPr>
      <xdr:spPr bwMode="auto">
        <a:xfrm>
          <a:off x="30918150" y="324802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73</xdr:row>
      <xdr:rowOff>0</xdr:rowOff>
    </xdr:from>
    <xdr:ext cx="95250" cy="171450"/>
    <xdr:sp macro="" textlink="">
      <xdr:nvSpPr>
        <xdr:cNvPr id="2927" name="Text Box 19">
          <a:extLst>
            <a:ext uri="{FF2B5EF4-FFF2-40B4-BE49-F238E27FC236}">
              <a16:creationId xmlns:a16="http://schemas.microsoft.com/office/drawing/2014/main" id="{9C0C90C0-A0E9-41E5-B540-7D00B05184C1}"/>
            </a:ext>
          </a:extLst>
        </xdr:cNvPr>
        <xdr:cNvSpPr txBox="1">
          <a:spLocks noChangeArrowheads="1"/>
        </xdr:cNvSpPr>
      </xdr:nvSpPr>
      <xdr:spPr bwMode="auto">
        <a:xfrm>
          <a:off x="30918150" y="324802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014"/>
    <xdr:sp macro="" textlink="">
      <xdr:nvSpPr>
        <xdr:cNvPr id="2928" name="Text Box 15">
          <a:extLst>
            <a:ext uri="{FF2B5EF4-FFF2-40B4-BE49-F238E27FC236}">
              <a16:creationId xmlns:a16="http://schemas.microsoft.com/office/drawing/2014/main" id="{089A2711-597B-4C61-BBB1-CDF9056DEE02}"/>
            </a:ext>
          </a:extLst>
        </xdr:cNvPr>
        <xdr:cNvSpPr txBox="1">
          <a:spLocks noChangeArrowheads="1"/>
        </xdr:cNvSpPr>
      </xdr:nvSpPr>
      <xdr:spPr bwMode="auto">
        <a:xfrm>
          <a:off x="4743450" y="332232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29" name="Text Box 16">
          <a:extLst>
            <a:ext uri="{FF2B5EF4-FFF2-40B4-BE49-F238E27FC236}">
              <a16:creationId xmlns:a16="http://schemas.microsoft.com/office/drawing/2014/main" id="{EEE2F989-3E0A-402D-98D4-85A4E305CF5B}"/>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30" name="Text Box 17">
          <a:extLst>
            <a:ext uri="{FF2B5EF4-FFF2-40B4-BE49-F238E27FC236}">
              <a16:creationId xmlns:a16="http://schemas.microsoft.com/office/drawing/2014/main" id="{B4A9110F-F01B-4000-A77A-40D58A5FE4CD}"/>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31" name="Text Box 18">
          <a:extLst>
            <a:ext uri="{FF2B5EF4-FFF2-40B4-BE49-F238E27FC236}">
              <a16:creationId xmlns:a16="http://schemas.microsoft.com/office/drawing/2014/main" id="{BA0FDF17-A3AF-43F0-9A86-E0879EF6146C}"/>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0</xdr:rowOff>
    </xdr:from>
    <xdr:ext cx="95250" cy="171450"/>
    <xdr:sp macro="" textlink="">
      <xdr:nvSpPr>
        <xdr:cNvPr id="2932" name="Text Box 19">
          <a:extLst>
            <a:ext uri="{FF2B5EF4-FFF2-40B4-BE49-F238E27FC236}">
              <a16:creationId xmlns:a16="http://schemas.microsoft.com/office/drawing/2014/main" id="{F749BA86-E9AA-4537-A4C9-26B15231E3D3}"/>
            </a:ext>
          </a:extLst>
        </xdr:cNvPr>
        <xdr:cNvSpPr txBox="1">
          <a:spLocks noChangeArrowheads="1"/>
        </xdr:cNvSpPr>
      </xdr:nvSpPr>
      <xdr:spPr bwMode="auto">
        <a:xfrm>
          <a:off x="47434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33" name="Text Box 16">
          <a:extLst>
            <a:ext uri="{FF2B5EF4-FFF2-40B4-BE49-F238E27FC236}">
              <a16:creationId xmlns:a16="http://schemas.microsoft.com/office/drawing/2014/main" id="{B6A3520A-F13D-40B8-BE3C-FBD0F8EE0A74}"/>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0</xdr:rowOff>
    </xdr:from>
    <xdr:ext cx="95250" cy="171450"/>
    <xdr:sp macro="" textlink="">
      <xdr:nvSpPr>
        <xdr:cNvPr id="2934" name="Text Box 17">
          <a:extLst>
            <a:ext uri="{FF2B5EF4-FFF2-40B4-BE49-F238E27FC236}">
              <a16:creationId xmlns:a16="http://schemas.microsoft.com/office/drawing/2014/main" id="{B9DEDF7B-EBC9-42BF-AABB-5827415C3870}"/>
            </a:ext>
          </a:extLst>
        </xdr:cNvPr>
        <xdr:cNvSpPr txBox="1">
          <a:spLocks noChangeArrowheads="1"/>
        </xdr:cNvSpPr>
      </xdr:nvSpPr>
      <xdr:spPr bwMode="auto">
        <a:xfrm>
          <a:off x="1436370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15875</xdr:rowOff>
    </xdr:from>
    <xdr:ext cx="95250" cy="171450"/>
    <xdr:sp macro="" textlink="">
      <xdr:nvSpPr>
        <xdr:cNvPr id="2935" name="Text Box 18">
          <a:extLst>
            <a:ext uri="{FF2B5EF4-FFF2-40B4-BE49-F238E27FC236}">
              <a16:creationId xmlns:a16="http://schemas.microsoft.com/office/drawing/2014/main" id="{D46520AC-9BEA-4A5F-B221-43923FC283C6}"/>
            </a:ext>
          </a:extLst>
        </xdr:cNvPr>
        <xdr:cNvSpPr txBox="1">
          <a:spLocks noChangeArrowheads="1"/>
        </xdr:cNvSpPr>
      </xdr:nvSpPr>
      <xdr:spPr bwMode="auto">
        <a:xfrm>
          <a:off x="14355762" y="34353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36" name="Text Box 16">
          <a:extLst>
            <a:ext uri="{FF2B5EF4-FFF2-40B4-BE49-F238E27FC236}">
              <a16:creationId xmlns:a16="http://schemas.microsoft.com/office/drawing/2014/main" id="{78F62D2F-A201-4657-9FAD-F18F180DFC5B}"/>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37" name="Text Box 17">
          <a:extLst>
            <a:ext uri="{FF2B5EF4-FFF2-40B4-BE49-F238E27FC236}">
              <a16:creationId xmlns:a16="http://schemas.microsoft.com/office/drawing/2014/main" id="{83D95812-571B-4B54-8B76-E7B50E730B6D}"/>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38" name="Text Box 18">
          <a:extLst>
            <a:ext uri="{FF2B5EF4-FFF2-40B4-BE49-F238E27FC236}">
              <a16:creationId xmlns:a16="http://schemas.microsoft.com/office/drawing/2014/main" id="{D73D6926-EB9C-44C6-A9FD-3889E767A2DC}"/>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39" name="Text Box 19">
          <a:extLst>
            <a:ext uri="{FF2B5EF4-FFF2-40B4-BE49-F238E27FC236}">
              <a16:creationId xmlns:a16="http://schemas.microsoft.com/office/drawing/2014/main" id="{5B2C68E0-FEFF-4B70-B743-1F4D16B895B5}"/>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78</xdr:row>
      <xdr:rowOff>0</xdr:rowOff>
    </xdr:from>
    <xdr:ext cx="95250" cy="171450"/>
    <xdr:sp macro="" textlink="">
      <xdr:nvSpPr>
        <xdr:cNvPr id="2940" name="Text Box 16">
          <a:extLst>
            <a:ext uri="{FF2B5EF4-FFF2-40B4-BE49-F238E27FC236}">
              <a16:creationId xmlns:a16="http://schemas.microsoft.com/office/drawing/2014/main" id="{C6171E93-F4A2-4395-8FB4-34BABD3FBC0B}"/>
            </a:ext>
          </a:extLst>
        </xdr:cNvPr>
        <xdr:cNvSpPr txBox="1">
          <a:spLocks noChangeArrowheads="1"/>
        </xdr:cNvSpPr>
      </xdr:nvSpPr>
      <xdr:spPr bwMode="auto">
        <a:xfrm>
          <a:off x="19183350" y="343376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170392</xdr:rowOff>
    </xdr:from>
    <xdr:ext cx="95250" cy="213632"/>
    <xdr:sp macro="" textlink="">
      <xdr:nvSpPr>
        <xdr:cNvPr id="2941" name="Text Box 15">
          <a:extLst>
            <a:ext uri="{FF2B5EF4-FFF2-40B4-BE49-F238E27FC236}">
              <a16:creationId xmlns:a16="http://schemas.microsoft.com/office/drawing/2014/main" id="{7889B36B-D754-410E-900D-CB733BFF7F1F}"/>
            </a:ext>
          </a:extLst>
        </xdr:cNvPr>
        <xdr:cNvSpPr txBox="1">
          <a:spLocks noChangeArrowheads="1"/>
        </xdr:cNvSpPr>
      </xdr:nvSpPr>
      <xdr:spPr bwMode="auto">
        <a:xfrm>
          <a:off x="14392275" y="345080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48496"/>
    <xdr:sp macro="" textlink="">
      <xdr:nvSpPr>
        <xdr:cNvPr id="2942" name="Text Box 15">
          <a:extLst>
            <a:ext uri="{FF2B5EF4-FFF2-40B4-BE49-F238E27FC236}">
              <a16:creationId xmlns:a16="http://schemas.microsoft.com/office/drawing/2014/main" id="{0BC28520-9B97-43FA-918F-43D4B80C3CD2}"/>
            </a:ext>
          </a:extLst>
        </xdr:cNvPr>
        <xdr:cNvSpPr txBox="1">
          <a:spLocks noChangeArrowheads="1"/>
        </xdr:cNvSpPr>
      </xdr:nvSpPr>
      <xdr:spPr bwMode="auto">
        <a:xfrm>
          <a:off x="4743450" y="347091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504825</xdr:rowOff>
    </xdr:from>
    <xdr:ext cx="95250" cy="442269"/>
    <xdr:sp macro="" textlink="">
      <xdr:nvSpPr>
        <xdr:cNvPr id="2943" name="Text Box 15">
          <a:extLst>
            <a:ext uri="{FF2B5EF4-FFF2-40B4-BE49-F238E27FC236}">
              <a16:creationId xmlns:a16="http://schemas.microsoft.com/office/drawing/2014/main" id="{9F25D894-7ACE-4D61-8D8B-41BF86912C92}"/>
            </a:ext>
          </a:extLst>
        </xdr:cNvPr>
        <xdr:cNvSpPr txBox="1">
          <a:spLocks noChangeArrowheads="1"/>
        </xdr:cNvSpPr>
      </xdr:nvSpPr>
      <xdr:spPr bwMode="auto">
        <a:xfrm>
          <a:off x="14363700" y="347091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2944" name="Text Box 15">
          <a:extLst>
            <a:ext uri="{FF2B5EF4-FFF2-40B4-BE49-F238E27FC236}">
              <a16:creationId xmlns:a16="http://schemas.microsoft.com/office/drawing/2014/main" id="{B3A05AE6-CE4D-4875-9091-2D3020AE0749}"/>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44331"/>
    <xdr:sp macro="" textlink="">
      <xdr:nvSpPr>
        <xdr:cNvPr id="2945" name="Text Box 15">
          <a:extLst>
            <a:ext uri="{FF2B5EF4-FFF2-40B4-BE49-F238E27FC236}">
              <a16:creationId xmlns:a16="http://schemas.microsoft.com/office/drawing/2014/main" id="{F73D55C4-E0F6-43BB-8288-582F7ADAEE23}"/>
            </a:ext>
          </a:extLst>
        </xdr:cNvPr>
        <xdr:cNvSpPr txBox="1">
          <a:spLocks noChangeArrowheads="1"/>
        </xdr:cNvSpPr>
      </xdr:nvSpPr>
      <xdr:spPr bwMode="auto">
        <a:xfrm>
          <a:off x="4743450" y="347091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170392</xdr:rowOff>
    </xdr:from>
    <xdr:ext cx="95250" cy="213632"/>
    <xdr:sp macro="" textlink="">
      <xdr:nvSpPr>
        <xdr:cNvPr id="2946" name="Text Box 15">
          <a:extLst>
            <a:ext uri="{FF2B5EF4-FFF2-40B4-BE49-F238E27FC236}">
              <a16:creationId xmlns:a16="http://schemas.microsoft.com/office/drawing/2014/main" id="{D78C3FD0-2B2B-4E5F-B1A3-7ADF96E64D5D}"/>
            </a:ext>
          </a:extLst>
        </xdr:cNvPr>
        <xdr:cNvSpPr txBox="1">
          <a:spLocks noChangeArrowheads="1"/>
        </xdr:cNvSpPr>
      </xdr:nvSpPr>
      <xdr:spPr bwMode="auto">
        <a:xfrm>
          <a:off x="14392275" y="345080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47" name="Text Box 16">
          <a:extLst>
            <a:ext uri="{FF2B5EF4-FFF2-40B4-BE49-F238E27FC236}">
              <a16:creationId xmlns:a16="http://schemas.microsoft.com/office/drawing/2014/main" id="{BCFDDB71-26F9-43C6-AE50-3A8044A41C4B}"/>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48" name="Text Box 17">
          <a:extLst>
            <a:ext uri="{FF2B5EF4-FFF2-40B4-BE49-F238E27FC236}">
              <a16:creationId xmlns:a16="http://schemas.microsoft.com/office/drawing/2014/main" id="{0B338F3A-B9E9-4687-814A-A8150CBDC878}"/>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49" name="Text Box 18">
          <a:extLst>
            <a:ext uri="{FF2B5EF4-FFF2-40B4-BE49-F238E27FC236}">
              <a16:creationId xmlns:a16="http://schemas.microsoft.com/office/drawing/2014/main" id="{EC04B7C8-4AB3-4B13-BBB9-63A20AE072FA}"/>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50" name="Text Box 19">
          <a:extLst>
            <a:ext uri="{FF2B5EF4-FFF2-40B4-BE49-F238E27FC236}">
              <a16:creationId xmlns:a16="http://schemas.microsoft.com/office/drawing/2014/main" id="{969CA0FA-79CA-419A-A564-F95E989A0464}"/>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51" name="Text Box 16">
          <a:extLst>
            <a:ext uri="{FF2B5EF4-FFF2-40B4-BE49-F238E27FC236}">
              <a16:creationId xmlns:a16="http://schemas.microsoft.com/office/drawing/2014/main" id="{22C5608E-2C05-40EC-97EC-8ED79E56448B}"/>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52" name="Text Box 17">
          <a:extLst>
            <a:ext uri="{FF2B5EF4-FFF2-40B4-BE49-F238E27FC236}">
              <a16:creationId xmlns:a16="http://schemas.microsoft.com/office/drawing/2014/main" id="{A48CC5F7-A9E9-440C-93D2-FE19C4D282ED}"/>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53" name="Text Box 18">
          <a:extLst>
            <a:ext uri="{FF2B5EF4-FFF2-40B4-BE49-F238E27FC236}">
              <a16:creationId xmlns:a16="http://schemas.microsoft.com/office/drawing/2014/main" id="{80A21C3A-DD0F-4ED3-AA1C-0F5C0FB8C066}"/>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54" name="Text Box 19">
          <a:extLst>
            <a:ext uri="{FF2B5EF4-FFF2-40B4-BE49-F238E27FC236}">
              <a16:creationId xmlns:a16="http://schemas.microsoft.com/office/drawing/2014/main" id="{95E61368-9F47-4FDC-9423-03425732B9E7}"/>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55" name="Text Box 16">
          <a:extLst>
            <a:ext uri="{FF2B5EF4-FFF2-40B4-BE49-F238E27FC236}">
              <a16:creationId xmlns:a16="http://schemas.microsoft.com/office/drawing/2014/main" id="{1EE2ACA3-7BD4-4F96-84AF-E66C359172B5}"/>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56" name="Text Box 17">
          <a:extLst>
            <a:ext uri="{FF2B5EF4-FFF2-40B4-BE49-F238E27FC236}">
              <a16:creationId xmlns:a16="http://schemas.microsoft.com/office/drawing/2014/main" id="{6A28EC91-904B-4B11-B369-90E0BC268017}"/>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57" name="Text Box 18">
          <a:extLst>
            <a:ext uri="{FF2B5EF4-FFF2-40B4-BE49-F238E27FC236}">
              <a16:creationId xmlns:a16="http://schemas.microsoft.com/office/drawing/2014/main" id="{E3600D8E-72BF-4AD5-B930-F50F2E2CC698}"/>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58" name="Text Box 19">
          <a:extLst>
            <a:ext uri="{FF2B5EF4-FFF2-40B4-BE49-F238E27FC236}">
              <a16:creationId xmlns:a16="http://schemas.microsoft.com/office/drawing/2014/main" id="{1E78E6B9-CEB4-4092-A880-DCFA2674FF37}"/>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014"/>
    <xdr:sp macro="" textlink="">
      <xdr:nvSpPr>
        <xdr:cNvPr id="2959" name="Text Box 15">
          <a:extLst>
            <a:ext uri="{FF2B5EF4-FFF2-40B4-BE49-F238E27FC236}">
              <a16:creationId xmlns:a16="http://schemas.microsoft.com/office/drawing/2014/main" id="{9160A764-14D1-4074-819A-DD27A13B6477}"/>
            </a:ext>
          </a:extLst>
        </xdr:cNvPr>
        <xdr:cNvSpPr txBox="1">
          <a:spLocks noChangeArrowheads="1"/>
        </xdr:cNvSpPr>
      </xdr:nvSpPr>
      <xdr:spPr bwMode="auto">
        <a:xfrm>
          <a:off x="4743450" y="354520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60" name="Text Box 16">
          <a:extLst>
            <a:ext uri="{FF2B5EF4-FFF2-40B4-BE49-F238E27FC236}">
              <a16:creationId xmlns:a16="http://schemas.microsoft.com/office/drawing/2014/main" id="{FB8DC64A-139F-4134-BD89-57B846076362}"/>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61" name="Text Box 17">
          <a:extLst>
            <a:ext uri="{FF2B5EF4-FFF2-40B4-BE49-F238E27FC236}">
              <a16:creationId xmlns:a16="http://schemas.microsoft.com/office/drawing/2014/main" id="{A01177DE-5BE8-4C50-84AD-67E6EC03BC8A}"/>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62" name="Text Box 18">
          <a:extLst>
            <a:ext uri="{FF2B5EF4-FFF2-40B4-BE49-F238E27FC236}">
              <a16:creationId xmlns:a16="http://schemas.microsoft.com/office/drawing/2014/main" id="{78500F3A-F565-43E1-8537-92DD90872597}"/>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63" name="Text Box 19">
          <a:extLst>
            <a:ext uri="{FF2B5EF4-FFF2-40B4-BE49-F238E27FC236}">
              <a16:creationId xmlns:a16="http://schemas.microsoft.com/office/drawing/2014/main" id="{869F0376-5A02-4CC5-976A-2C44934935A0}"/>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64" name="Text Box 16">
          <a:extLst>
            <a:ext uri="{FF2B5EF4-FFF2-40B4-BE49-F238E27FC236}">
              <a16:creationId xmlns:a16="http://schemas.microsoft.com/office/drawing/2014/main" id="{015E55C5-EEA8-40D3-B43B-3D7CDE4C13AD}"/>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65" name="Text Box 17">
          <a:extLst>
            <a:ext uri="{FF2B5EF4-FFF2-40B4-BE49-F238E27FC236}">
              <a16:creationId xmlns:a16="http://schemas.microsoft.com/office/drawing/2014/main" id="{2A8B79E2-9DD3-4241-9E2D-98CB5DB2DBCA}"/>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66" name="Text Box 18">
          <a:extLst>
            <a:ext uri="{FF2B5EF4-FFF2-40B4-BE49-F238E27FC236}">
              <a16:creationId xmlns:a16="http://schemas.microsoft.com/office/drawing/2014/main" id="{11EF1686-6562-40D9-9032-6810E4D816FC}"/>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67" name="Text Box 16">
          <a:extLst>
            <a:ext uri="{FF2B5EF4-FFF2-40B4-BE49-F238E27FC236}">
              <a16:creationId xmlns:a16="http://schemas.microsoft.com/office/drawing/2014/main" id="{E4847077-E665-46CC-A972-F44A46625319}"/>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68" name="Text Box 17">
          <a:extLst>
            <a:ext uri="{FF2B5EF4-FFF2-40B4-BE49-F238E27FC236}">
              <a16:creationId xmlns:a16="http://schemas.microsoft.com/office/drawing/2014/main" id="{6BC40607-C458-4FEA-A5F3-B3E08A43AC5F}"/>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69" name="Text Box 18">
          <a:extLst>
            <a:ext uri="{FF2B5EF4-FFF2-40B4-BE49-F238E27FC236}">
              <a16:creationId xmlns:a16="http://schemas.microsoft.com/office/drawing/2014/main" id="{96C6EB47-5A82-4E04-AC53-609A2ACDC932}"/>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70" name="Text Box 19">
          <a:extLst>
            <a:ext uri="{FF2B5EF4-FFF2-40B4-BE49-F238E27FC236}">
              <a16:creationId xmlns:a16="http://schemas.microsoft.com/office/drawing/2014/main" id="{54FC843A-D7F6-4375-A0CC-448DEC47910A}"/>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71" name="Text Box 16">
          <a:extLst>
            <a:ext uri="{FF2B5EF4-FFF2-40B4-BE49-F238E27FC236}">
              <a16:creationId xmlns:a16="http://schemas.microsoft.com/office/drawing/2014/main" id="{1F228E3F-8AE1-4248-91AF-5FF8D3804F35}"/>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72" name="Text Box 17">
          <a:extLst>
            <a:ext uri="{FF2B5EF4-FFF2-40B4-BE49-F238E27FC236}">
              <a16:creationId xmlns:a16="http://schemas.microsoft.com/office/drawing/2014/main" id="{F0F1428C-9AA0-4440-A8BB-1AE035FB6AB2}"/>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73" name="Text Box 18">
          <a:extLst>
            <a:ext uri="{FF2B5EF4-FFF2-40B4-BE49-F238E27FC236}">
              <a16:creationId xmlns:a16="http://schemas.microsoft.com/office/drawing/2014/main" id="{23A3F522-2325-4472-B606-299B63B1B595}"/>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2974" name="Text Box 19">
          <a:extLst>
            <a:ext uri="{FF2B5EF4-FFF2-40B4-BE49-F238E27FC236}">
              <a16:creationId xmlns:a16="http://schemas.microsoft.com/office/drawing/2014/main" id="{61E135AC-13F5-494C-8199-6EC77DA76393}"/>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56743"/>
    <xdr:sp macro="" textlink="">
      <xdr:nvSpPr>
        <xdr:cNvPr id="2975" name="Text Box 15">
          <a:extLst>
            <a:ext uri="{FF2B5EF4-FFF2-40B4-BE49-F238E27FC236}">
              <a16:creationId xmlns:a16="http://schemas.microsoft.com/office/drawing/2014/main" id="{D35AC249-1BD5-4B94-9999-2874660C9A29}"/>
            </a:ext>
          </a:extLst>
        </xdr:cNvPr>
        <xdr:cNvSpPr txBox="1">
          <a:spLocks noChangeArrowheads="1"/>
        </xdr:cNvSpPr>
      </xdr:nvSpPr>
      <xdr:spPr bwMode="auto">
        <a:xfrm>
          <a:off x="4743450" y="347091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504825</xdr:rowOff>
    </xdr:from>
    <xdr:ext cx="95250" cy="442269"/>
    <xdr:sp macro="" textlink="">
      <xdr:nvSpPr>
        <xdr:cNvPr id="2976" name="Text Box 15">
          <a:extLst>
            <a:ext uri="{FF2B5EF4-FFF2-40B4-BE49-F238E27FC236}">
              <a16:creationId xmlns:a16="http://schemas.microsoft.com/office/drawing/2014/main" id="{13BA04A0-9527-4121-AB5C-FB65B7B81703}"/>
            </a:ext>
          </a:extLst>
        </xdr:cNvPr>
        <xdr:cNvSpPr txBox="1">
          <a:spLocks noChangeArrowheads="1"/>
        </xdr:cNvSpPr>
      </xdr:nvSpPr>
      <xdr:spPr bwMode="auto">
        <a:xfrm>
          <a:off x="14363700" y="347091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2977" name="Text Box 15">
          <a:extLst>
            <a:ext uri="{FF2B5EF4-FFF2-40B4-BE49-F238E27FC236}">
              <a16:creationId xmlns:a16="http://schemas.microsoft.com/office/drawing/2014/main" id="{B3F9F23F-FA3B-4BEA-BA18-633395540F06}"/>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444331"/>
    <xdr:sp macro="" textlink="">
      <xdr:nvSpPr>
        <xdr:cNvPr id="2978" name="Text Box 15">
          <a:extLst>
            <a:ext uri="{FF2B5EF4-FFF2-40B4-BE49-F238E27FC236}">
              <a16:creationId xmlns:a16="http://schemas.microsoft.com/office/drawing/2014/main" id="{B4F84BB1-B070-4103-8CB8-A3A3B31ACB02}"/>
            </a:ext>
          </a:extLst>
        </xdr:cNvPr>
        <xdr:cNvSpPr txBox="1">
          <a:spLocks noChangeArrowheads="1"/>
        </xdr:cNvSpPr>
      </xdr:nvSpPr>
      <xdr:spPr bwMode="auto">
        <a:xfrm>
          <a:off x="4743450" y="347091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78</xdr:row>
      <xdr:rowOff>504825</xdr:rowOff>
    </xdr:from>
    <xdr:ext cx="95250" cy="213632"/>
    <xdr:sp macro="" textlink="">
      <xdr:nvSpPr>
        <xdr:cNvPr id="2979" name="Text Box 15">
          <a:extLst>
            <a:ext uri="{FF2B5EF4-FFF2-40B4-BE49-F238E27FC236}">
              <a16:creationId xmlns:a16="http://schemas.microsoft.com/office/drawing/2014/main" id="{6D854DFD-03DE-4577-BF14-169BD8DBEFE7}"/>
            </a:ext>
          </a:extLst>
        </xdr:cNvPr>
        <xdr:cNvSpPr txBox="1">
          <a:spLocks noChangeArrowheads="1"/>
        </xdr:cNvSpPr>
      </xdr:nvSpPr>
      <xdr:spPr bwMode="auto">
        <a:xfrm>
          <a:off x="1436370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80" name="Text Box 16">
          <a:extLst>
            <a:ext uri="{FF2B5EF4-FFF2-40B4-BE49-F238E27FC236}">
              <a16:creationId xmlns:a16="http://schemas.microsoft.com/office/drawing/2014/main" id="{E7156CE2-2ADC-4A66-A6A9-EEE3E3D9ED31}"/>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81" name="Text Box 17">
          <a:extLst>
            <a:ext uri="{FF2B5EF4-FFF2-40B4-BE49-F238E27FC236}">
              <a16:creationId xmlns:a16="http://schemas.microsoft.com/office/drawing/2014/main" id="{45121519-70F1-44BE-9AFC-0318C8DD94D3}"/>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82" name="Text Box 18">
          <a:extLst>
            <a:ext uri="{FF2B5EF4-FFF2-40B4-BE49-F238E27FC236}">
              <a16:creationId xmlns:a16="http://schemas.microsoft.com/office/drawing/2014/main" id="{109D6B34-FD4C-41C9-9C65-627289AAF8B2}"/>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83" name="Text Box 19">
          <a:extLst>
            <a:ext uri="{FF2B5EF4-FFF2-40B4-BE49-F238E27FC236}">
              <a16:creationId xmlns:a16="http://schemas.microsoft.com/office/drawing/2014/main" id="{E3701E08-1655-4801-A625-514293BB2FCD}"/>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84" name="Text Box 16">
          <a:extLst>
            <a:ext uri="{FF2B5EF4-FFF2-40B4-BE49-F238E27FC236}">
              <a16:creationId xmlns:a16="http://schemas.microsoft.com/office/drawing/2014/main" id="{97978CF1-9211-43BE-87C5-4D3D1C2C593B}"/>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85" name="Text Box 17">
          <a:extLst>
            <a:ext uri="{FF2B5EF4-FFF2-40B4-BE49-F238E27FC236}">
              <a16:creationId xmlns:a16="http://schemas.microsoft.com/office/drawing/2014/main" id="{A955D769-521D-4A20-8DC2-A37C79C74C7C}"/>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86" name="Text Box 18">
          <a:extLst>
            <a:ext uri="{FF2B5EF4-FFF2-40B4-BE49-F238E27FC236}">
              <a16:creationId xmlns:a16="http://schemas.microsoft.com/office/drawing/2014/main" id="{62671549-BEFE-4629-A3AE-55FA7377A51F}"/>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87" name="Text Box 19">
          <a:extLst>
            <a:ext uri="{FF2B5EF4-FFF2-40B4-BE49-F238E27FC236}">
              <a16:creationId xmlns:a16="http://schemas.microsoft.com/office/drawing/2014/main" id="{1A7CC2C3-B301-4EF2-84E6-57E1D604231B}"/>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88" name="Text Box 16">
          <a:extLst>
            <a:ext uri="{FF2B5EF4-FFF2-40B4-BE49-F238E27FC236}">
              <a16:creationId xmlns:a16="http://schemas.microsoft.com/office/drawing/2014/main" id="{72B0D7FF-ECAF-446D-B8CF-52B3E7CF0152}"/>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89" name="Text Box 17">
          <a:extLst>
            <a:ext uri="{FF2B5EF4-FFF2-40B4-BE49-F238E27FC236}">
              <a16:creationId xmlns:a16="http://schemas.microsoft.com/office/drawing/2014/main" id="{7D22EFD2-1C77-4E85-A195-578EA6833353}"/>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90" name="Text Box 18">
          <a:extLst>
            <a:ext uri="{FF2B5EF4-FFF2-40B4-BE49-F238E27FC236}">
              <a16:creationId xmlns:a16="http://schemas.microsoft.com/office/drawing/2014/main" id="{7CC3B74A-C2E6-4CD4-91A7-E8688CC7AA83}"/>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84</xdr:row>
      <xdr:rowOff>0</xdr:rowOff>
    </xdr:from>
    <xdr:ext cx="95250" cy="171450"/>
    <xdr:sp macro="" textlink="">
      <xdr:nvSpPr>
        <xdr:cNvPr id="2991" name="Text Box 19">
          <a:extLst>
            <a:ext uri="{FF2B5EF4-FFF2-40B4-BE49-F238E27FC236}">
              <a16:creationId xmlns:a16="http://schemas.microsoft.com/office/drawing/2014/main" id="{3317B065-5367-4FD9-B8F9-B0918E367676}"/>
            </a:ext>
          </a:extLst>
        </xdr:cNvPr>
        <xdr:cNvSpPr txBox="1">
          <a:spLocks noChangeArrowheads="1"/>
        </xdr:cNvSpPr>
      </xdr:nvSpPr>
      <xdr:spPr bwMode="auto">
        <a:xfrm>
          <a:off x="309181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014"/>
    <xdr:sp macro="" textlink="">
      <xdr:nvSpPr>
        <xdr:cNvPr id="2992" name="Text Box 15">
          <a:extLst>
            <a:ext uri="{FF2B5EF4-FFF2-40B4-BE49-F238E27FC236}">
              <a16:creationId xmlns:a16="http://schemas.microsoft.com/office/drawing/2014/main" id="{20264664-AA38-4C8F-897F-5DB8AE77B8CE}"/>
            </a:ext>
          </a:extLst>
        </xdr:cNvPr>
        <xdr:cNvSpPr txBox="1">
          <a:spLocks noChangeArrowheads="1"/>
        </xdr:cNvSpPr>
      </xdr:nvSpPr>
      <xdr:spPr bwMode="auto">
        <a:xfrm>
          <a:off x="4743450" y="354520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93" name="Text Box 16">
          <a:extLst>
            <a:ext uri="{FF2B5EF4-FFF2-40B4-BE49-F238E27FC236}">
              <a16:creationId xmlns:a16="http://schemas.microsoft.com/office/drawing/2014/main" id="{74240848-9D28-404F-AFB0-4CF18D50B701}"/>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94" name="Text Box 17">
          <a:extLst>
            <a:ext uri="{FF2B5EF4-FFF2-40B4-BE49-F238E27FC236}">
              <a16:creationId xmlns:a16="http://schemas.microsoft.com/office/drawing/2014/main" id="{26FEE323-D640-4D1F-8D91-080249344386}"/>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95" name="Text Box 18">
          <a:extLst>
            <a:ext uri="{FF2B5EF4-FFF2-40B4-BE49-F238E27FC236}">
              <a16:creationId xmlns:a16="http://schemas.microsoft.com/office/drawing/2014/main" id="{5FF82CB2-913B-4E1D-A90A-26301DCB2368}"/>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2996" name="Text Box 19">
          <a:extLst>
            <a:ext uri="{FF2B5EF4-FFF2-40B4-BE49-F238E27FC236}">
              <a16:creationId xmlns:a16="http://schemas.microsoft.com/office/drawing/2014/main" id="{14BF9967-CFCE-4A60-85C9-1B05188D9B6A}"/>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80</xdr:row>
      <xdr:rowOff>504825</xdr:rowOff>
    </xdr:from>
    <xdr:ext cx="95250" cy="442269"/>
    <xdr:sp macro="" textlink="">
      <xdr:nvSpPr>
        <xdr:cNvPr id="2997" name="Text Box 15">
          <a:extLst>
            <a:ext uri="{FF2B5EF4-FFF2-40B4-BE49-F238E27FC236}">
              <a16:creationId xmlns:a16="http://schemas.microsoft.com/office/drawing/2014/main" id="{A43CE4B8-A2E9-4F1B-B277-6BE5FDB42996}"/>
            </a:ext>
          </a:extLst>
        </xdr:cNvPr>
        <xdr:cNvSpPr txBox="1">
          <a:spLocks noChangeArrowheads="1"/>
        </xdr:cNvSpPr>
      </xdr:nvSpPr>
      <xdr:spPr bwMode="auto">
        <a:xfrm>
          <a:off x="14363700" y="35452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98" name="Text Box 16">
          <a:extLst>
            <a:ext uri="{FF2B5EF4-FFF2-40B4-BE49-F238E27FC236}">
              <a16:creationId xmlns:a16="http://schemas.microsoft.com/office/drawing/2014/main" id="{D5390314-0C07-4751-97BE-53E86BC3D3AB}"/>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2999" name="Text Box 17">
          <a:extLst>
            <a:ext uri="{FF2B5EF4-FFF2-40B4-BE49-F238E27FC236}">
              <a16:creationId xmlns:a16="http://schemas.microsoft.com/office/drawing/2014/main" id="{DC41DE60-4B52-496F-8782-A8C5EBD90EAE}"/>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3000" name="Text Box 18">
          <a:extLst>
            <a:ext uri="{FF2B5EF4-FFF2-40B4-BE49-F238E27FC236}">
              <a16:creationId xmlns:a16="http://schemas.microsoft.com/office/drawing/2014/main" id="{CD78A2CC-AD71-46D7-92F9-F2B8D6576D95}"/>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01" name="Text Box 16">
          <a:extLst>
            <a:ext uri="{FF2B5EF4-FFF2-40B4-BE49-F238E27FC236}">
              <a16:creationId xmlns:a16="http://schemas.microsoft.com/office/drawing/2014/main" id="{9EEAF40C-05AD-4A31-85A4-C7390C192F6F}"/>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02" name="Text Box 17">
          <a:extLst>
            <a:ext uri="{FF2B5EF4-FFF2-40B4-BE49-F238E27FC236}">
              <a16:creationId xmlns:a16="http://schemas.microsoft.com/office/drawing/2014/main" id="{D1C0BBEB-5870-41BB-8E20-545091CB8802}"/>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03" name="Text Box 18">
          <a:extLst>
            <a:ext uri="{FF2B5EF4-FFF2-40B4-BE49-F238E27FC236}">
              <a16:creationId xmlns:a16="http://schemas.microsoft.com/office/drawing/2014/main" id="{F718D80D-1F83-4597-9455-A9954E284F4D}"/>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04" name="Text Box 19">
          <a:extLst>
            <a:ext uri="{FF2B5EF4-FFF2-40B4-BE49-F238E27FC236}">
              <a16:creationId xmlns:a16="http://schemas.microsoft.com/office/drawing/2014/main" id="{446D3C2B-E431-4497-B0B8-8FCB23F19CB7}"/>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05" name="Text Box 16">
          <a:extLst>
            <a:ext uri="{FF2B5EF4-FFF2-40B4-BE49-F238E27FC236}">
              <a16:creationId xmlns:a16="http://schemas.microsoft.com/office/drawing/2014/main" id="{C13F008A-FF63-4C0E-B5FE-9F9DC8014F28}"/>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06" name="Text Box 17">
          <a:extLst>
            <a:ext uri="{FF2B5EF4-FFF2-40B4-BE49-F238E27FC236}">
              <a16:creationId xmlns:a16="http://schemas.microsoft.com/office/drawing/2014/main" id="{08DB9355-1489-44F2-B36A-BC5E435CADE8}"/>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07" name="Text Box 18">
          <a:extLst>
            <a:ext uri="{FF2B5EF4-FFF2-40B4-BE49-F238E27FC236}">
              <a16:creationId xmlns:a16="http://schemas.microsoft.com/office/drawing/2014/main" id="{E417F91A-FBA5-4C10-9C0A-2E5F9712F63A}"/>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170392</xdr:rowOff>
    </xdr:from>
    <xdr:ext cx="95250" cy="213632"/>
    <xdr:sp macro="" textlink="">
      <xdr:nvSpPr>
        <xdr:cNvPr id="3008" name="Text Box 15">
          <a:extLst>
            <a:ext uri="{FF2B5EF4-FFF2-40B4-BE49-F238E27FC236}">
              <a16:creationId xmlns:a16="http://schemas.microsoft.com/office/drawing/2014/main" id="{8AAD1E42-F36F-4323-A4AA-26CDD5DD9D0C}"/>
            </a:ext>
          </a:extLst>
        </xdr:cNvPr>
        <xdr:cNvSpPr txBox="1">
          <a:spLocks noChangeArrowheads="1"/>
        </xdr:cNvSpPr>
      </xdr:nvSpPr>
      <xdr:spPr bwMode="auto">
        <a:xfrm>
          <a:off x="14392275" y="367368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09" name="Text Box 16">
          <a:extLst>
            <a:ext uri="{FF2B5EF4-FFF2-40B4-BE49-F238E27FC236}">
              <a16:creationId xmlns:a16="http://schemas.microsoft.com/office/drawing/2014/main" id="{F6C8AB2A-72C4-4F2D-8986-A7FF9F86EE3C}"/>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10" name="Text Box 17">
          <a:extLst>
            <a:ext uri="{FF2B5EF4-FFF2-40B4-BE49-F238E27FC236}">
              <a16:creationId xmlns:a16="http://schemas.microsoft.com/office/drawing/2014/main" id="{C93E8298-BB9E-4A0F-A0A9-1E34371685A5}"/>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11" name="Text Box 18">
          <a:extLst>
            <a:ext uri="{FF2B5EF4-FFF2-40B4-BE49-F238E27FC236}">
              <a16:creationId xmlns:a16="http://schemas.microsoft.com/office/drawing/2014/main" id="{13E48B0D-7785-4F7B-A7AE-5260F6187D7E}"/>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12" name="Text Box 19">
          <a:extLst>
            <a:ext uri="{FF2B5EF4-FFF2-40B4-BE49-F238E27FC236}">
              <a16:creationId xmlns:a16="http://schemas.microsoft.com/office/drawing/2014/main" id="{69FB213F-C22F-4F1F-8946-91A608C4E197}"/>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3013" name="Text Box 16">
          <a:extLst>
            <a:ext uri="{FF2B5EF4-FFF2-40B4-BE49-F238E27FC236}">
              <a16:creationId xmlns:a16="http://schemas.microsoft.com/office/drawing/2014/main" id="{94B05C31-66F7-400F-8513-AA7856102020}"/>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3014" name="Text Box 17">
          <a:extLst>
            <a:ext uri="{FF2B5EF4-FFF2-40B4-BE49-F238E27FC236}">
              <a16:creationId xmlns:a16="http://schemas.microsoft.com/office/drawing/2014/main" id="{63148E27-5A10-4B37-AA25-C5597FB679D4}"/>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3015" name="Text Box 18">
          <a:extLst>
            <a:ext uri="{FF2B5EF4-FFF2-40B4-BE49-F238E27FC236}">
              <a16:creationId xmlns:a16="http://schemas.microsoft.com/office/drawing/2014/main" id="{A822C885-050B-4E9A-BB2A-D23A1F646BCB}"/>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3016" name="Text Box 19">
          <a:extLst>
            <a:ext uri="{FF2B5EF4-FFF2-40B4-BE49-F238E27FC236}">
              <a16:creationId xmlns:a16="http://schemas.microsoft.com/office/drawing/2014/main" id="{B452B345-2A72-43BD-A55A-0CDCD97488AD}"/>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017" name="Text Box 16">
          <a:extLst>
            <a:ext uri="{FF2B5EF4-FFF2-40B4-BE49-F238E27FC236}">
              <a16:creationId xmlns:a16="http://schemas.microsoft.com/office/drawing/2014/main" id="{34D56282-0082-4FB1-9712-FC29A28E387C}"/>
            </a:ext>
          </a:extLst>
        </xdr:cNvPr>
        <xdr:cNvSpPr txBox="1">
          <a:spLocks noChangeArrowheads="1"/>
        </xdr:cNvSpPr>
      </xdr:nvSpPr>
      <xdr:spPr bwMode="auto">
        <a:xfrm>
          <a:off x="30918150" y="34709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018" name="Text Box 17">
          <a:extLst>
            <a:ext uri="{FF2B5EF4-FFF2-40B4-BE49-F238E27FC236}">
              <a16:creationId xmlns:a16="http://schemas.microsoft.com/office/drawing/2014/main" id="{6A5FBEEB-901D-4A03-9880-83032362F961}"/>
            </a:ext>
          </a:extLst>
        </xdr:cNvPr>
        <xdr:cNvSpPr txBox="1">
          <a:spLocks noChangeArrowheads="1"/>
        </xdr:cNvSpPr>
      </xdr:nvSpPr>
      <xdr:spPr bwMode="auto">
        <a:xfrm>
          <a:off x="30918150" y="34709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019" name="Text Box 18">
          <a:extLst>
            <a:ext uri="{FF2B5EF4-FFF2-40B4-BE49-F238E27FC236}">
              <a16:creationId xmlns:a16="http://schemas.microsoft.com/office/drawing/2014/main" id="{A3578551-930A-491D-A6FE-50BA8D99E44B}"/>
            </a:ext>
          </a:extLst>
        </xdr:cNvPr>
        <xdr:cNvSpPr txBox="1">
          <a:spLocks noChangeArrowheads="1"/>
        </xdr:cNvSpPr>
      </xdr:nvSpPr>
      <xdr:spPr bwMode="auto">
        <a:xfrm>
          <a:off x="30918150" y="34709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79</xdr:row>
      <xdr:rowOff>0</xdr:rowOff>
    </xdr:from>
    <xdr:ext cx="95250" cy="171450"/>
    <xdr:sp macro="" textlink="">
      <xdr:nvSpPr>
        <xdr:cNvPr id="3020" name="Text Box 19">
          <a:extLst>
            <a:ext uri="{FF2B5EF4-FFF2-40B4-BE49-F238E27FC236}">
              <a16:creationId xmlns:a16="http://schemas.microsoft.com/office/drawing/2014/main" id="{FB537A73-3A96-4F51-B8F2-21D6CB58DFAC}"/>
            </a:ext>
          </a:extLst>
        </xdr:cNvPr>
        <xdr:cNvSpPr txBox="1">
          <a:spLocks noChangeArrowheads="1"/>
        </xdr:cNvSpPr>
      </xdr:nvSpPr>
      <xdr:spPr bwMode="auto">
        <a:xfrm>
          <a:off x="30918150" y="347091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014"/>
    <xdr:sp macro="" textlink="">
      <xdr:nvSpPr>
        <xdr:cNvPr id="3021" name="Text Box 15">
          <a:extLst>
            <a:ext uri="{FF2B5EF4-FFF2-40B4-BE49-F238E27FC236}">
              <a16:creationId xmlns:a16="http://schemas.microsoft.com/office/drawing/2014/main" id="{5AE6EB79-79B5-44C3-B6A3-03957ADF261C}"/>
            </a:ext>
          </a:extLst>
        </xdr:cNvPr>
        <xdr:cNvSpPr txBox="1">
          <a:spLocks noChangeArrowheads="1"/>
        </xdr:cNvSpPr>
      </xdr:nvSpPr>
      <xdr:spPr bwMode="auto">
        <a:xfrm>
          <a:off x="4743450" y="354520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22" name="Text Box 16">
          <a:extLst>
            <a:ext uri="{FF2B5EF4-FFF2-40B4-BE49-F238E27FC236}">
              <a16:creationId xmlns:a16="http://schemas.microsoft.com/office/drawing/2014/main" id="{B5C8C185-E7B0-41FD-978A-E33B3F74DFCF}"/>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23" name="Text Box 17">
          <a:extLst>
            <a:ext uri="{FF2B5EF4-FFF2-40B4-BE49-F238E27FC236}">
              <a16:creationId xmlns:a16="http://schemas.microsoft.com/office/drawing/2014/main" id="{7FE51ABD-8946-42FF-A9CB-021BA247BC2C}"/>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24" name="Text Box 18">
          <a:extLst>
            <a:ext uri="{FF2B5EF4-FFF2-40B4-BE49-F238E27FC236}">
              <a16:creationId xmlns:a16="http://schemas.microsoft.com/office/drawing/2014/main" id="{9286FD3B-47DB-426F-9E5A-BC693348C1A5}"/>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0</xdr:rowOff>
    </xdr:from>
    <xdr:ext cx="95250" cy="171450"/>
    <xdr:sp macro="" textlink="">
      <xdr:nvSpPr>
        <xdr:cNvPr id="3025" name="Text Box 19">
          <a:extLst>
            <a:ext uri="{FF2B5EF4-FFF2-40B4-BE49-F238E27FC236}">
              <a16:creationId xmlns:a16="http://schemas.microsoft.com/office/drawing/2014/main" id="{5898916E-09D4-4CF8-8040-050926590281}"/>
            </a:ext>
          </a:extLst>
        </xdr:cNvPr>
        <xdr:cNvSpPr txBox="1">
          <a:spLocks noChangeArrowheads="1"/>
        </xdr:cNvSpPr>
      </xdr:nvSpPr>
      <xdr:spPr bwMode="auto">
        <a:xfrm>
          <a:off x="47434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3026" name="Text Box 16">
          <a:extLst>
            <a:ext uri="{FF2B5EF4-FFF2-40B4-BE49-F238E27FC236}">
              <a16:creationId xmlns:a16="http://schemas.microsoft.com/office/drawing/2014/main" id="{929CDB87-D2CA-4D81-867B-D76F7F47DEEC}"/>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0</xdr:rowOff>
    </xdr:from>
    <xdr:ext cx="95250" cy="171450"/>
    <xdr:sp macro="" textlink="">
      <xdr:nvSpPr>
        <xdr:cNvPr id="3027" name="Text Box 17">
          <a:extLst>
            <a:ext uri="{FF2B5EF4-FFF2-40B4-BE49-F238E27FC236}">
              <a16:creationId xmlns:a16="http://schemas.microsoft.com/office/drawing/2014/main" id="{17239626-BEAC-46D9-9C30-D0CEBDF4778B}"/>
            </a:ext>
          </a:extLst>
        </xdr:cNvPr>
        <xdr:cNvSpPr txBox="1">
          <a:spLocks noChangeArrowheads="1"/>
        </xdr:cNvSpPr>
      </xdr:nvSpPr>
      <xdr:spPr bwMode="auto">
        <a:xfrm>
          <a:off x="1436370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15875</xdr:rowOff>
    </xdr:from>
    <xdr:ext cx="95250" cy="171450"/>
    <xdr:sp macro="" textlink="">
      <xdr:nvSpPr>
        <xdr:cNvPr id="3028" name="Text Box 18">
          <a:extLst>
            <a:ext uri="{FF2B5EF4-FFF2-40B4-BE49-F238E27FC236}">
              <a16:creationId xmlns:a16="http://schemas.microsoft.com/office/drawing/2014/main" id="{ABCF0047-715D-4E66-B46B-76D7CB0BA793}"/>
            </a:ext>
          </a:extLst>
        </xdr:cNvPr>
        <xdr:cNvSpPr txBox="1">
          <a:spLocks noChangeArrowheads="1"/>
        </xdr:cNvSpPr>
      </xdr:nvSpPr>
      <xdr:spPr bwMode="auto">
        <a:xfrm>
          <a:off x="14355762" y="365823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29" name="Text Box 16">
          <a:extLst>
            <a:ext uri="{FF2B5EF4-FFF2-40B4-BE49-F238E27FC236}">
              <a16:creationId xmlns:a16="http://schemas.microsoft.com/office/drawing/2014/main" id="{BE3DD979-A4EC-447C-B319-1F44477E6477}"/>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30" name="Text Box 17">
          <a:extLst>
            <a:ext uri="{FF2B5EF4-FFF2-40B4-BE49-F238E27FC236}">
              <a16:creationId xmlns:a16="http://schemas.microsoft.com/office/drawing/2014/main" id="{0EBFC65B-B80A-4DE7-8FAC-06A5B27CFEF8}"/>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31" name="Text Box 18">
          <a:extLst>
            <a:ext uri="{FF2B5EF4-FFF2-40B4-BE49-F238E27FC236}">
              <a16:creationId xmlns:a16="http://schemas.microsoft.com/office/drawing/2014/main" id="{6C4C8ADC-CF3C-413E-BE18-566801222A59}"/>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32" name="Text Box 19">
          <a:extLst>
            <a:ext uri="{FF2B5EF4-FFF2-40B4-BE49-F238E27FC236}">
              <a16:creationId xmlns:a16="http://schemas.microsoft.com/office/drawing/2014/main" id="{6FD69907-207D-4F95-8D83-561DA41A2682}"/>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84</xdr:row>
      <xdr:rowOff>0</xdr:rowOff>
    </xdr:from>
    <xdr:ext cx="95250" cy="171450"/>
    <xdr:sp macro="" textlink="">
      <xdr:nvSpPr>
        <xdr:cNvPr id="3033" name="Text Box 16">
          <a:extLst>
            <a:ext uri="{FF2B5EF4-FFF2-40B4-BE49-F238E27FC236}">
              <a16:creationId xmlns:a16="http://schemas.microsoft.com/office/drawing/2014/main" id="{CD5F106F-59DC-451E-AFB6-02FB1EFB47CF}"/>
            </a:ext>
          </a:extLst>
        </xdr:cNvPr>
        <xdr:cNvSpPr txBox="1">
          <a:spLocks noChangeArrowheads="1"/>
        </xdr:cNvSpPr>
      </xdr:nvSpPr>
      <xdr:spPr bwMode="auto">
        <a:xfrm>
          <a:off x="19183350" y="365664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170392</xdr:rowOff>
    </xdr:from>
    <xdr:ext cx="95250" cy="213632"/>
    <xdr:sp macro="" textlink="">
      <xdr:nvSpPr>
        <xdr:cNvPr id="3034" name="Text Box 15">
          <a:extLst>
            <a:ext uri="{FF2B5EF4-FFF2-40B4-BE49-F238E27FC236}">
              <a16:creationId xmlns:a16="http://schemas.microsoft.com/office/drawing/2014/main" id="{1DFFD2A7-AA25-4530-8CBD-CF947EC9791B}"/>
            </a:ext>
          </a:extLst>
        </xdr:cNvPr>
        <xdr:cNvSpPr txBox="1">
          <a:spLocks noChangeArrowheads="1"/>
        </xdr:cNvSpPr>
      </xdr:nvSpPr>
      <xdr:spPr bwMode="auto">
        <a:xfrm>
          <a:off x="14392275" y="367368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8496"/>
    <xdr:sp macro="" textlink="">
      <xdr:nvSpPr>
        <xdr:cNvPr id="3035" name="Text Box 15">
          <a:extLst>
            <a:ext uri="{FF2B5EF4-FFF2-40B4-BE49-F238E27FC236}">
              <a16:creationId xmlns:a16="http://schemas.microsoft.com/office/drawing/2014/main" id="{6B3F30D8-66F7-4D04-A76C-9A23F604F7AC}"/>
            </a:ext>
          </a:extLst>
        </xdr:cNvPr>
        <xdr:cNvSpPr txBox="1">
          <a:spLocks noChangeArrowheads="1"/>
        </xdr:cNvSpPr>
      </xdr:nvSpPr>
      <xdr:spPr bwMode="auto">
        <a:xfrm>
          <a:off x="4743450" y="369379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504825</xdr:rowOff>
    </xdr:from>
    <xdr:ext cx="95250" cy="442269"/>
    <xdr:sp macro="" textlink="">
      <xdr:nvSpPr>
        <xdr:cNvPr id="3036" name="Text Box 15">
          <a:extLst>
            <a:ext uri="{FF2B5EF4-FFF2-40B4-BE49-F238E27FC236}">
              <a16:creationId xmlns:a16="http://schemas.microsoft.com/office/drawing/2014/main" id="{C99D56C9-FEAF-49DB-8868-184FE4783528}"/>
            </a:ext>
          </a:extLst>
        </xdr:cNvPr>
        <xdr:cNvSpPr txBox="1">
          <a:spLocks noChangeArrowheads="1"/>
        </xdr:cNvSpPr>
      </xdr:nvSpPr>
      <xdr:spPr bwMode="auto">
        <a:xfrm>
          <a:off x="14363700" y="369379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3037" name="Text Box 15">
          <a:extLst>
            <a:ext uri="{FF2B5EF4-FFF2-40B4-BE49-F238E27FC236}">
              <a16:creationId xmlns:a16="http://schemas.microsoft.com/office/drawing/2014/main" id="{D42C3919-8A0F-45C1-A8D5-92AA24958146}"/>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4331"/>
    <xdr:sp macro="" textlink="">
      <xdr:nvSpPr>
        <xdr:cNvPr id="3038" name="Text Box 15">
          <a:extLst>
            <a:ext uri="{FF2B5EF4-FFF2-40B4-BE49-F238E27FC236}">
              <a16:creationId xmlns:a16="http://schemas.microsoft.com/office/drawing/2014/main" id="{BDE4F918-0D4B-4004-B2BF-1EC7FFA3E5AD}"/>
            </a:ext>
          </a:extLst>
        </xdr:cNvPr>
        <xdr:cNvSpPr txBox="1">
          <a:spLocks noChangeArrowheads="1"/>
        </xdr:cNvSpPr>
      </xdr:nvSpPr>
      <xdr:spPr bwMode="auto">
        <a:xfrm>
          <a:off x="4743450" y="36937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170392</xdr:rowOff>
    </xdr:from>
    <xdr:ext cx="95250" cy="213632"/>
    <xdr:sp macro="" textlink="">
      <xdr:nvSpPr>
        <xdr:cNvPr id="3039" name="Text Box 15">
          <a:extLst>
            <a:ext uri="{FF2B5EF4-FFF2-40B4-BE49-F238E27FC236}">
              <a16:creationId xmlns:a16="http://schemas.microsoft.com/office/drawing/2014/main" id="{DCAA116A-C68E-47CB-BA49-E5A295D69E0B}"/>
            </a:ext>
          </a:extLst>
        </xdr:cNvPr>
        <xdr:cNvSpPr txBox="1">
          <a:spLocks noChangeArrowheads="1"/>
        </xdr:cNvSpPr>
      </xdr:nvSpPr>
      <xdr:spPr bwMode="auto">
        <a:xfrm>
          <a:off x="14392275" y="367368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40" name="Text Box 16">
          <a:extLst>
            <a:ext uri="{FF2B5EF4-FFF2-40B4-BE49-F238E27FC236}">
              <a16:creationId xmlns:a16="http://schemas.microsoft.com/office/drawing/2014/main" id="{522F7178-A70A-4DE8-8522-97D48CE51994}"/>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41" name="Text Box 17">
          <a:extLst>
            <a:ext uri="{FF2B5EF4-FFF2-40B4-BE49-F238E27FC236}">
              <a16:creationId xmlns:a16="http://schemas.microsoft.com/office/drawing/2014/main" id="{476EB2BA-BC22-4440-8DCB-776696FDF70F}"/>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42" name="Text Box 18">
          <a:extLst>
            <a:ext uri="{FF2B5EF4-FFF2-40B4-BE49-F238E27FC236}">
              <a16:creationId xmlns:a16="http://schemas.microsoft.com/office/drawing/2014/main" id="{292DAF00-61D8-479B-9F52-4867C7B9BF57}"/>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43" name="Text Box 19">
          <a:extLst>
            <a:ext uri="{FF2B5EF4-FFF2-40B4-BE49-F238E27FC236}">
              <a16:creationId xmlns:a16="http://schemas.microsoft.com/office/drawing/2014/main" id="{F59207B0-B8C4-4541-A858-2439DAA6313C}"/>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44" name="Text Box 16">
          <a:extLst>
            <a:ext uri="{FF2B5EF4-FFF2-40B4-BE49-F238E27FC236}">
              <a16:creationId xmlns:a16="http://schemas.microsoft.com/office/drawing/2014/main" id="{155AB38E-EF76-4DC4-A421-DD8BA6364991}"/>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45" name="Text Box 17">
          <a:extLst>
            <a:ext uri="{FF2B5EF4-FFF2-40B4-BE49-F238E27FC236}">
              <a16:creationId xmlns:a16="http://schemas.microsoft.com/office/drawing/2014/main" id="{F339F75F-36EF-4EDE-9A11-20A6FEA6992F}"/>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46" name="Text Box 18">
          <a:extLst>
            <a:ext uri="{FF2B5EF4-FFF2-40B4-BE49-F238E27FC236}">
              <a16:creationId xmlns:a16="http://schemas.microsoft.com/office/drawing/2014/main" id="{284FBA0C-C887-4DFF-B19D-8E482E10C3A5}"/>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47" name="Text Box 19">
          <a:extLst>
            <a:ext uri="{FF2B5EF4-FFF2-40B4-BE49-F238E27FC236}">
              <a16:creationId xmlns:a16="http://schemas.microsoft.com/office/drawing/2014/main" id="{8407B28F-6EBA-40BF-B065-F1B14E8B919D}"/>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48" name="Text Box 16">
          <a:extLst>
            <a:ext uri="{FF2B5EF4-FFF2-40B4-BE49-F238E27FC236}">
              <a16:creationId xmlns:a16="http://schemas.microsoft.com/office/drawing/2014/main" id="{5BCA0EE7-5EC1-4BAB-874D-955D278123FC}"/>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49" name="Text Box 17">
          <a:extLst>
            <a:ext uri="{FF2B5EF4-FFF2-40B4-BE49-F238E27FC236}">
              <a16:creationId xmlns:a16="http://schemas.microsoft.com/office/drawing/2014/main" id="{16831F90-B8DF-45D8-9380-26262BAC7CF1}"/>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50" name="Text Box 18">
          <a:extLst>
            <a:ext uri="{FF2B5EF4-FFF2-40B4-BE49-F238E27FC236}">
              <a16:creationId xmlns:a16="http://schemas.microsoft.com/office/drawing/2014/main" id="{0F7FFC5F-0E17-45C5-8259-F76CACB72CE7}"/>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51" name="Text Box 19">
          <a:extLst>
            <a:ext uri="{FF2B5EF4-FFF2-40B4-BE49-F238E27FC236}">
              <a16:creationId xmlns:a16="http://schemas.microsoft.com/office/drawing/2014/main" id="{F916D946-0D70-47CD-BDF0-1197B6E999CD}"/>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014"/>
    <xdr:sp macro="" textlink="">
      <xdr:nvSpPr>
        <xdr:cNvPr id="3052" name="Text Box 15">
          <a:extLst>
            <a:ext uri="{FF2B5EF4-FFF2-40B4-BE49-F238E27FC236}">
              <a16:creationId xmlns:a16="http://schemas.microsoft.com/office/drawing/2014/main" id="{21AB20E6-D7B2-4593-85F1-3B35466C3FB1}"/>
            </a:ext>
          </a:extLst>
        </xdr:cNvPr>
        <xdr:cNvSpPr txBox="1">
          <a:spLocks noChangeArrowheads="1"/>
        </xdr:cNvSpPr>
      </xdr:nvSpPr>
      <xdr:spPr bwMode="auto">
        <a:xfrm>
          <a:off x="4743450" y="37680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53" name="Text Box 16">
          <a:extLst>
            <a:ext uri="{FF2B5EF4-FFF2-40B4-BE49-F238E27FC236}">
              <a16:creationId xmlns:a16="http://schemas.microsoft.com/office/drawing/2014/main" id="{F533826C-C812-439A-A944-6ECCCE706A28}"/>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54" name="Text Box 17">
          <a:extLst>
            <a:ext uri="{FF2B5EF4-FFF2-40B4-BE49-F238E27FC236}">
              <a16:creationId xmlns:a16="http://schemas.microsoft.com/office/drawing/2014/main" id="{D05F1009-59F3-418B-A86E-D0A0E62E3853}"/>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55" name="Text Box 18">
          <a:extLst>
            <a:ext uri="{FF2B5EF4-FFF2-40B4-BE49-F238E27FC236}">
              <a16:creationId xmlns:a16="http://schemas.microsoft.com/office/drawing/2014/main" id="{E39402AA-B670-40F0-A4D1-D9152BCC6893}"/>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56" name="Text Box 19">
          <a:extLst>
            <a:ext uri="{FF2B5EF4-FFF2-40B4-BE49-F238E27FC236}">
              <a16:creationId xmlns:a16="http://schemas.microsoft.com/office/drawing/2014/main" id="{9F2F1BCF-2981-43BD-8B29-D48365DDD109}"/>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57" name="Text Box 16">
          <a:extLst>
            <a:ext uri="{FF2B5EF4-FFF2-40B4-BE49-F238E27FC236}">
              <a16:creationId xmlns:a16="http://schemas.microsoft.com/office/drawing/2014/main" id="{F15044D9-798C-4812-B95B-4E2005053F0C}"/>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58" name="Text Box 17">
          <a:extLst>
            <a:ext uri="{FF2B5EF4-FFF2-40B4-BE49-F238E27FC236}">
              <a16:creationId xmlns:a16="http://schemas.microsoft.com/office/drawing/2014/main" id="{5BCA9FD8-5572-47AB-8468-E83D7522A747}"/>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59" name="Text Box 18">
          <a:extLst>
            <a:ext uri="{FF2B5EF4-FFF2-40B4-BE49-F238E27FC236}">
              <a16:creationId xmlns:a16="http://schemas.microsoft.com/office/drawing/2014/main" id="{2C81610E-A141-47CB-AB51-0062E0444DA2}"/>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0" name="Text Box 16">
          <a:extLst>
            <a:ext uri="{FF2B5EF4-FFF2-40B4-BE49-F238E27FC236}">
              <a16:creationId xmlns:a16="http://schemas.microsoft.com/office/drawing/2014/main" id="{2BB8802B-8D6A-47F3-89F8-7574E2DB5E33}"/>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1" name="Text Box 17">
          <a:extLst>
            <a:ext uri="{FF2B5EF4-FFF2-40B4-BE49-F238E27FC236}">
              <a16:creationId xmlns:a16="http://schemas.microsoft.com/office/drawing/2014/main" id="{DAB2AB34-AFA7-4AEA-96EA-E44CADA87675}"/>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2" name="Text Box 18">
          <a:extLst>
            <a:ext uri="{FF2B5EF4-FFF2-40B4-BE49-F238E27FC236}">
              <a16:creationId xmlns:a16="http://schemas.microsoft.com/office/drawing/2014/main" id="{42D05CFA-6719-4402-B6BD-49D27F14022E}"/>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3" name="Text Box 19">
          <a:extLst>
            <a:ext uri="{FF2B5EF4-FFF2-40B4-BE49-F238E27FC236}">
              <a16:creationId xmlns:a16="http://schemas.microsoft.com/office/drawing/2014/main" id="{D5F271FF-E898-4BE9-A42F-00D9AF97BEE8}"/>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4" name="Text Box 16">
          <a:extLst>
            <a:ext uri="{FF2B5EF4-FFF2-40B4-BE49-F238E27FC236}">
              <a16:creationId xmlns:a16="http://schemas.microsoft.com/office/drawing/2014/main" id="{385C5FE7-9639-48CC-94C4-ECB65A91BD18}"/>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5" name="Text Box 17">
          <a:extLst>
            <a:ext uri="{FF2B5EF4-FFF2-40B4-BE49-F238E27FC236}">
              <a16:creationId xmlns:a16="http://schemas.microsoft.com/office/drawing/2014/main" id="{B69D835F-B23C-4C38-8F96-1C66AAC0CFE3}"/>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6" name="Text Box 18">
          <a:extLst>
            <a:ext uri="{FF2B5EF4-FFF2-40B4-BE49-F238E27FC236}">
              <a16:creationId xmlns:a16="http://schemas.microsoft.com/office/drawing/2014/main" id="{3619269A-243A-43D3-9F8C-20701BE3AA07}"/>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67" name="Text Box 19">
          <a:extLst>
            <a:ext uri="{FF2B5EF4-FFF2-40B4-BE49-F238E27FC236}">
              <a16:creationId xmlns:a16="http://schemas.microsoft.com/office/drawing/2014/main" id="{5DEE7BB4-C379-4F06-BFA0-D71E9AFA96B2}"/>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56743"/>
    <xdr:sp macro="" textlink="">
      <xdr:nvSpPr>
        <xdr:cNvPr id="3068" name="Text Box 15">
          <a:extLst>
            <a:ext uri="{FF2B5EF4-FFF2-40B4-BE49-F238E27FC236}">
              <a16:creationId xmlns:a16="http://schemas.microsoft.com/office/drawing/2014/main" id="{7A881956-9A43-4631-8208-FF0788F94B46}"/>
            </a:ext>
          </a:extLst>
        </xdr:cNvPr>
        <xdr:cNvSpPr txBox="1">
          <a:spLocks noChangeArrowheads="1"/>
        </xdr:cNvSpPr>
      </xdr:nvSpPr>
      <xdr:spPr bwMode="auto">
        <a:xfrm>
          <a:off x="4743450" y="369379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504825</xdr:rowOff>
    </xdr:from>
    <xdr:ext cx="95250" cy="442269"/>
    <xdr:sp macro="" textlink="">
      <xdr:nvSpPr>
        <xdr:cNvPr id="3069" name="Text Box 15">
          <a:extLst>
            <a:ext uri="{FF2B5EF4-FFF2-40B4-BE49-F238E27FC236}">
              <a16:creationId xmlns:a16="http://schemas.microsoft.com/office/drawing/2014/main" id="{7C9BF725-4E19-417A-8F7B-05E5672F2778}"/>
            </a:ext>
          </a:extLst>
        </xdr:cNvPr>
        <xdr:cNvSpPr txBox="1">
          <a:spLocks noChangeArrowheads="1"/>
        </xdr:cNvSpPr>
      </xdr:nvSpPr>
      <xdr:spPr bwMode="auto">
        <a:xfrm>
          <a:off x="14363700" y="369379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3070" name="Text Box 15">
          <a:extLst>
            <a:ext uri="{FF2B5EF4-FFF2-40B4-BE49-F238E27FC236}">
              <a16:creationId xmlns:a16="http://schemas.microsoft.com/office/drawing/2014/main" id="{D2A5D16D-7640-4DD0-B359-8D89A89B5EB6}"/>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444331"/>
    <xdr:sp macro="" textlink="">
      <xdr:nvSpPr>
        <xdr:cNvPr id="3071" name="Text Box 15">
          <a:extLst>
            <a:ext uri="{FF2B5EF4-FFF2-40B4-BE49-F238E27FC236}">
              <a16:creationId xmlns:a16="http://schemas.microsoft.com/office/drawing/2014/main" id="{ED6D730A-D03D-49B6-BDE3-65FD579CA838}"/>
            </a:ext>
          </a:extLst>
        </xdr:cNvPr>
        <xdr:cNvSpPr txBox="1">
          <a:spLocks noChangeArrowheads="1"/>
        </xdr:cNvSpPr>
      </xdr:nvSpPr>
      <xdr:spPr bwMode="auto">
        <a:xfrm>
          <a:off x="4743450" y="36937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84</xdr:row>
      <xdr:rowOff>504825</xdr:rowOff>
    </xdr:from>
    <xdr:ext cx="95250" cy="213632"/>
    <xdr:sp macro="" textlink="">
      <xdr:nvSpPr>
        <xdr:cNvPr id="3072" name="Text Box 15">
          <a:extLst>
            <a:ext uri="{FF2B5EF4-FFF2-40B4-BE49-F238E27FC236}">
              <a16:creationId xmlns:a16="http://schemas.microsoft.com/office/drawing/2014/main" id="{10B3FCDD-9965-4F37-8961-6C81A723B62F}"/>
            </a:ext>
          </a:extLst>
        </xdr:cNvPr>
        <xdr:cNvSpPr txBox="1">
          <a:spLocks noChangeArrowheads="1"/>
        </xdr:cNvSpPr>
      </xdr:nvSpPr>
      <xdr:spPr bwMode="auto">
        <a:xfrm>
          <a:off x="1436370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73" name="Text Box 16">
          <a:extLst>
            <a:ext uri="{FF2B5EF4-FFF2-40B4-BE49-F238E27FC236}">
              <a16:creationId xmlns:a16="http://schemas.microsoft.com/office/drawing/2014/main" id="{65547652-AC3E-4CBD-9CC4-40C9479656D6}"/>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74" name="Text Box 17">
          <a:extLst>
            <a:ext uri="{FF2B5EF4-FFF2-40B4-BE49-F238E27FC236}">
              <a16:creationId xmlns:a16="http://schemas.microsoft.com/office/drawing/2014/main" id="{81F878F5-B53F-4FA1-A0B0-9CC611EBAA68}"/>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75" name="Text Box 18">
          <a:extLst>
            <a:ext uri="{FF2B5EF4-FFF2-40B4-BE49-F238E27FC236}">
              <a16:creationId xmlns:a16="http://schemas.microsoft.com/office/drawing/2014/main" id="{DA3B59FE-7072-4906-92FA-B27BA4B12E38}"/>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76" name="Text Box 19">
          <a:extLst>
            <a:ext uri="{FF2B5EF4-FFF2-40B4-BE49-F238E27FC236}">
              <a16:creationId xmlns:a16="http://schemas.microsoft.com/office/drawing/2014/main" id="{DEDAA78E-293F-4C4F-B6FE-8F21ADD974CB}"/>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77" name="Text Box 16">
          <a:extLst>
            <a:ext uri="{FF2B5EF4-FFF2-40B4-BE49-F238E27FC236}">
              <a16:creationId xmlns:a16="http://schemas.microsoft.com/office/drawing/2014/main" id="{508C3EBD-E1CB-4E8C-8566-37DABA657FBF}"/>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78" name="Text Box 17">
          <a:extLst>
            <a:ext uri="{FF2B5EF4-FFF2-40B4-BE49-F238E27FC236}">
              <a16:creationId xmlns:a16="http://schemas.microsoft.com/office/drawing/2014/main" id="{1FF103BF-D72A-4FDF-83F5-86E01748625B}"/>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79" name="Text Box 18">
          <a:extLst>
            <a:ext uri="{FF2B5EF4-FFF2-40B4-BE49-F238E27FC236}">
              <a16:creationId xmlns:a16="http://schemas.microsoft.com/office/drawing/2014/main" id="{36209730-0673-4F2F-A986-E4D85936D829}"/>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80" name="Text Box 19">
          <a:extLst>
            <a:ext uri="{FF2B5EF4-FFF2-40B4-BE49-F238E27FC236}">
              <a16:creationId xmlns:a16="http://schemas.microsoft.com/office/drawing/2014/main" id="{EA799E45-3068-426F-B5CF-02035110695E}"/>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81" name="Text Box 16">
          <a:extLst>
            <a:ext uri="{FF2B5EF4-FFF2-40B4-BE49-F238E27FC236}">
              <a16:creationId xmlns:a16="http://schemas.microsoft.com/office/drawing/2014/main" id="{8AD39E68-DF9A-4684-B79E-A04BE34BEEC6}"/>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82" name="Text Box 17">
          <a:extLst>
            <a:ext uri="{FF2B5EF4-FFF2-40B4-BE49-F238E27FC236}">
              <a16:creationId xmlns:a16="http://schemas.microsoft.com/office/drawing/2014/main" id="{AA848FDE-CBBE-4A7F-82CB-AFB68EC6A987}"/>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83" name="Text Box 18">
          <a:extLst>
            <a:ext uri="{FF2B5EF4-FFF2-40B4-BE49-F238E27FC236}">
              <a16:creationId xmlns:a16="http://schemas.microsoft.com/office/drawing/2014/main" id="{1513D9E5-526E-4AA4-BD3B-5BA9F6AFC5D8}"/>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0</xdr:rowOff>
    </xdr:from>
    <xdr:ext cx="95250" cy="171450"/>
    <xdr:sp macro="" textlink="">
      <xdr:nvSpPr>
        <xdr:cNvPr id="3084" name="Text Box 19">
          <a:extLst>
            <a:ext uri="{FF2B5EF4-FFF2-40B4-BE49-F238E27FC236}">
              <a16:creationId xmlns:a16="http://schemas.microsoft.com/office/drawing/2014/main" id="{6003A872-E8C4-44E2-A701-7224504512D0}"/>
            </a:ext>
          </a:extLst>
        </xdr:cNvPr>
        <xdr:cNvSpPr txBox="1">
          <a:spLocks noChangeArrowheads="1"/>
        </xdr:cNvSpPr>
      </xdr:nvSpPr>
      <xdr:spPr bwMode="auto">
        <a:xfrm>
          <a:off x="309181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014"/>
    <xdr:sp macro="" textlink="">
      <xdr:nvSpPr>
        <xdr:cNvPr id="3085" name="Text Box 15">
          <a:extLst>
            <a:ext uri="{FF2B5EF4-FFF2-40B4-BE49-F238E27FC236}">
              <a16:creationId xmlns:a16="http://schemas.microsoft.com/office/drawing/2014/main" id="{FCBDAFAB-9C38-4070-8D58-B849C7C418A8}"/>
            </a:ext>
          </a:extLst>
        </xdr:cNvPr>
        <xdr:cNvSpPr txBox="1">
          <a:spLocks noChangeArrowheads="1"/>
        </xdr:cNvSpPr>
      </xdr:nvSpPr>
      <xdr:spPr bwMode="auto">
        <a:xfrm>
          <a:off x="4743450" y="37680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86" name="Text Box 16">
          <a:extLst>
            <a:ext uri="{FF2B5EF4-FFF2-40B4-BE49-F238E27FC236}">
              <a16:creationId xmlns:a16="http://schemas.microsoft.com/office/drawing/2014/main" id="{D7CF141E-0368-4C54-9644-FA9D1BF00E86}"/>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87" name="Text Box 17">
          <a:extLst>
            <a:ext uri="{FF2B5EF4-FFF2-40B4-BE49-F238E27FC236}">
              <a16:creationId xmlns:a16="http://schemas.microsoft.com/office/drawing/2014/main" id="{3E7D5BDB-0C10-41D0-8773-4C67CF2215B4}"/>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88" name="Text Box 18">
          <a:extLst>
            <a:ext uri="{FF2B5EF4-FFF2-40B4-BE49-F238E27FC236}">
              <a16:creationId xmlns:a16="http://schemas.microsoft.com/office/drawing/2014/main" id="{2347D4FF-4C29-4BC2-9DBA-FDAC82EE1236}"/>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089" name="Text Box 19">
          <a:extLst>
            <a:ext uri="{FF2B5EF4-FFF2-40B4-BE49-F238E27FC236}">
              <a16:creationId xmlns:a16="http://schemas.microsoft.com/office/drawing/2014/main" id="{28E4203B-CD6C-43D6-8C74-541A6F91F972}"/>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86</xdr:row>
      <xdr:rowOff>504825</xdr:rowOff>
    </xdr:from>
    <xdr:ext cx="95250" cy="442269"/>
    <xdr:sp macro="" textlink="">
      <xdr:nvSpPr>
        <xdr:cNvPr id="3090" name="Text Box 15">
          <a:extLst>
            <a:ext uri="{FF2B5EF4-FFF2-40B4-BE49-F238E27FC236}">
              <a16:creationId xmlns:a16="http://schemas.microsoft.com/office/drawing/2014/main" id="{DF6432AC-20F3-4FC5-A733-B7F603EDFF6D}"/>
            </a:ext>
          </a:extLst>
        </xdr:cNvPr>
        <xdr:cNvSpPr txBox="1">
          <a:spLocks noChangeArrowheads="1"/>
        </xdr:cNvSpPr>
      </xdr:nvSpPr>
      <xdr:spPr bwMode="auto">
        <a:xfrm>
          <a:off x="14363700" y="376809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91" name="Text Box 16">
          <a:extLst>
            <a:ext uri="{FF2B5EF4-FFF2-40B4-BE49-F238E27FC236}">
              <a16:creationId xmlns:a16="http://schemas.microsoft.com/office/drawing/2014/main" id="{ACEEBE3A-5BF4-4C02-8BFF-5CE131FFC681}"/>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92" name="Text Box 17">
          <a:extLst>
            <a:ext uri="{FF2B5EF4-FFF2-40B4-BE49-F238E27FC236}">
              <a16:creationId xmlns:a16="http://schemas.microsoft.com/office/drawing/2014/main" id="{B17736DE-0E59-4FE8-9C75-27822D3E667C}"/>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093" name="Text Box 18">
          <a:extLst>
            <a:ext uri="{FF2B5EF4-FFF2-40B4-BE49-F238E27FC236}">
              <a16:creationId xmlns:a16="http://schemas.microsoft.com/office/drawing/2014/main" id="{A493B4F3-8B46-4BD0-A367-1D989E84BDC6}"/>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94" name="Text Box 16">
          <a:extLst>
            <a:ext uri="{FF2B5EF4-FFF2-40B4-BE49-F238E27FC236}">
              <a16:creationId xmlns:a16="http://schemas.microsoft.com/office/drawing/2014/main" id="{4603F8FB-D28D-4CC7-A470-1933403469E2}"/>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95" name="Text Box 17">
          <a:extLst>
            <a:ext uri="{FF2B5EF4-FFF2-40B4-BE49-F238E27FC236}">
              <a16:creationId xmlns:a16="http://schemas.microsoft.com/office/drawing/2014/main" id="{F1322F0B-4AA0-46AA-A369-FB0D0C164F37}"/>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96" name="Text Box 18">
          <a:extLst>
            <a:ext uri="{FF2B5EF4-FFF2-40B4-BE49-F238E27FC236}">
              <a16:creationId xmlns:a16="http://schemas.microsoft.com/office/drawing/2014/main" id="{DF41C4FA-6B0A-4C27-B3D1-91E956C9D93D}"/>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97" name="Text Box 19">
          <a:extLst>
            <a:ext uri="{FF2B5EF4-FFF2-40B4-BE49-F238E27FC236}">
              <a16:creationId xmlns:a16="http://schemas.microsoft.com/office/drawing/2014/main" id="{8A2B89C7-EF27-46EA-A81F-50612EEE69A2}"/>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98" name="Text Box 16">
          <a:extLst>
            <a:ext uri="{FF2B5EF4-FFF2-40B4-BE49-F238E27FC236}">
              <a16:creationId xmlns:a16="http://schemas.microsoft.com/office/drawing/2014/main" id="{ECF77056-EE01-43D2-96AF-4448D6797478}"/>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099" name="Text Box 17">
          <a:extLst>
            <a:ext uri="{FF2B5EF4-FFF2-40B4-BE49-F238E27FC236}">
              <a16:creationId xmlns:a16="http://schemas.microsoft.com/office/drawing/2014/main" id="{FE527853-5968-4F2F-A744-8E4E75939593}"/>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00" name="Text Box 18">
          <a:extLst>
            <a:ext uri="{FF2B5EF4-FFF2-40B4-BE49-F238E27FC236}">
              <a16:creationId xmlns:a16="http://schemas.microsoft.com/office/drawing/2014/main" id="{8FFF181A-AC6D-49BF-87DE-D36068C0F05A}"/>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170392</xdr:rowOff>
    </xdr:from>
    <xdr:ext cx="95250" cy="213632"/>
    <xdr:sp macro="" textlink="">
      <xdr:nvSpPr>
        <xdr:cNvPr id="3101" name="Text Box 15">
          <a:extLst>
            <a:ext uri="{FF2B5EF4-FFF2-40B4-BE49-F238E27FC236}">
              <a16:creationId xmlns:a16="http://schemas.microsoft.com/office/drawing/2014/main" id="{4F4E893F-3075-49BE-9536-74E8946F628B}"/>
            </a:ext>
          </a:extLst>
        </xdr:cNvPr>
        <xdr:cNvSpPr txBox="1">
          <a:spLocks noChangeArrowheads="1"/>
        </xdr:cNvSpPr>
      </xdr:nvSpPr>
      <xdr:spPr bwMode="auto">
        <a:xfrm>
          <a:off x="14392275" y="389657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02" name="Text Box 16">
          <a:extLst>
            <a:ext uri="{FF2B5EF4-FFF2-40B4-BE49-F238E27FC236}">
              <a16:creationId xmlns:a16="http://schemas.microsoft.com/office/drawing/2014/main" id="{B3DB5574-D6D5-420C-BB45-D535488BB76B}"/>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03" name="Text Box 17">
          <a:extLst>
            <a:ext uri="{FF2B5EF4-FFF2-40B4-BE49-F238E27FC236}">
              <a16:creationId xmlns:a16="http://schemas.microsoft.com/office/drawing/2014/main" id="{0459E5E0-53F5-47DC-B5E4-CC881B50D50D}"/>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04" name="Text Box 18">
          <a:extLst>
            <a:ext uri="{FF2B5EF4-FFF2-40B4-BE49-F238E27FC236}">
              <a16:creationId xmlns:a16="http://schemas.microsoft.com/office/drawing/2014/main" id="{83CE088F-BA33-400B-8468-C12929B48B51}"/>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05" name="Text Box 19">
          <a:extLst>
            <a:ext uri="{FF2B5EF4-FFF2-40B4-BE49-F238E27FC236}">
              <a16:creationId xmlns:a16="http://schemas.microsoft.com/office/drawing/2014/main" id="{99C55179-D9B8-4E3E-8951-137167D8244A}"/>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106" name="Text Box 16">
          <a:extLst>
            <a:ext uri="{FF2B5EF4-FFF2-40B4-BE49-F238E27FC236}">
              <a16:creationId xmlns:a16="http://schemas.microsoft.com/office/drawing/2014/main" id="{9986E5A4-27FA-42FB-901A-D48CC719D693}"/>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107" name="Text Box 17">
          <a:extLst>
            <a:ext uri="{FF2B5EF4-FFF2-40B4-BE49-F238E27FC236}">
              <a16:creationId xmlns:a16="http://schemas.microsoft.com/office/drawing/2014/main" id="{51633729-1AAD-471D-8F98-D3E38D83DD5B}"/>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108" name="Text Box 18">
          <a:extLst>
            <a:ext uri="{FF2B5EF4-FFF2-40B4-BE49-F238E27FC236}">
              <a16:creationId xmlns:a16="http://schemas.microsoft.com/office/drawing/2014/main" id="{525FCFF4-23D3-4058-A668-0FE6AB0C334A}"/>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109" name="Text Box 19">
          <a:extLst>
            <a:ext uri="{FF2B5EF4-FFF2-40B4-BE49-F238E27FC236}">
              <a16:creationId xmlns:a16="http://schemas.microsoft.com/office/drawing/2014/main" id="{D6622391-4558-4BAB-863A-3BB9FC43DC6D}"/>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110" name="Text Box 16">
          <a:extLst>
            <a:ext uri="{FF2B5EF4-FFF2-40B4-BE49-F238E27FC236}">
              <a16:creationId xmlns:a16="http://schemas.microsoft.com/office/drawing/2014/main" id="{9E83C903-FA4B-4562-A9E6-7AFBAA835798}"/>
            </a:ext>
          </a:extLst>
        </xdr:cNvPr>
        <xdr:cNvSpPr txBox="1">
          <a:spLocks noChangeArrowheads="1"/>
        </xdr:cNvSpPr>
      </xdr:nvSpPr>
      <xdr:spPr bwMode="auto">
        <a:xfrm>
          <a:off x="30918150" y="369379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111" name="Text Box 17">
          <a:extLst>
            <a:ext uri="{FF2B5EF4-FFF2-40B4-BE49-F238E27FC236}">
              <a16:creationId xmlns:a16="http://schemas.microsoft.com/office/drawing/2014/main" id="{4B8D3610-40B8-44A4-84EA-7C67BA6C3E11}"/>
            </a:ext>
          </a:extLst>
        </xdr:cNvPr>
        <xdr:cNvSpPr txBox="1">
          <a:spLocks noChangeArrowheads="1"/>
        </xdr:cNvSpPr>
      </xdr:nvSpPr>
      <xdr:spPr bwMode="auto">
        <a:xfrm>
          <a:off x="30918150" y="369379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112" name="Text Box 18">
          <a:extLst>
            <a:ext uri="{FF2B5EF4-FFF2-40B4-BE49-F238E27FC236}">
              <a16:creationId xmlns:a16="http://schemas.microsoft.com/office/drawing/2014/main" id="{D25F026D-CFDC-455E-90FB-2E1F00B8D4D3}"/>
            </a:ext>
          </a:extLst>
        </xdr:cNvPr>
        <xdr:cNvSpPr txBox="1">
          <a:spLocks noChangeArrowheads="1"/>
        </xdr:cNvSpPr>
      </xdr:nvSpPr>
      <xdr:spPr bwMode="auto">
        <a:xfrm>
          <a:off x="30918150" y="369379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85</xdr:row>
      <xdr:rowOff>0</xdr:rowOff>
    </xdr:from>
    <xdr:ext cx="95250" cy="171450"/>
    <xdr:sp macro="" textlink="">
      <xdr:nvSpPr>
        <xdr:cNvPr id="3113" name="Text Box 19">
          <a:extLst>
            <a:ext uri="{FF2B5EF4-FFF2-40B4-BE49-F238E27FC236}">
              <a16:creationId xmlns:a16="http://schemas.microsoft.com/office/drawing/2014/main" id="{3DD4B968-3347-494C-BF26-7F1A06EA47ED}"/>
            </a:ext>
          </a:extLst>
        </xdr:cNvPr>
        <xdr:cNvSpPr txBox="1">
          <a:spLocks noChangeArrowheads="1"/>
        </xdr:cNvSpPr>
      </xdr:nvSpPr>
      <xdr:spPr bwMode="auto">
        <a:xfrm>
          <a:off x="30918150" y="369379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014"/>
    <xdr:sp macro="" textlink="">
      <xdr:nvSpPr>
        <xdr:cNvPr id="3114" name="Text Box 15">
          <a:extLst>
            <a:ext uri="{FF2B5EF4-FFF2-40B4-BE49-F238E27FC236}">
              <a16:creationId xmlns:a16="http://schemas.microsoft.com/office/drawing/2014/main" id="{61AA25E4-EEFB-4CA6-87DF-BECF3DAE2874}"/>
            </a:ext>
          </a:extLst>
        </xdr:cNvPr>
        <xdr:cNvSpPr txBox="1">
          <a:spLocks noChangeArrowheads="1"/>
        </xdr:cNvSpPr>
      </xdr:nvSpPr>
      <xdr:spPr bwMode="auto">
        <a:xfrm>
          <a:off x="4743450" y="376809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15" name="Text Box 16">
          <a:extLst>
            <a:ext uri="{FF2B5EF4-FFF2-40B4-BE49-F238E27FC236}">
              <a16:creationId xmlns:a16="http://schemas.microsoft.com/office/drawing/2014/main" id="{4C8DF352-0F71-440C-A2B6-B25B5077974F}"/>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16" name="Text Box 17">
          <a:extLst>
            <a:ext uri="{FF2B5EF4-FFF2-40B4-BE49-F238E27FC236}">
              <a16:creationId xmlns:a16="http://schemas.microsoft.com/office/drawing/2014/main" id="{71DE8630-E7C7-4FDE-9FDE-996727023D13}"/>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17" name="Text Box 18">
          <a:extLst>
            <a:ext uri="{FF2B5EF4-FFF2-40B4-BE49-F238E27FC236}">
              <a16:creationId xmlns:a16="http://schemas.microsoft.com/office/drawing/2014/main" id="{9179D5FE-FEB4-45D1-BDC3-242693445363}"/>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0</xdr:rowOff>
    </xdr:from>
    <xdr:ext cx="95250" cy="171450"/>
    <xdr:sp macro="" textlink="">
      <xdr:nvSpPr>
        <xdr:cNvPr id="3118" name="Text Box 19">
          <a:extLst>
            <a:ext uri="{FF2B5EF4-FFF2-40B4-BE49-F238E27FC236}">
              <a16:creationId xmlns:a16="http://schemas.microsoft.com/office/drawing/2014/main" id="{DE241918-4359-4D87-936F-954F1CF04378}"/>
            </a:ext>
          </a:extLst>
        </xdr:cNvPr>
        <xdr:cNvSpPr txBox="1">
          <a:spLocks noChangeArrowheads="1"/>
        </xdr:cNvSpPr>
      </xdr:nvSpPr>
      <xdr:spPr bwMode="auto">
        <a:xfrm>
          <a:off x="47434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119" name="Text Box 16">
          <a:extLst>
            <a:ext uri="{FF2B5EF4-FFF2-40B4-BE49-F238E27FC236}">
              <a16:creationId xmlns:a16="http://schemas.microsoft.com/office/drawing/2014/main" id="{0A1C8F7B-6B67-465D-964F-B7F78DDD5F7A}"/>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0</xdr:rowOff>
    </xdr:from>
    <xdr:ext cx="95250" cy="171450"/>
    <xdr:sp macro="" textlink="">
      <xdr:nvSpPr>
        <xdr:cNvPr id="3120" name="Text Box 17">
          <a:extLst>
            <a:ext uri="{FF2B5EF4-FFF2-40B4-BE49-F238E27FC236}">
              <a16:creationId xmlns:a16="http://schemas.microsoft.com/office/drawing/2014/main" id="{840E3DA7-278C-4CE6-B8B0-367C6E0DD393}"/>
            </a:ext>
          </a:extLst>
        </xdr:cNvPr>
        <xdr:cNvSpPr txBox="1">
          <a:spLocks noChangeArrowheads="1"/>
        </xdr:cNvSpPr>
      </xdr:nvSpPr>
      <xdr:spPr bwMode="auto">
        <a:xfrm>
          <a:off x="1436370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15875</xdr:rowOff>
    </xdr:from>
    <xdr:ext cx="95250" cy="171450"/>
    <xdr:sp macro="" textlink="">
      <xdr:nvSpPr>
        <xdr:cNvPr id="3121" name="Text Box 18">
          <a:extLst>
            <a:ext uri="{FF2B5EF4-FFF2-40B4-BE49-F238E27FC236}">
              <a16:creationId xmlns:a16="http://schemas.microsoft.com/office/drawing/2014/main" id="{AA24D30A-0988-4F22-B639-C863FD9B09F1}"/>
            </a:ext>
          </a:extLst>
        </xdr:cNvPr>
        <xdr:cNvSpPr txBox="1">
          <a:spLocks noChangeArrowheads="1"/>
        </xdr:cNvSpPr>
      </xdr:nvSpPr>
      <xdr:spPr bwMode="auto">
        <a:xfrm>
          <a:off x="14355762" y="388112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22" name="Text Box 16">
          <a:extLst>
            <a:ext uri="{FF2B5EF4-FFF2-40B4-BE49-F238E27FC236}">
              <a16:creationId xmlns:a16="http://schemas.microsoft.com/office/drawing/2014/main" id="{A2E7D681-9372-4947-8B4A-BD74ABF59ECA}"/>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23" name="Text Box 17">
          <a:extLst>
            <a:ext uri="{FF2B5EF4-FFF2-40B4-BE49-F238E27FC236}">
              <a16:creationId xmlns:a16="http://schemas.microsoft.com/office/drawing/2014/main" id="{17058F9F-1EFE-4C76-8DBF-26B6A60F9E05}"/>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24" name="Text Box 18">
          <a:extLst>
            <a:ext uri="{FF2B5EF4-FFF2-40B4-BE49-F238E27FC236}">
              <a16:creationId xmlns:a16="http://schemas.microsoft.com/office/drawing/2014/main" id="{5FF26353-1E54-42CD-B309-4E9923F7799A}"/>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25" name="Text Box 19">
          <a:extLst>
            <a:ext uri="{FF2B5EF4-FFF2-40B4-BE49-F238E27FC236}">
              <a16:creationId xmlns:a16="http://schemas.microsoft.com/office/drawing/2014/main" id="{33E64024-1D0E-4CC8-AE52-2461BDAC7785}"/>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90</xdr:row>
      <xdr:rowOff>0</xdr:rowOff>
    </xdr:from>
    <xdr:ext cx="95250" cy="171450"/>
    <xdr:sp macro="" textlink="">
      <xdr:nvSpPr>
        <xdr:cNvPr id="3126" name="Text Box 16">
          <a:extLst>
            <a:ext uri="{FF2B5EF4-FFF2-40B4-BE49-F238E27FC236}">
              <a16:creationId xmlns:a16="http://schemas.microsoft.com/office/drawing/2014/main" id="{53341B20-11BC-4ED9-968C-E562AF26155B}"/>
            </a:ext>
          </a:extLst>
        </xdr:cNvPr>
        <xdr:cNvSpPr txBox="1">
          <a:spLocks noChangeArrowheads="1"/>
        </xdr:cNvSpPr>
      </xdr:nvSpPr>
      <xdr:spPr bwMode="auto">
        <a:xfrm>
          <a:off x="19183350" y="387953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170392</xdr:rowOff>
    </xdr:from>
    <xdr:ext cx="95250" cy="213632"/>
    <xdr:sp macro="" textlink="">
      <xdr:nvSpPr>
        <xdr:cNvPr id="3127" name="Text Box 15">
          <a:extLst>
            <a:ext uri="{FF2B5EF4-FFF2-40B4-BE49-F238E27FC236}">
              <a16:creationId xmlns:a16="http://schemas.microsoft.com/office/drawing/2014/main" id="{5862A7C5-4A1C-4AB8-A07B-ED7EE2CA32D0}"/>
            </a:ext>
          </a:extLst>
        </xdr:cNvPr>
        <xdr:cNvSpPr txBox="1">
          <a:spLocks noChangeArrowheads="1"/>
        </xdr:cNvSpPr>
      </xdr:nvSpPr>
      <xdr:spPr bwMode="auto">
        <a:xfrm>
          <a:off x="14392275" y="389657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8496"/>
    <xdr:sp macro="" textlink="">
      <xdr:nvSpPr>
        <xdr:cNvPr id="3128" name="Text Box 15">
          <a:extLst>
            <a:ext uri="{FF2B5EF4-FFF2-40B4-BE49-F238E27FC236}">
              <a16:creationId xmlns:a16="http://schemas.microsoft.com/office/drawing/2014/main" id="{CDB54CC8-EE89-4A25-8BC2-8688DFD32182}"/>
            </a:ext>
          </a:extLst>
        </xdr:cNvPr>
        <xdr:cNvSpPr txBox="1">
          <a:spLocks noChangeArrowheads="1"/>
        </xdr:cNvSpPr>
      </xdr:nvSpPr>
      <xdr:spPr bwMode="auto">
        <a:xfrm>
          <a:off x="4743450" y="391668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504825</xdr:rowOff>
    </xdr:from>
    <xdr:ext cx="95250" cy="442269"/>
    <xdr:sp macro="" textlink="">
      <xdr:nvSpPr>
        <xdr:cNvPr id="3129" name="Text Box 15">
          <a:extLst>
            <a:ext uri="{FF2B5EF4-FFF2-40B4-BE49-F238E27FC236}">
              <a16:creationId xmlns:a16="http://schemas.microsoft.com/office/drawing/2014/main" id="{D4DF6E92-624B-4024-B89F-F1FEE4EAEA89}"/>
            </a:ext>
          </a:extLst>
        </xdr:cNvPr>
        <xdr:cNvSpPr txBox="1">
          <a:spLocks noChangeArrowheads="1"/>
        </xdr:cNvSpPr>
      </xdr:nvSpPr>
      <xdr:spPr bwMode="auto">
        <a:xfrm>
          <a:off x="14363700" y="391668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504825</xdr:rowOff>
    </xdr:from>
    <xdr:ext cx="95250" cy="442269"/>
    <xdr:sp macro="" textlink="">
      <xdr:nvSpPr>
        <xdr:cNvPr id="3130" name="Text Box 15">
          <a:extLst>
            <a:ext uri="{FF2B5EF4-FFF2-40B4-BE49-F238E27FC236}">
              <a16:creationId xmlns:a16="http://schemas.microsoft.com/office/drawing/2014/main" id="{6C1940E2-F9BF-4CD8-A8F8-2106808E4A17}"/>
            </a:ext>
          </a:extLst>
        </xdr:cNvPr>
        <xdr:cNvSpPr txBox="1">
          <a:spLocks noChangeArrowheads="1"/>
        </xdr:cNvSpPr>
      </xdr:nvSpPr>
      <xdr:spPr bwMode="auto">
        <a:xfrm>
          <a:off x="30918150" y="391668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3131" name="Text Box 15">
          <a:extLst>
            <a:ext uri="{FF2B5EF4-FFF2-40B4-BE49-F238E27FC236}">
              <a16:creationId xmlns:a16="http://schemas.microsoft.com/office/drawing/2014/main" id="{1AF51776-5378-4A3C-A235-03E1CE65759C}"/>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4331"/>
    <xdr:sp macro="" textlink="">
      <xdr:nvSpPr>
        <xdr:cNvPr id="3132" name="Text Box 15">
          <a:extLst>
            <a:ext uri="{FF2B5EF4-FFF2-40B4-BE49-F238E27FC236}">
              <a16:creationId xmlns:a16="http://schemas.microsoft.com/office/drawing/2014/main" id="{D23AE1D3-D82B-4F33-8DC7-142F8749E09D}"/>
            </a:ext>
          </a:extLst>
        </xdr:cNvPr>
        <xdr:cNvSpPr txBox="1">
          <a:spLocks noChangeArrowheads="1"/>
        </xdr:cNvSpPr>
      </xdr:nvSpPr>
      <xdr:spPr bwMode="auto">
        <a:xfrm>
          <a:off x="4743450" y="391668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170392</xdr:rowOff>
    </xdr:from>
    <xdr:ext cx="95250" cy="213632"/>
    <xdr:sp macro="" textlink="">
      <xdr:nvSpPr>
        <xdr:cNvPr id="3133" name="Text Box 15">
          <a:extLst>
            <a:ext uri="{FF2B5EF4-FFF2-40B4-BE49-F238E27FC236}">
              <a16:creationId xmlns:a16="http://schemas.microsoft.com/office/drawing/2014/main" id="{68CA6B72-7EEC-4758-8A32-C02D74B4A8DE}"/>
            </a:ext>
          </a:extLst>
        </xdr:cNvPr>
        <xdr:cNvSpPr txBox="1">
          <a:spLocks noChangeArrowheads="1"/>
        </xdr:cNvSpPr>
      </xdr:nvSpPr>
      <xdr:spPr bwMode="auto">
        <a:xfrm>
          <a:off x="14392275" y="389657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34" name="Text Box 16">
          <a:extLst>
            <a:ext uri="{FF2B5EF4-FFF2-40B4-BE49-F238E27FC236}">
              <a16:creationId xmlns:a16="http://schemas.microsoft.com/office/drawing/2014/main" id="{83B142FF-0C04-4AA8-A188-FFD9787052AB}"/>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35" name="Text Box 17">
          <a:extLst>
            <a:ext uri="{FF2B5EF4-FFF2-40B4-BE49-F238E27FC236}">
              <a16:creationId xmlns:a16="http://schemas.microsoft.com/office/drawing/2014/main" id="{5B4DB249-7693-43B3-8BD0-1DE8E1AA8089}"/>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36" name="Text Box 18">
          <a:extLst>
            <a:ext uri="{FF2B5EF4-FFF2-40B4-BE49-F238E27FC236}">
              <a16:creationId xmlns:a16="http://schemas.microsoft.com/office/drawing/2014/main" id="{98D1AE2D-B608-457D-9DF8-015B60583851}"/>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37" name="Text Box 19">
          <a:extLst>
            <a:ext uri="{FF2B5EF4-FFF2-40B4-BE49-F238E27FC236}">
              <a16:creationId xmlns:a16="http://schemas.microsoft.com/office/drawing/2014/main" id="{FA180DCB-D66F-48AC-A400-87AECD7C149D}"/>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38" name="Text Box 16">
          <a:extLst>
            <a:ext uri="{FF2B5EF4-FFF2-40B4-BE49-F238E27FC236}">
              <a16:creationId xmlns:a16="http://schemas.microsoft.com/office/drawing/2014/main" id="{9BF66161-ABF6-4C26-9090-6C95C5A8BD89}"/>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39" name="Text Box 17">
          <a:extLst>
            <a:ext uri="{FF2B5EF4-FFF2-40B4-BE49-F238E27FC236}">
              <a16:creationId xmlns:a16="http://schemas.microsoft.com/office/drawing/2014/main" id="{C1A36741-85CF-483D-AB22-FC53E4D83343}"/>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40" name="Text Box 18">
          <a:extLst>
            <a:ext uri="{FF2B5EF4-FFF2-40B4-BE49-F238E27FC236}">
              <a16:creationId xmlns:a16="http://schemas.microsoft.com/office/drawing/2014/main" id="{0774A938-1E73-45E9-8514-3FE2CD5CAA0F}"/>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41" name="Text Box 19">
          <a:extLst>
            <a:ext uri="{FF2B5EF4-FFF2-40B4-BE49-F238E27FC236}">
              <a16:creationId xmlns:a16="http://schemas.microsoft.com/office/drawing/2014/main" id="{033533CA-A80A-48E0-8389-65D1EFA67B90}"/>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42" name="Text Box 16">
          <a:extLst>
            <a:ext uri="{FF2B5EF4-FFF2-40B4-BE49-F238E27FC236}">
              <a16:creationId xmlns:a16="http://schemas.microsoft.com/office/drawing/2014/main" id="{FFC5F760-8BF5-4FA6-995B-D355D96EDACF}"/>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43" name="Text Box 17">
          <a:extLst>
            <a:ext uri="{FF2B5EF4-FFF2-40B4-BE49-F238E27FC236}">
              <a16:creationId xmlns:a16="http://schemas.microsoft.com/office/drawing/2014/main" id="{BA41FA45-0869-44BE-88B7-65238E69436E}"/>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44" name="Text Box 18">
          <a:extLst>
            <a:ext uri="{FF2B5EF4-FFF2-40B4-BE49-F238E27FC236}">
              <a16:creationId xmlns:a16="http://schemas.microsoft.com/office/drawing/2014/main" id="{642B6BB7-F42A-4097-9890-E179E2E28D03}"/>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45" name="Text Box 19">
          <a:extLst>
            <a:ext uri="{FF2B5EF4-FFF2-40B4-BE49-F238E27FC236}">
              <a16:creationId xmlns:a16="http://schemas.microsoft.com/office/drawing/2014/main" id="{B1F5F306-56F2-4CAC-9CCB-9FDCBBA0B02B}"/>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014"/>
    <xdr:sp macro="" textlink="">
      <xdr:nvSpPr>
        <xdr:cNvPr id="3146" name="Text Box 15">
          <a:extLst>
            <a:ext uri="{FF2B5EF4-FFF2-40B4-BE49-F238E27FC236}">
              <a16:creationId xmlns:a16="http://schemas.microsoft.com/office/drawing/2014/main" id="{4DDB03E6-55BD-4B7E-8EFC-08912036D65C}"/>
            </a:ext>
          </a:extLst>
        </xdr:cNvPr>
        <xdr:cNvSpPr txBox="1">
          <a:spLocks noChangeArrowheads="1"/>
        </xdr:cNvSpPr>
      </xdr:nvSpPr>
      <xdr:spPr bwMode="auto">
        <a:xfrm>
          <a:off x="4743450" y="399097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47" name="Text Box 16">
          <a:extLst>
            <a:ext uri="{FF2B5EF4-FFF2-40B4-BE49-F238E27FC236}">
              <a16:creationId xmlns:a16="http://schemas.microsoft.com/office/drawing/2014/main" id="{046BAF69-C887-4336-BE59-09CB5B96CA57}"/>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48" name="Text Box 17">
          <a:extLst>
            <a:ext uri="{FF2B5EF4-FFF2-40B4-BE49-F238E27FC236}">
              <a16:creationId xmlns:a16="http://schemas.microsoft.com/office/drawing/2014/main" id="{901143A4-B98B-4D19-B1DF-9454569733F4}"/>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49" name="Text Box 18">
          <a:extLst>
            <a:ext uri="{FF2B5EF4-FFF2-40B4-BE49-F238E27FC236}">
              <a16:creationId xmlns:a16="http://schemas.microsoft.com/office/drawing/2014/main" id="{099800CF-0E03-4849-990C-0D448D6FE3F3}"/>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50" name="Text Box 19">
          <a:extLst>
            <a:ext uri="{FF2B5EF4-FFF2-40B4-BE49-F238E27FC236}">
              <a16:creationId xmlns:a16="http://schemas.microsoft.com/office/drawing/2014/main" id="{22E06D9B-A12C-4DDC-948C-E421EDE16A5E}"/>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51" name="Text Box 16">
          <a:extLst>
            <a:ext uri="{FF2B5EF4-FFF2-40B4-BE49-F238E27FC236}">
              <a16:creationId xmlns:a16="http://schemas.microsoft.com/office/drawing/2014/main" id="{46F250B8-4D73-4C5D-8293-74812E5E420B}"/>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52" name="Text Box 17">
          <a:extLst>
            <a:ext uri="{FF2B5EF4-FFF2-40B4-BE49-F238E27FC236}">
              <a16:creationId xmlns:a16="http://schemas.microsoft.com/office/drawing/2014/main" id="{9D419346-5B54-4E4A-BD52-AE9EB80B88F1}"/>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53" name="Text Box 18">
          <a:extLst>
            <a:ext uri="{FF2B5EF4-FFF2-40B4-BE49-F238E27FC236}">
              <a16:creationId xmlns:a16="http://schemas.microsoft.com/office/drawing/2014/main" id="{80BAC78B-C0D6-4A19-9450-769B9B54374D}"/>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54" name="Text Box 16">
          <a:extLst>
            <a:ext uri="{FF2B5EF4-FFF2-40B4-BE49-F238E27FC236}">
              <a16:creationId xmlns:a16="http://schemas.microsoft.com/office/drawing/2014/main" id="{050C537D-045D-4510-99E8-D5BC2DDCA09C}"/>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55" name="Text Box 17">
          <a:extLst>
            <a:ext uri="{FF2B5EF4-FFF2-40B4-BE49-F238E27FC236}">
              <a16:creationId xmlns:a16="http://schemas.microsoft.com/office/drawing/2014/main" id="{12811E7E-B956-418D-A655-8AA229BE50DB}"/>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56" name="Text Box 18">
          <a:extLst>
            <a:ext uri="{FF2B5EF4-FFF2-40B4-BE49-F238E27FC236}">
              <a16:creationId xmlns:a16="http://schemas.microsoft.com/office/drawing/2014/main" id="{3D2C7EF6-4190-4721-925A-17A02E8CC63C}"/>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57" name="Text Box 19">
          <a:extLst>
            <a:ext uri="{FF2B5EF4-FFF2-40B4-BE49-F238E27FC236}">
              <a16:creationId xmlns:a16="http://schemas.microsoft.com/office/drawing/2014/main" id="{0357D027-BC9B-45C6-9418-A777F7F4575E}"/>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58" name="Text Box 16">
          <a:extLst>
            <a:ext uri="{FF2B5EF4-FFF2-40B4-BE49-F238E27FC236}">
              <a16:creationId xmlns:a16="http://schemas.microsoft.com/office/drawing/2014/main" id="{33251E71-08D0-493F-86A8-2055C73844C3}"/>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59" name="Text Box 17">
          <a:extLst>
            <a:ext uri="{FF2B5EF4-FFF2-40B4-BE49-F238E27FC236}">
              <a16:creationId xmlns:a16="http://schemas.microsoft.com/office/drawing/2014/main" id="{5E82339D-138E-4967-BD5F-826DAEB61A1B}"/>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60" name="Text Box 18">
          <a:extLst>
            <a:ext uri="{FF2B5EF4-FFF2-40B4-BE49-F238E27FC236}">
              <a16:creationId xmlns:a16="http://schemas.microsoft.com/office/drawing/2014/main" id="{0E4D74A6-32F7-4B0C-A425-500DBCF2B6D1}"/>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61" name="Text Box 19">
          <a:extLst>
            <a:ext uri="{FF2B5EF4-FFF2-40B4-BE49-F238E27FC236}">
              <a16:creationId xmlns:a16="http://schemas.microsoft.com/office/drawing/2014/main" id="{5E9F1E40-FB0C-493F-B9BB-EDDBF48276EF}"/>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56743"/>
    <xdr:sp macro="" textlink="">
      <xdr:nvSpPr>
        <xdr:cNvPr id="3162" name="Text Box 15">
          <a:extLst>
            <a:ext uri="{FF2B5EF4-FFF2-40B4-BE49-F238E27FC236}">
              <a16:creationId xmlns:a16="http://schemas.microsoft.com/office/drawing/2014/main" id="{020402F3-DFF2-47B2-94DD-9BE4A7D39947}"/>
            </a:ext>
          </a:extLst>
        </xdr:cNvPr>
        <xdr:cNvSpPr txBox="1">
          <a:spLocks noChangeArrowheads="1"/>
        </xdr:cNvSpPr>
      </xdr:nvSpPr>
      <xdr:spPr bwMode="auto">
        <a:xfrm>
          <a:off x="4743450" y="391668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504825</xdr:rowOff>
    </xdr:from>
    <xdr:ext cx="95250" cy="442269"/>
    <xdr:sp macro="" textlink="">
      <xdr:nvSpPr>
        <xdr:cNvPr id="3163" name="Text Box 15">
          <a:extLst>
            <a:ext uri="{FF2B5EF4-FFF2-40B4-BE49-F238E27FC236}">
              <a16:creationId xmlns:a16="http://schemas.microsoft.com/office/drawing/2014/main" id="{4111059A-4CF0-46EC-A64F-72834D895576}"/>
            </a:ext>
          </a:extLst>
        </xdr:cNvPr>
        <xdr:cNvSpPr txBox="1">
          <a:spLocks noChangeArrowheads="1"/>
        </xdr:cNvSpPr>
      </xdr:nvSpPr>
      <xdr:spPr bwMode="auto">
        <a:xfrm>
          <a:off x="14363700" y="391668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90</xdr:row>
      <xdr:rowOff>504825</xdr:rowOff>
    </xdr:from>
    <xdr:ext cx="95250" cy="442269"/>
    <xdr:sp macro="" textlink="">
      <xdr:nvSpPr>
        <xdr:cNvPr id="3164" name="Text Box 15">
          <a:extLst>
            <a:ext uri="{FF2B5EF4-FFF2-40B4-BE49-F238E27FC236}">
              <a16:creationId xmlns:a16="http://schemas.microsoft.com/office/drawing/2014/main" id="{6C64E12A-8A09-43BE-8133-6D52F12E7026}"/>
            </a:ext>
          </a:extLst>
        </xdr:cNvPr>
        <xdr:cNvSpPr txBox="1">
          <a:spLocks noChangeArrowheads="1"/>
        </xdr:cNvSpPr>
      </xdr:nvSpPr>
      <xdr:spPr bwMode="auto">
        <a:xfrm>
          <a:off x="30918150" y="391668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3165" name="Text Box 15">
          <a:extLst>
            <a:ext uri="{FF2B5EF4-FFF2-40B4-BE49-F238E27FC236}">
              <a16:creationId xmlns:a16="http://schemas.microsoft.com/office/drawing/2014/main" id="{0F01CFA7-2BEE-4077-98C0-4218392CD60C}"/>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444331"/>
    <xdr:sp macro="" textlink="">
      <xdr:nvSpPr>
        <xdr:cNvPr id="3166" name="Text Box 15">
          <a:extLst>
            <a:ext uri="{FF2B5EF4-FFF2-40B4-BE49-F238E27FC236}">
              <a16:creationId xmlns:a16="http://schemas.microsoft.com/office/drawing/2014/main" id="{2C4C01FF-178E-4E11-AD4B-9AA8DED07839}"/>
            </a:ext>
          </a:extLst>
        </xdr:cNvPr>
        <xdr:cNvSpPr txBox="1">
          <a:spLocks noChangeArrowheads="1"/>
        </xdr:cNvSpPr>
      </xdr:nvSpPr>
      <xdr:spPr bwMode="auto">
        <a:xfrm>
          <a:off x="4743450" y="391668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90</xdr:row>
      <xdr:rowOff>504825</xdr:rowOff>
    </xdr:from>
    <xdr:ext cx="95250" cy="213632"/>
    <xdr:sp macro="" textlink="">
      <xdr:nvSpPr>
        <xdr:cNvPr id="3167" name="Text Box 15">
          <a:extLst>
            <a:ext uri="{FF2B5EF4-FFF2-40B4-BE49-F238E27FC236}">
              <a16:creationId xmlns:a16="http://schemas.microsoft.com/office/drawing/2014/main" id="{8E91F88B-E828-4B08-A72F-39C3B26AF148}"/>
            </a:ext>
          </a:extLst>
        </xdr:cNvPr>
        <xdr:cNvSpPr txBox="1">
          <a:spLocks noChangeArrowheads="1"/>
        </xdr:cNvSpPr>
      </xdr:nvSpPr>
      <xdr:spPr bwMode="auto">
        <a:xfrm>
          <a:off x="1436370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68" name="Text Box 16">
          <a:extLst>
            <a:ext uri="{FF2B5EF4-FFF2-40B4-BE49-F238E27FC236}">
              <a16:creationId xmlns:a16="http://schemas.microsoft.com/office/drawing/2014/main" id="{A53E947B-636D-45F9-AD46-535CFE7E4A83}"/>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69" name="Text Box 17">
          <a:extLst>
            <a:ext uri="{FF2B5EF4-FFF2-40B4-BE49-F238E27FC236}">
              <a16:creationId xmlns:a16="http://schemas.microsoft.com/office/drawing/2014/main" id="{347242B6-18C3-4577-95D5-C4B1FCFA3988}"/>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70" name="Text Box 18">
          <a:extLst>
            <a:ext uri="{FF2B5EF4-FFF2-40B4-BE49-F238E27FC236}">
              <a16:creationId xmlns:a16="http://schemas.microsoft.com/office/drawing/2014/main" id="{0717CF00-2322-4743-ABC8-724D3A97B177}"/>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71" name="Text Box 19">
          <a:extLst>
            <a:ext uri="{FF2B5EF4-FFF2-40B4-BE49-F238E27FC236}">
              <a16:creationId xmlns:a16="http://schemas.microsoft.com/office/drawing/2014/main" id="{386F2465-5600-48ED-9255-42A83C3BD195}"/>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72" name="Text Box 16">
          <a:extLst>
            <a:ext uri="{FF2B5EF4-FFF2-40B4-BE49-F238E27FC236}">
              <a16:creationId xmlns:a16="http://schemas.microsoft.com/office/drawing/2014/main" id="{F2D6DC79-10CB-42AD-95B0-60B729224074}"/>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73" name="Text Box 17">
          <a:extLst>
            <a:ext uri="{FF2B5EF4-FFF2-40B4-BE49-F238E27FC236}">
              <a16:creationId xmlns:a16="http://schemas.microsoft.com/office/drawing/2014/main" id="{F16CBB8B-E8FF-4F8B-A604-0CE25280DEF7}"/>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74" name="Text Box 18">
          <a:extLst>
            <a:ext uri="{FF2B5EF4-FFF2-40B4-BE49-F238E27FC236}">
              <a16:creationId xmlns:a16="http://schemas.microsoft.com/office/drawing/2014/main" id="{A7455805-4C57-489C-B14A-E37A774A757E}"/>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75" name="Text Box 19">
          <a:extLst>
            <a:ext uri="{FF2B5EF4-FFF2-40B4-BE49-F238E27FC236}">
              <a16:creationId xmlns:a16="http://schemas.microsoft.com/office/drawing/2014/main" id="{E110FE4A-DDBC-4F6A-B6CB-47739F7B01A7}"/>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76" name="Text Box 16">
          <a:extLst>
            <a:ext uri="{FF2B5EF4-FFF2-40B4-BE49-F238E27FC236}">
              <a16:creationId xmlns:a16="http://schemas.microsoft.com/office/drawing/2014/main" id="{39024FF2-88FE-4E4C-A92B-7BA5344FE054}"/>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77" name="Text Box 17">
          <a:extLst>
            <a:ext uri="{FF2B5EF4-FFF2-40B4-BE49-F238E27FC236}">
              <a16:creationId xmlns:a16="http://schemas.microsoft.com/office/drawing/2014/main" id="{CEEA560E-275C-4DF8-B6EE-8512A04C8C07}"/>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78" name="Text Box 18">
          <a:extLst>
            <a:ext uri="{FF2B5EF4-FFF2-40B4-BE49-F238E27FC236}">
              <a16:creationId xmlns:a16="http://schemas.microsoft.com/office/drawing/2014/main" id="{B0FF52B3-D674-4BA3-9C8D-05E1A45B54E3}"/>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0</xdr:rowOff>
    </xdr:from>
    <xdr:ext cx="95250" cy="171450"/>
    <xdr:sp macro="" textlink="">
      <xdr:nvSpPr>
        <xdr:cNvPr id="3179" name="Text Box 19">
          <a:extLst>
            <a:ext uri="{FF2B5EF4-FFF2-40B4-BE49-F238E27FC236}">
              <a16:creationId xmlns:a16="http://schemas.microsoft.com/office/drawing/2014/main" id="{C27F9428-2AE4-43D7-BB2E-0BD82A5060DE}"/>
            </a:ext>
          </a:extLst>
        </xdr:cNvPr>
        <xdr:cNvSpPr txBox="1">
          <a:spLocks noChangeArrowheads="1"/>
        </xdr:cNvSpPr>
      </xdr:nvSpPr>
      <xdr:spPr bwMode="auto">
        <a:xfrm>
          <a:off x="309181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014"/>
    <xdr:sp macro="" textlink="">
      <xdr:nvSpPr>
        <xdr:cNvPr id="3180" name="Text Box 15">
          <a:extLst>
            <a:ext uri="{FF2B5EF4-FFF2-40B4-BE49-F238E27FC236}">
              <a16:creationId xmlns:a16="http://schemas.microsoft.com/office/drawing/2014/main" id="{DF986AB8-8061-491E-8981-36A54C198C76}"/>
            </a:ext>
          </a:extLst>
        </xdr:cNvPr>
        <xdr:cNvSpPr txBox="1">
          <a:spLocks noChangeArrowheads="1"/>
        </xdr:cNvSpPr>
      </xdr:nvSpPr>
      <xdr:spPr bwMode="auto">
        <a:xfrm>
          <a:off x="4743450" y="399097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81" name="Text Box 16">
          <a:extLst>
            <a:ext uri="{FF2B5EF4-FFF2-40B4-BE49-F238E27FC236}">
              <a16:creationId xmlns:a16="http://schemas.microsoft.com/office/drawing/2014/main" id="{1753A401-AEC0-4323-A188-C4D29CE2EFD6}"/>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82" name="Text Box 17">
          <a:extLst>
            <a:ext uri="{FF2B5EF4-FFF2-40B4-BE49-F238E27FC236}">
              <a16:creationId xmlns:a16="http://schemas.microsoft.com/office/drawing/2014/main" id="{66BCD656-A32B-4DF1-8AA1-40FCACFFB8BE}"/>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83" name="Text Box 18">
          <a:extLst>
            <a:ext uri="{FF2B5EF4-FFF2-40B4-BE49-F238E27FC236}">
              <a16:creationId xmlns:a16="http://schemas.microsoft.com/office/drawing/2014/main" id="{DE2E2F77-56E4-42BE-974A-79719D990EB8}"/>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84" name="Text Box 19">
          <a:extLst>
            <a:ext uri="{FF2B5EF4-FFF2-40B4-BE49-F238E27FC236}">
              <a16:creationId xmlns:a16="http://schemas.microsoft.com/office/drawing/2014/main" id="{1A965486-5ED4-437F-BA39-0664789919DB}"/>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92</xdr:row>
      <xdr:rowOff>504825</xdr:rowOff>
    </xdr:from>
    <xdr:ext cx="95250" cy="442269"/>
    <xdr:sp macro="" textlink="">
      <xdr:nvSpPr>
        <xdr:cNvPr id="3185" name="Text Box 15">
          <a:extLst>
            <a:ext uri="{FF2B5EF4-FFF2-40B4-BE49-F238E27FC236}">
              <a16:creationId xmlns:a16="http://schemas.microsoft.com/office/drawing/2014/main" id="{474C6ACE-4251-4EC2-96E8-EF0726E366AD}"/>
            </a:ext>
          </a:extLst>
        </xdr:cNvPr>
        <xdr:cNvSpPr txBox="1">
          <a:spLocks noChangeArrowheads="1"/>
        </xdr:cNvSpPr>
      </xdr:nvSpPr>
      <xdr:spPr bwMode="auto">
        <a:xfrm>
          <a:off x="14363700" y="399097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86" name="Text Box 16">
          <a:extLst>
            <a:ext uri="{FF2B5EF4-FFF2-40B4-BE49-F238E27FC236}">
              <a16:creationId xmlns:a16="http://schemas.microsoft.com/office/drawing/2014/main" id="{CC40FF0C-DB47-4184-AF53-EE44D4BA4F56}"/>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87" name="Text Box 17">
          <a:extLst>
            <a:ext uri="{FF2B5EF4-FFF2-40B4-BE49-F238E27FC236}">
              <a16:creationId xmlns:a16="http://schemas.microsoft.com/office/drawing/2014/main" id="{2944BC45-8A60-463D-B5CA-C63191552FCF}"/>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188" name="Text Box 18">
          <a:extLst>
            <a:ext uri="{FF2B5EF4-FFF2-40B4-BE49-F238E27FC236}">
              <a16:creationId xmlns:a16="http://schemas.microsoft.com/office/drawing/2014/main" id="{2645DF99-AA34-4386-85EE-210738C6383D}"/>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89" name="Text Box 16">
          <a:extLst>
            <a:ext uri="{FF2B5EF4-FFF2-40B4-BE49-F238E27FC236}">
              <a16:creationId xmlns:a16="http://schemas.microsoft.com/office/drawing/2014/main" id="{04EFF157-F44F-4725-92D1-2288C839B1AA}"/>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90" name="Text Box 17">
          <a:extLst>
            <a:ext uri="{FF2B5EF4-FFF2-40B4-BE49-F238E27FC236}">
              <a16:creationId xmlns:a16="http://schemas.microsoft.com/office/drawing/2014/main" id="{D0CD8C09-00B2-46CD-A52F-06284C08927F}"/>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91" name="Text Box 18">
          <a:extLst>
            <a:ext uri="{FF2B5EF4-FFF2-40B4-BE49-F238E27FC236}">
              <a16:creationId xmlns:a16="http://schemas.microsoft.com/office/drawing/2014/main" id="{285A4240-ED11-48D7-8274-0038D5C782BE}"/>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92" name="Text Box 19">
          <a:extLst>
            <a:ext uri="{FF2B5EF4-FFF2-40B4-BE49-F238E27FC236}">
              <a16:creationId xmlns:a16="http://schemas.microsoft.com/office/drawing/2014/main" id="{509FE814-8819-49E5-B1FB-892A37CBE566}"/>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93" name="Text Box 16">
          <a:extLst>
            <a:ext uri="{FF2B5EF4-FFF2-40B4-BE49-F238E27FC236}">
              <a16:creationId xmlns:a16="http://schemas.microsoft.com/office/drawing/2014/main" id="{0507372D-E046-4FDE-A3CC-C1A686679700}"/>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94" name="Text Box 17">
          <a:extLst>
            <a:ext uri="{FF2B5EF4-FFF2-40B4-BE49-F238E27FC236}">
              <a16:creationId xmlns:a16="http://schemas.microsoft.com/office/drawing/2014/main" id="{F7190FC5-4DC4-4CA8-8C4F-63485B5855D5}"/>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195" name="Text Box 18">
          <a:extLst>
            <a:ext uri="{FF2B5EF4-FFF2-40B4-BE49-F238E27FC236}">
              <a16:creationId xmlns:a16="http://schemas.microsoft.com/office/drawing/2014/main" id="{BF4F0B2F-FF7B-4EEF-A4EB-B5AF2B029726}"/>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170392</xdr:rowOff>
    </xdr:from>
    <xdr:ext cx="95250" cy="213632"/>
    <xdr:sp macro="" textlink="">
      <xdr:nvSpPr>
        <xdr:cNvPr id="3196" name="Text Box 15">
          <a:extLst>
            <a:ext uri="{FF2B5EF4-FFF2-40B4-BE49-F238E27FC236}">
              <a16:creationId xmlns:a16="http://schemas.microsoft.com/office/drawing/2014/main" id="{3040DA8A-63CC-4415-A229-57ECA1D9DD1C}"/>
            </a:ext>
          </a:extLst>
        </xdr:cNvPr>
        <xdr:cNvSpPr txBox="1">
          <a:spLocks noChangeArrowheads="1"/>
        </xdr:cNvSpPr>
      </xdr:nvSpPr>
      <xdr:spPr bwMode="auto">
        <a:xfrm>
          <a:off x="14392275" y="411945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97" name="Text Box 16">
          <a:extLst>
            <a:ext uri="{FF2B5EF4-FFF2-40B4-BE49-F238E27FC236}">
              <a16:creationId xmlns:a16="http://schemas.microsoft.com/office/drawing/2014/main" id="{6A474408-30BA-41E6-9A5F-6B17A848230D}"/>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98" name="Text Box 17">
          <a:extLst>
            <a:ext uri="{FF2B5EF4-FFF2-40B4-BE49-F238E27FC236}">
              <a16:creationId xmlns:a16="http://schemas.microsoft.com/office/drawing/2014/main" id="{5ACBAD57-347C-48CC-BD09-E92460A28E91}"/>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199" name="Text Box 18">
          <a:extLst>
            <a:ext uri="{FF2B5EF4-FFF2-40B4-BE49-F238E27FC236}">
              <a16:creationId xmlns:a16="http://schemas.microsoft.com/office/drawing/2014/main" id="{B3C9D9E9-3161-4577-80F8-9D279A77D50E}"/>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00" name="Text Box 19">
          <a:extLst>
            <a:ext uri="{FF2B5EF4-FFF2-40B4-BE49-F238E27FC236}">
              <a16:creationId xmlns:a16="http://schemas.microsoft.com/office/drawing/2014/main" id="{C7E36D48-106A-44EA-AC1F-2D98A105CC62}"/>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201" name="Text Box 16">
          <a:extLst>
            <a:ext uri="{FF2B5EF4-FFF2-40B4-BE49-F238E27FC236}">
              <a16:creationId xmlns:a16="http://schemas.microsoft.com/office/drawing/2014/main" id="{C5C8DC2F-DA02-4AF0-8B9D-FF567F281FD5}"/>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202" name="Text Box 17">
          <a:extLst>
            <a:ext uri="{FF2B5EF4-FFF2-40B4-BE49-F238E27FC236}">
              <a16:creationId xmlns:a16="http://schemas.microsoft.com/office/drawing/2014/main" id="{FBAAABEC-1400-49E1-A811-17F0916FE0AF}"/>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203" name="Text Box 18">
          <a:extLst>
            <a:ext uri="{FF2B5EF4-FFF2-40B4-BE49-F238E27FC236}">
              <a16:creationId xmlns:a16="http://schemas.microsoft.com/office/drawing/2014/main" id="{A191CAD6-8F51-442A-A7C9-12585D728B1B}"/>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204" name="Text Box 19">
          <a:extLst>
            <a:ext uri="{FF2B5EF4-FFF2-40B4-BE49-F238E27FC236}">
              <a16:creationId xmlns:a16="http://schemas.microsoft.com/office/drawing/2014/main" id="{008A1F64-8CE0-4080-8120-14FB89578A43}"/>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205" name="Text Box 16">
          <a:extLst>
            <a:ext uri="{FF2B5EF4-FFF2-40B4-BE49-F238E27FC236}">
              <a16:creationId xmlns:a16="http://schemas.microsoft.com/office/drawing/2014/main" id="{FC2C986B-30DC-45EA-A264-0334A508B7A1}"/>
            </a:ext>
          </a:extLst>
        </xdr:cNvPr>
        <xdr:cNvSpPr txBox="1">
          <a:spLocks noChangeArrowheads="1"/>
        </xdr:cNvSpPr>
      </xdr:nvSpPr>
      <xdr:spPr bwMode="auto">
        <a:xfrm>
          <a:off x="30918150" y="391668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206" name="Text Box 17">
          <a:extLst>
            <a:ext uri="{FF2B5EF4-FFF2-40B4-BE49-F238E27FC236}">
              <a16:creationId xmlns:a16="http://schemas.microsoft.com/office/drawing/2014/main" id="{CFC57EB6-3049-47A7-A060-D878F896B4EA}"/>
            </a:ext>
          </a:extLst>
        </xdr:cNvPr>
        <xdr:cNvSpPr txBox="1">
          <a:spLocks noChangeArrowheads="1"/>
        </xdr:cNvSpPr>
      </xdr:nvSpPr>
      <xdr:spPr bwMode="auto">
        <a:xfrm>
          <a:off x="30918150" y="391668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207" name="Text Box 18">
          <a:extLst>
            <a:ext uri="{FF2B5EF4-FFF2-40B4-BE49-F238E27FC236}">
              <a16:creationId xmlns:a16="http://schemas.microsoft.com/office/drawing/2014/main" id="{5ACC739A-F447-4457-A7CE-0424AB49168D}"/>
            </a:ext>
          </a:extLst>
        </xdr:cNvPr>
        <xdr:cNvSpPr txBox="1">
          <a:spLocks noChangeArrowheads="1"/>
        </xdr:cNvSpPr>
      </xdr:nvSpPr>
      <xdr:spPr bwMode="auto">
        <a:xfrm>
          <a:off x="30918150" y="391668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91</xdr:row>
      <xdr:rowOff>0</xdr:rowOff>
    </xdr:from>
    <xdr:ext cx="95250" cy="171450"/>
    <xdr:sp macro="" textlink="">
      <xdr:nvSpPr>
        <xdr:cNvPr id="3208" name="Text Box 19">
          <a:extLst>
            <a:ext uri="{FF2B5EF4-FFF2-40B4-BE49-F238E27FC236}">
              <a16:creationId xmlns:a16="http://schemas.microsoft.com/office/drawing/2014/main" id="{EFA928B5-8523-48E6-BA9F-DE0E0574188A}"/>
            </a:ext>
          </a:extLst>
        </xdr:cNvPr>
        <xdr:cNvSpPr txBox="1">
          <a:spLocks noChangeArrowheads="1"/>
        </xdr:cNvSpPr>
      </xdr:nvSpPr>
      <xdr:spPr bwMode="auto">
        <a:xfrm>
          <a:off x="30918150" y="391668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014"/>
    <xdr:sp macro="" textlink="">
      <xdr:nvSpPr>
        <xdr:cNvPr id="3209" name="Text Box 15">
          <a:extLst>
            <a:ext uri="{FF2B5EF4-FFF2-40B4-BE49-F238E27FC236}">
              <a16:creationId xmlns:a16="http://schemas.microsoft.com/office/drawing/2014/main" id="{F0E51607-C27B-4E40-873C-5F1E77F520B1}"/>
            </a:ext>
          </a:extLst>
        </xdr:cNvPr>
        <xdr:cNvSpPr txBox="1">
          <a:spLocks noChangeArrowheads="1"/>
        </xdr:cNvSpPr>
      </xdr:nvSpPr>
      <xdr:spPr bwMode="auto">
        <a:xfrm>
          <a:off x="4743450" y="399097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10" name="Text Box 16">
          <a:extLst>
            <a:ext uri="{FF2B5EF4-FFF2-40B4-BE49-F238E27FC236}">
              <a16:creationId xmlns:a16="http://schemas.microsoft.com/office/drawing/2014/main" id="{9C3115D9-CCC7-4F53-B4B6-9AD97E049619}"/>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11" name="Text Box 17">
          <a:extLst>
            <a:ext uri="{FF2B5EF4-FFF2-40B4-BE49-F238E27FC236}">
              <a16:creationId xmlns:a16="http://schemas.microsoft.com/office/drawing/2014/main" id="{40464595-6185-4551-BEDC-F5E535EBF822}"/>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12" name="Text Box 18">
          <a:extLst>
            <a:ext uri="{FF2B5EF4-FFF2-40B4-BE49-F238E27FC236}">
              <a16:creationId xmlns:a16="http://schemas.microsoft.com/office/drawing/2014/main" id="{4248BD12-7E26-496D-9023-5FE1CDFFCF2E}"/>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0</xdr:rowOff>
    </xdr:from>
    <xdr:ext cx="95250" cy="171450"/>
    <xdr:sp macro="" textlink="">
      <xdr:nvSpPr>
        <xdr:cNvPr id="3213" name="Text Box 19">
          <a:extLst>
            <a:ext uri="{FF2B5EF4-FFF2-40B4-BE49-F238E27FC236}">
              <a16:creationId xmlns:a16="http://schemas.microsoft.com/office/drawing/2014/main" id="{A32740B3-A7C8-4065-8941-762197914D7C}"/>
            </a:ext>
          </a:extLst>
        </xdr:cNvPr>
        <xdr:cNvSpPr txBox="1">
          <a:spLocks noChangeArrowheads="1"/>
        </xdr:cNvSpPr>
      </xdr:nvSpPr>
      <xdr:spPr bwMode="auto">
        <a:xfrm>
          <a:off x="47434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214" name="Text Box 16">
          <a:extLst>
            <a:ext uri="{FF2B5EF4-FFF2-40B4-BE49-F238E27FC236}">
              <a16:creationId xmlns:a16="http://schemas.microsoft.com/office/drawing/2014/main" id="{B1FFAF3F-AE92-4FE2-A7A5-A86E25D32920}"/>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0</xdr:rowOff>
    </xdr:from>
    <xdr:ext cx="95250" cy="171450"/>
    <xdr:sp macro="" textlink="">
      <xdr:nvSpPr>
        <xdr:cNvPr id="3215" name="Text Box 17">
          <a:extLst>
            <a:ext uri="{FF2B5EF4-FFF2-40B4-BE49-F238E27FC236}">
              <a16:creationId xmlns:a16="http://schemas.microsoft.com/office/drawing/2014/main" id="{3A8E00DA-342B-485A-8911-FCDA0195D258}"/>
            </a:ext>
          </a:extLst>
        </xdr:cNvPr>
        <xdr:cNvSpPr txBox="1">
          <a:spLocks noChangeArrowheads="1"/>
        </xdr:cNvSpPr>
      </xdr:nvSpPr>
      <xdr:spPr bwMode="auto">
        <a:xfrm>
          <a:off x="1436370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15875</xdr:rowOff>
    </xdr:from>
    <xdr:ext cx="95250" cy="171450"/>
    <xdr:sp macro="" textlink="">
      <xdr:nvSpPr>
        <xdr:cNvPr id="3216" name="Text Box 18">
          <a:extLst>
            <a:ext uri="{FF2B5EF4-FFF2-40B4-BE49-F238E27FC236}">
              <a16:creationId xmlns:a16="http://schemas.microsoft.com/office/drawing/2014/main" id="{AF2D8293-2868-49BA-9EE2-584E42CD3019}"/>
            </a:ext>
          </a:extLst>
        </xdr:cNvPr>
        <xdr:cNvSpPr txBox="1">
          <a:spLocks noChangeArrowheads="1"/>
        </xdr:cNvSpPr>
      </xdr:nvSpPr>
      <xdr:spPr bwMode="auto">
        <a:xfrm>
          <a:off x="14355762" y="410400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17" name="Text Box 16">
          <a:extLst>
            <a:ext uri="{FF2B5EF4-FFF2-40B4-BE49-F238E27FC236}">
              <a16:creationId xmlns:a16="http://schemas.microsoft.com/office/drawing/2014/main" id="{4D5EC5C1-D303-410A-B598-3266E1C29221}"/>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18" name="Text Box 17">
          <a:extLst>
            <a:ext uri="{FF2B5EF4-FFF2-40B4-BE49-F238E27FC236}">
              <a16:creationId xmlns:a16="http://schemas.microsoft.com/office/drawing/2014/main" id="{6C795ACA-79CB-48BF-B6BB-AD5850AC58CA}"/>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19" name="Text Box 18">
          <a:extLst>
            <a:ext uri="{FF2B5EF4-FFF2-40B4-BE49-F238E27FC236}">
              <a16:creationId xmlns:a16="http://schemas.microsoft.com/office/drawing/2014/main" id="{1CE661F7-4340-467B-96BB-2E3750ED8BF1}"/>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20" name="Text Box 19">
          <a:extLst>
            <a:ext uri="{FF2B5EF4-FFF2-40B4-BE49-F238E27FC236}">
              <a16:creationId xmlns:a16="http://schemas.microsoft.com/office/drawing/2014/main" id="{92CD9F54-B206-46C6-8306-30E1B43175FB}"/>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96</xdr:row>
      <xdr:rowOff>0</xdr:rowOff>
    </xdr:from>
    <xdr:ext cx="95250" cy="171450"/>
    <xdr:sp macro="" textlink="">
      <xdr:nvSpPr>
        <xdr:cNvPr id="3221" name="Text Box 16">
          <a:extLst>
            <a:ext uri="{FF2B5EF4-FFF2-40B4-BE49-F238E27FC236}">
              <a16:creationId xmlns:a16="http://schemas.microsoft.com/office/drawing/2014/main" id="{6976C3D1-C072-4B0B-9CB0-62CD4AF0824C}"/>
            </a:ext>
          </a:extLst>
        </xdr:cNvPr>
        <xdr:cNvSpPr txBox="1">
          <a:spLocks noChangeArrowheads="1"/>
        </xdr:cNvSpPr>
      </xdr:nvSpPr>
      <xdr:spPr bwMode="auto">
        <a:xfrm>
          <a:off x="19183350" y="410241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170392</xdr:rowOff>
    </xdr:from>
    <xdr:ext cx="95250" cy="213632"/>
    <xdr:sp macro="" textlink="">
      <xdr:nvSpPr>
        <xdr:cNvPr id="3222" name="Text Box 15">
          <a:extLst>
            <a:ext uri="{FF2B5EF4-FFF2-40B4-BE49-F238E27FC236}">
              <a16:creationId xmlns:a16="http://schemas.microsoft.com/office/drawing/2014/main" id="{DB48EFB6-8AD5-4375-8666-B233CAFA5C58}"/>
            </a:ext>
          </a:extLst>
        </xdr:cNvPr>
        <xdr:cNvSpPr txBox="1">
          <a:spLocks noChangeArrowheads="1"/>
        </xdr:cNvSpPr>
      </xdr:nvSpPr>
      <xdr:spPr bwMode="auto">
        <a:xfrm>
          <a:off x="14392275" y="411945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48496"/>
    <xdr:sp macro="" textlink="">
      <xdr:nvSpPr>
        <xdr:cNvPr id="3223" name="Text Box 15">
          <a:extLst>
            <a:ext uri="{FF2B5EF4-FFF2-40B4-BE49-F238E27FC236}">
              <a16:creationId xmlns:a16="http://schemas.microsoft.com/office/drawing/2014/main" id="{01851F2E-D5FA-454E-AE0B-4F8E9AF2C288}"/>
            </a:ext>
          </a:extLst>
        </xdr:cNvPr>
        <xdr:cNvSpPr txBox="1">
          <a:spLocks noChangeArrowheads="1"/>
        </xdr:cNvSpPr>
      </xdr:nvSpPr>
      <xdr:spPr bwMode="auto">
        <a:xfrm>
          <a:off x="4743450" y="413956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504825</xdr:rowOff>
    </xdr:from>
    <xdr:ext cx="95250" cy="442269"/>
    <xdr:sp macro="" textlink="">
      <xdr:nvSpPr>
        <xdr:cNvPr id="3224" name="Text Box 15">
          <a:extLst>
            <a:ext uri="{FF2B5EF4-FFF2-40B4-BE49-F238E27FC236}">
              <a16:creationId xmlns:a16="http://schemas.microsoft.com/office/drawing/2014/main" id="{6741F242-5EE6-49A1-9985-E63B434E0219}"/>
            </a:ext>
          </a:extLst>
        </xdr:cNvPr>
        <xdr:cNvSpPr txBox="1">
          <a:spLocks noChangeArrowheads="1"/>
        </xdr:cNvSpPr>
      </xdr:nvSpPr>
      <xdr:spPr bwMode="auto">
        <a:xfrm>
          <a:off x="14363700" y="413956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504825</xdr:rowOff>
    </xdr:from>
    <xdr:ext cx="95250" cy="442269"/>
    <xdr:sp macro="" textlink="">
      <xdr:nvSpPr>
        <xdr:cNvPr id="3225" name="Text Box 15">
          <a:extLst>
            <a:ext uri="{FF2B5EF4-FFF2-40B4-BE49-F238E27FC236}">
              <a16:creationId xmlns:a16="http://schemas.microsoft.com/office/drawing/2014/main" id="{52C8C1F3-D58B-4394-966E-5522CF6EE6E3}"/>
            </a:ext>
          </a:extLst>
        </xdr:cNvPr>
        <xdr:cNvSpPr txBox="1">
          <a:spLocks noChangeArrowheads="1"/>
        </xdr:cNvSpPr>
      </xdr:nvSpPr>
      <xdr:spPr bwMode="auto">
        <a:xfrm>
          <a:off x="30918150" y="413956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3226" name="Text Box 15">
          <a:extLst>
            <a:ext uri="{FF2B5EF4-FFF2-40B4-BE49-F238E27FC236}">
              <a16:creationId xmlns:a16="http://schemas.microsoft.com/office/drawing/2014/main" id="{1EFEE5AB-FAAE-458F-8803-A2B13BC17047}"/>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44331"/>
    <xdr:sp macro="" textlink="">
      <xdr:nvSpPr>
        <xdr:cNvPr id="3227" name="Text Box 15">
          <a:extLst>
            <a:ext uri="{FF2B5EF4-FFF2-40B4-BE49-F238E27FC236}">
              <a16:creationId xmlns:a16="http://schemas.microsoft.com/office/drawing/2014/main" id="{80F98C45-AEE9-48BA-86D9-59BB077E0C3B}"/>
            </a:ext>
          </a:extLst>
        </xdr:cNvPr>
        <xdr:cNvSpPr txBox="1">
          <a:spLocks noChangeArrowheads="1"/>
        </xdr:cNvSpPr>
      </xdr:nvSpPr>
      <xdr:spPr bwMode="auto">
        <a:xfrm>
          <a:off x="4743450" y="413956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170392</xdr:rowOff>
    </xdr:from>
    <xdr:ext cx="95250" cy="213632"/>
    <xdr:sp macro="" textlink="">
      <xdr:nvSpPr>
        <xdr:cNvPr id="3228" name="Text Box 15">
          <a:extLst>
            <a:ext uri="{FF2B5EF4-FFF2-40B4-BE49-F238E27FC236}">
              <a16:creationId xmlns:a16="http://schemas.microsoft.com/office/drawing/2014/main" id="{9FF12304-FCE9-4174-AF56-91911C33A849}"/>
            </a:ext>
          </a:extLst>
        </xdr:cNvPr>
        <xdr:cNvSpPr txBox="1">
          <a:spLocks noChangeArrowheads="1"/>
        </xdr:cNvSpPr>
      </xdr:nvSpPr>
      <xdr:spPr bwMode="auto">
        <a:xfrm>
          <a:off x="14392275" y="411945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29" name="Text Box 16">
          <a:extLst>
            <a:ext uri="{FF2B5EF4-FFF2-40B4-BE49-F238E27FC236}">
              <a16:creationId xmlns:a16="http://schemas.microsoft.com/office/drawing/2014/main" id="{B2EE63E9-71DE-4184-885B-2CC52E4C0D95}"/>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30" name="Text Box 17">
          <a:extLst>
            <a:ext uri="{FF2B5EF4-FFF2-40B4-BE49-F238E27FC236}">
              <a16:creationId xmlns:a16="http://schemas.microsoft.com/office/drawing/2014/main" id="{613681DD-87BE-4C42-BB82-35DE839C26F9}"/>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31" name="Text Box 18">
          <a:extLst>
            <a:ext uri="{FF2B5EF4-FFF2-40B4-BE49-F238E27FC236}">
              <a16:creationId xmlns:a16="http://schemas.microsoft.com/office/drawing/2014/main" id="{BA7D2176-9A0B-4F10-BEAA-2DA2420E023D}"/>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32" name="Text Box 19">
          <a:extLst>
            <a:ext uri="{FF2B5EF4-FFF2-40B4-BE49-F238E27FC236}">
              <a16:creationId xmlns:a16="http://schemas.microsoft.com/office/drawing/2014/main" id="{F7D07049-8BD6-47F3-977C-565AC5E9280A}"/>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33" name="Text Box 16">
          <a:extLst>
            <a:ext uri="{FF2B5EF4-FFF2-40B4-BE49-F238E27FC236}">
              <a16:creationId xmlns:a16="http://schemas.microsoft.com/office/drawing/2014/main" id="{BC21AABA-1F26-4F4C-B061-3B98E9F68977}"/>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34" name="Text Box 17">
          <a:extLst>
            <a:ext uri="{FF2B5EF4-FFF2-40B4-BE49-F238E27FC236}">
              <a16:creationId xmlns:a16="http://schemas.microsoft.com/office/drawing/2014/main" id="{2063DDB2-D414-4914-93EE-E64D522A5497}"/>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35" name="Text Box 18">
          <a:extLst>
            <a:ext uri="{FF2B5EF4-FFF2-40B4-BE49-F238E27FC236}">
              <a16:creationId xmlns:a16="http://schemas.microsoft.com/office/drawing/2014/main" id="{D0035E9F-9AE7-4780-A069-924241DF0363}"/>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36" name="Text Box 19">
          <a:extLst>
            <a:ext uri="{FF2B5EF4-FFF2-40B4-BE49-F238E27FC236}">
              <a16:creationId xmlns:a16="http://schemas.microsoft.com/office/drawing/2014/main" id="{DE51035A-395F-481A-9814-F1A007C27E85}"/>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37" name="Text Box 16">
          <a:extLst>
            <a:ext uri="{FF2B5EF4-FFF2-40B4-BE49-F238E27FC236}">
              <a16:creationId xmlns:a16="http://schemas.microsoft.com/office/drawing/2014/main" id="{04F98C17-D2C4-4B5B-AA4C-49D9E5AC17CC}"/>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38" name="Text Box 17">
          <a:extLst>
            <a:ext uri="{FF2B5EF4-FFF2-40B4-BE49-F238E27FC236}">
              <a16:creationId xmlns:a16="http://schemas.microsoft.com/office/drawing/2014/main" id="{FC1DD8C2-551E-412E-B5ED-E6E69F440344}"/>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39" name="Text Box 18">
          <a:extLst>
            <a:ext uri="{FF2B5EF4-FFF2-40B4-BE49-F238E27FC236}">
              <a16:creationId xmlns:a16="http://schemas.microsoft.com/office/drawing/2014/main" id="{D5AE4504-B0E4-4275-997C-D919EEEBFE79}"/>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40" name="Text Box 19">
          <a:extLst>
            <a:ext uri="{FF2B5EF4-FFF2-40B4-BE49-F238E27FC236}">
              <a16:creationId xmlns:a16="http://schemas.microsoft.com/office/drawing/2014/main" id="{92EB5C38-6142-489D-826C-4A1C345C8E7F}"/>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014"/>
    <xdr:sp macro="" textlink="">
      <xdr:nvSpPr>
        <xdr:cNvPr id="3241" name="Text Box 15">
          <a:extLst>
            <a:ext uri="{FF2B5EF4-FFF2-40B4-BE49-F238E27FC236}">
              <a16:creationId xmlns:a16="http://schemas.microsoft.com/office/drawing/2014/main" id="{56AC21C0-1A52-4C85-BE9F-FA5A0355623E}"/>
            </a:ext>
          </a:extLst>
        </xdr:cNvPr>
        <xdr:cNvSpPr txBox="1">
          <a:spLocks noChangeArrowheads="1"/>
        </xdr:cNvSpPr>
      </xdr:nvSpPr>
      <xdr:spPr bwMode="auto">
        <a:xfrm>
          <a:off x="4743450" y="421386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42" name="Text Box 16">
          <a:extLst>
            <a:ext uri="{FF2B5EF4-FFF2-40B4-BE49-F238E27FC236}">
              <a16:creationId xmlns:a16="http://schemas.microsoft.com/office/drawing/2014/main" id="{447A86B5-2871-49FE-A729-5BCD5D5417B3}"/>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43" name="Text Box 17">
          <a:extLst>
            <a:ext uri="{FF2B5EF4-FFF2-40B4-BE49-F238E27FC236}">
              <a16:creationId xmlns:a16="http://schemas.microsoft.com/office/drawing/2014/main" id="{69A1F14A-A648-4802-81FA-7AE537E9D6F7}"/>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44" name="Text Box 18">
          <a:extLst>
            <a:ext uri="{FF2B5EF4-FFF2-40B4-BE49-F238E27FC236}">
              <a16:creationId xmlns:a16="http://schemas.microsoft.com/office/drawing/2014/main" id="{7157CDBC-0649-415E-B2E2-D600936F5215}"/>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45" name="Text Box 19">
          <a:extLst>
            <a:ext uri="{FF2B5EF4-FFF2-40B4-BE49-F238E27FC236}">
              <a16:creationId xmlns:a16="http://schemas.microsoft.com/office/drawing/2014/main" id="{B0DD86B2-BE5D-467E-B059-50A2E8B28ED4}"/>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46" name="Text Box 16">
          <a:extLst>
            <a:ext uri="{FF2B5EF4-FFF2-40B4-BE49-F238E27FC236}">
              <a16:creationId xmlns:a16="http://schemas.microsoft.com/office/drawing/2014/main" id="{FB053AB9-9841-4133-8FE8-89030B6E6EA2}"/>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47" name="Text Box 17">
          <a:extLst>
            <a:ext uri="{FF2B5EF4-FFF2-40B4-BE49-F238E27FC236}">
              <a16:creationId xmlns:a16="http://schemas.microsoft.com/office/drawing/2014/main" id="{0AD3A44B-0981-4CCC-9EB1-C9C32637A87B}"/>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48" name="Text Box 18">
          <a:extLst>
            <a:ext uri="{FF2B5EF4-FFF2-40B4-BE49-F238E27FC236}">
              <a16:creationId xmlns:a16="http://schemas.microsoft.com/office/drawing/2014/main" id="{3EDE5502-174F-41BE-9238-BC8CF83401BE}"/>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49" name="Text Box 16">
          <a:extLst>
            <a:ext uri="{FF2B5EF4-FFF2-40B4-BE49-F238E27FC236}">
              <a16:creationId xmlns:a16="http://schemas.microsoft.com/office/drawing/2014/main" id="{C4FE75B8-BA88-4439-A7AB-A248BC9C8E8C}"/>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50" name="Text Box 17">
          <a:extLst>
            <a:ext uri="{FF2B5EF4-FFF2-40B4-BE49-F238E27FC236}">
              <a16:creationId xmlns:a16="http://schemas.microsoft.com/office/drawing/2014/main" id="{E387B4FF-343B-4307-BD69-F5391AAEDFCF}"/>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51" name="Text Box 18">
          <a:extLst>
            <a:ext uri="{FF2B5EF4-FFF2-40B4-BE49-F238E27FC236}">
              <a16:creationId xmlns:a16="http://schemas.microsoft.com/office/drawing/2014/main" id="{FB67180E-CD0D-450D-A312-08D74C37D411}"/>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52" name="Text Box 19">
          <a:extLst>
            <a:ext uri="{FF2B5EF4-FFF2-40B4-BE49-F238E27FC236}">
              <a16:creationId xmlns:a16="http://schemas.microsoft.com/office/drawing/2014/main" id="{100DD900-AC2E-4D39-A778-60A502911187}"/>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53" name="Text Box 16">
          <a:extLst>
            <a:ext uri="{FF2B5EF4-FFF2-40B4-BE49-F238E27FC236}">
              <a16:creationId xmlns:a16="http://schemas.microsoft.com/office/drawing/2014/main" id="{A622D277-C62F-430A-AED8-29642D62EB6E}"/>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54" name="Text Box 17">
          <a:extLst>
            <a:ext uri="{FF2B5EF4-FFF2-40B4-BE49-F238E27FC236}">
              <a16:creationId xmlns:a16="http://schemas.microsoft.com/office/drawing/2014/main" id="{CA52D3B9-1119-4597-A92C-389F956C5999}"/>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55" name="Text Box 18">
          <a:extLst>
            <a:ext uri="{FF2B5EF4-FFF2-40B4-BE49-F238E27FC236}">
              <a16:creationId xmlns:a16="http://schemas.microsoft.com/office/drawing/2014/main" id="{2E5F361C-A37D-40A2-B94E-FEB09400201B}"/>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56" name="Text Box 19">
          <a:extLst>
            <a:ext uri="{FF2B5EF4-FFF2-40B4-BE49-F238E27FC236}">
              <a16:creationId xmlns:a16="http://schemas.microsoft.com/office/drawing/2014/main" id="{4FA1BFEF-1C16-482D-B4CD-FE767122F54C}"/>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56743"/>
    <xdr:sp macro="" textlink="">
      <xdr:nvSpPr>
        <xdr:cNvPr id="3257" name="Text Box 15">
          <a:extLst>
            <a:ext uri="{FF2B5EF4-FFF2-40B4-BE49-F238E27FC236}">
              <a16:creationId xmlns:a16="http://schemas.microsoft.com/office/drawing/2014/main" id="{F72F45B9-2A01-416E-9444-3070AB14D0EB}"/>
            </a:ext>
          </a:extLst>
        </xdr:cNvPr>
        <xdr:cNvSpPr txBox="1">
          <a:spLocks noChangeArrowheads="1"/>
        </xdr:cNvSpPr>
      </xdr:nvSpPr>
      <xdr:spPr bwMode="auto">
        <a:xfrm>
          <a:off x="4743450" y="413956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504825</xdr:rowOff>
    </xdr:from>
    <xdr:ext cx="95250" cy="442269"/>
    <xdr:sp macro="" textlink="">
      <xdr:nvSpPr>
        <xdr:cNvPr id="3258" name="Text Box 15">
          <a:extLst>
            <a:ext uri="{FF2B5EF4-FFF2-40B4-BE49-F238E27FC236}">
              <a16:creationId xmlns:a16="http://schemas.microsoft.com/office/drawing/2014/main" id="{05C8AEBD-F2B1-46A6-B662-3D44AD667338}"/>
            </a:ext>
          </a:extLst>
        </xdr:cNvPr>
        <xdr:cNvSpPr txBox="1">
          <a:spLocks noChangeArrowheads="1"/>
        </xdr:cNvSpPr>
      </xdr:nvSpPr>
      <xdr:spPr bwMode="auto">
        <a:xfrm>
          <a:off x="14363700" y="413956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96</xdr:row>
      <xdr:rowOff>504825</xdr:rowOff>
    </xdr:from>
    <xdr:ext cx="95250" cy="442269"/>
    <xdr:sp macro="" textlink="">
      <xdr:nvSpPr>
        <xdr:cNvPr id="3259" name="Text Box 15">
          <a:extLst>
            <a:ext uri="{FF2B5EF4-FFF2-40B4-BE49-F238E27FC236}">
              <a16:creationId xmlns:a16="http://schemas.microsoft.com/office/drawing/2014/main" id="{402A459B-4909-45DA-AD58-CB15EBAD269A}"/>
            </a:ext>
          </a:extLst>
        </xdr:cNvPr>
        <xdr:cNvSpPr txBox="1">
          <a:spLocks noChangeArrowheads="1"/>
        </xdr:cNvSpPr>
      </xdr:nvSpPr>
      <xdr:spPr bwMode="auto">
        <a:xfrm>
          <a:off x="30918150" y="413956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3260" name="Text Box 15">
          <a:extLst>
            <a:ext uri="{FF2B5EF4-FFF2-40B4-BE49-F238E27FC236}">
              <a16:creationId xmlns:a16="http://schemas.microsoft.com/office/drawing/2014/main" id="{3136B6A2-EA2B-4B50-A6ED-DFB2F752DAB2}"/>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444331"/>
    <xdr:sp macro="" textlink="">
      <xdr:nvSpPr>
        <xdr:cNvPr id="3261" name="Text Box 15">
          <a:extLst>
            <a:ext uri="{FF2B5EF4-FFF2-40B4-BE49-F238E27FC236}">
              <a16:creationId xmlns:a16="http://schemas.microsoft.com/office/drawing/2014/main" id="{A8B8A4EB-3A6C-41CB-A219-EA13CC878B4A}"/>
            </a:ext>
          </a:extLst>
        </xdr:cNvPr>
        <xdr:cNvSpPr txBox="1">
          <a:spLocks noChangeArrowheads="1"/>
        </xdr:cNvSpPr>
      </xdr:nvSpPr>
      <xdr:spPr bwMode="auto">
        <a:xfrm>
          <a:off x="4743450" y="413956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96</xdr:row>
      <xdr:rowOff>504825</xdr:rowOff>
    </xdr:from>
    <xdr:ext cx="95250" cy="213632"/>
    <xdr:sp macro="" textlink="">
      <xdr:nvSpPr>
        <xdr:cNvPr id="3262" name="Text Box 15">
          <a:extLst>
            <a:ext uri="{FF2B5EF4-FFF2-40B4-BE49-F238E27FC236}">
              <a16:creationId xmlns:a16="http://schemas.microsoft.com/office/drawing/2014/main" id="{E052EE9E-82C7-43C5-AFC3-22425A1671DF}"/>
            </a:ext>
          </a:extLst>
        </xdr:cNvPr>
        <xdr:cNvSpPr txBox="1">
          <a:spLocks noChangeArrowheads="1"/>
        </xdr:cNvSpPr>
      </xdr:nvSpPr>
      <xdr:spPr bwMode="auto">
        <a:xfrm>
          <a:off x="1436370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63" name="Text Box 16">
          <a:extLst>
            <a:ext uri="{FF2B5EF4-FFF2-40B4-BE49-F238E27FC236}">
              <a16:creationId xmlns:a16="http://schemas.microsoft.com/office/drawing/2014/main" id="{1149569E-247C-4A47-BEFB-CDC7BBD52A26}"/>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64" name="Text Box 17">
          <a:extLst>
            <a:ext uri="{FF2B5EF4-FFF2-40B4-BE49-F238E27FC236}">
              <a16:creationId xmlns:a16="http://schemas.microsoft.com/office/drawing/2014/main" id="{38BDE073-B1A5-41DF-89A2-42A95E1CA5B3}"/>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65" name="Text Box 18">
          <a:extLst>
            <a:ext uri="{FF2B5EF4-FFF2-40B4-BE49-F238E27FC236}">
              <a16:creationId xmlns:a16="http://schemas.microsoft.com/office/drawing/2014/main" id="{56B2F53C-A831-47CD-9A48-AD47394A0854}"/>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66" name="Text Box 19">
          <a:extLst>
            <a:ext uri="{FF2B5EF4-FFF2-40B4-BE49-F238E27FC236}">
              <a16:creationId xmlns:a16="http://schemas.microsoft.com/office/drawing/2014/main" id="{A77CC3F2-EC53-4BE6-942C-65520ECCCA33}"/>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67" name="Text Box 16">
          <a:extLst>
            <a:ext uri="{FF2B5EF4-FFF2-40B4-BE49-F238E27FC236}">
              <a16:creationId xmlns:a16="http://schemas.microsoft.com/office/drawing/2014/main" id="{5EB6BD94-D264-471E-9712-4D560B99EF19}"/>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68" name="Text Box 17">
          <a:extLst>
            <a:ext uri="{FF2B5EF4-FFF2-40B4-BE49-F238E27FC236}">
              <a16:creationId xmlns:a16="http://schemas.microsoft.com/office/drawing/2014/main" id="{D2DCA86B-131C-4BFA-9E9C-4216B5CEAEF3}"/>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69" name="Text Box 18">
          <a:extLst>
            <a:ext uri="{FF2B5EF4-FFF2-40B4-BE49-F238E27FC236}">
              <a16:creationId xmlns:a16="http://schemas.microsoft.com/office/drawing/2014/main" id="{31E5E0D0-0F40-40E3-9DDD-F813F69EB76F}"/>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70" name="Text Box 19">
          <a:extLst>
            <a:ext uri="{FF2B5EF4-FFF2-40B4-BE49-F238E27FC236}">
              <a16:creationId xmlns:a16="http://schemas.microsoft.com/office/drawing/2014/main" id="{B11C1E31-F1D9-43B0-8D04-BE94BAD86C91}"/>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71" name="Text Box 16">
          <a:extLst>
            <a:ext uri="{FF2B5EF4-FFF2-40B4-BE49-F238E27FC236}">
              <a16:creationId xmlns:a16="http://schemas.microsoft.com/office/drawing/2014/main" id="{DD60465C-D14E-4941-8A4A-A14DF6DC5289}"/>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72" name="Text Box 17">
          <a:extLst>
            <a:ext uri="{FF2B5EF4-FFF2-40B4-BE49-F238E27FC236}">
              <a16:creationId xmlns:a16="http://schemas.microsoft.com/office/drawing/2014/main" id="{89DFF536-62FB-43F6-8143-4E17A1B6B57D}"/>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73" name="Text Box 18">
          <a:extLst>
            <a:ext uri="{FF2B5EF4-FFF2-40B4-BE49-F238E27FC236}">
              <a16:creationId xmlns:a16="http://schemas.microsoft.com/office/drawing/2014/main" id="{03ED57E3-1BA9-41B0-9B23-418007DC4281}"/>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0</xdr:rowOff>
    </xdr:from>
    <xdr:ext cx="95250" cy="171450"/>
    <xdr:sp macro="" textlink="">
      <xdr:nvSpPr>
        <xdr:cNvPr id="3274" name="Text Box 19">
          <a:extLst>
            <a:ext uri="{FF2B5EF4-FFF2-40B4-BE49-F238E27FC236}">
              <a16:creationId xmlns:a16="http://schemas.microsoft.com/office/drawing/2014/main" id="{3BD6C543-584D-4B21-A4D8-A60B8A48045C}"/>
            </a:ext>
          </a:extLst>
        </xdr:cNvPr>
        <xdr:cNvSpPr txBox="1">
          <a:spLocks noChangeArrowheads="1"/>
        </xdr:cNvSpPr>
      </xdr:nvSpPr>
      <xdr:spPr bwMode="auto">
        <a:xfrm>
          <a:off x="309181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014"/>
    <xdr:sp macro="" textlink="">
      <xdr:nvSpPr>
        <xdr:cNvPr id="3275" name="Text Box 15">
          <a:extLst>
            <a:ext uri="{FF2B5EF4-FFF2-40B4-BE49-F238E27FC236}">
              <a16:creationId xmlns:a16="http://schemas.microsoft.com/office/drawing/2014/main" id="{C7AD170C-7868-4D3D-8962-ED7074FF91BF}"/>
            </a:ext>
          </a:extLst>
        </xdr:cNvPr>
        <xdr:cNvSpPr txBox="1">
          <a:spLocks noChangeArrowheads="1"/>
        </xdr:cNvSpPr>
      </xdr:nvSpPr>
      <xdr:spPr bwMode="auto">
        <a:xfrm>
          <a:off x="4743450" y="421386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76" name="Text Box 16">
          <a:extLst>
            <a:ext uri="{FF2B5EF4-FFF2-40B4-BE49-F238E27FC236}">
              <a16:creationId xmlns:a16="http://schemas.microsoft.com/office/drawing/2014/main" id="{7D4F3E3B-76E0-4C4B-B9C6-53709B75C617}"/>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77" name="Text Box 17">
          <a:extLst>
            <a:ext uri="{FF2B5EF4-FFF2-40B4-BE49-F238E27FC236}">
              <a16:creationId xmlns:a16="http://schemas.microsoft.com/office/drawing/2014/main" id="{D6B0C844-DE17-40D3-A08D-010E2C733212}"/>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78" name="Text Box 18">
          <a:extLst>
            <a:ext uri="{FF2B5EF4-FFF2-40B4-BE49-F238E27FC236}">
              <a16:creationId xmlns:a16="http://schemas.microsoft.com/office/drawing/2014/main" id="{1C15FCF8-95A9-40BF-99A6-2E725091BD4C}"/>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79" name="Text Box 19">
          <a:extLst>
            <a:ext uri="{FF2B5EF4-FFF2-40B4-BE49-F238E27FC236}">
              <a16:creationId xmlns:a16="http://schemas.microsoft.com/office/drawing/2014/main" id="{7B4B53FD-D898-4061-8CDE-71C7DE72922D}"/>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98</xdr:row>
      <xdr:rowOff>504825</xdr:rowOff>
    </xdr:from>
    <xdr:ext cx="95250" cy="442269"/>
    <xdr:sp macro="" textlink="">
      <xdr:nvSpPr>
        <xdr:cNvPr id="3280" name="Text Box 15">
          <a:extLst>
            <a:ext uri="{FF2B5EF4-FFF2-40B4-BE49-F238E27FC236}">
              <a16:creationId xmlns:a16="http://schemas.microsoft.com/office/drawing/2014/main" id="{073720CB-1870-4B64-A450-596551DF40F4}"/>
            </a:ext>
          </a:extLst>
        </xdr:cNvPr>
        <xdr:cNvSpPr txBox="1">
          <a:spLocks noChangeArrowheads="1"/>
        </xdr:cNvSpPr>
      </xdr:nvSpPr>
      <xdr:spPr bwMode="auto">
        <a:xfrm>
          <a:off x="14363700" y="421386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81" name="Text Box 16">
          <a:extLst>
            <a:ext uri="{FF2B5EF4-FFF2-40B4-BE49-F238E27FC236}">
              <a16:creationId xmlns:a16="http://schemas.microsoft.com/office/drawing/2014/main" id="{3388D794-D2DC-4751-B6BC-86798F9C252E}"/>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82" name="Text Box 17">
          <a:extLst>
            <a:ext uri="{FF2B5EF4-FFF2-40B4-BE49-F238E27FC236}">
              <a16:creationId xmlns:a16="http://schemas.microsoft.com/office/drawing/2014/main" id="{79CEB9A2-E0D1-40C2-98DD-537AB6E73947}"/>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83" name="Text Box 18">
          <a:extLst>
            <a:ext uri="{FF2B5EF4-FFF2-40B4-BE49-F238E27FC236}">
              <a16:creationId xmlns:a16="http://schemas.microsoft.com/office/drawing/2014/main" id="{0A48E4EE-1D4C-4402-9CA7-990689B01955}"/>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84" name="Text Box 16">
          <a:extLst>
            <a:ext uri="{FF2B5EF4-FFF2-40B4-BE49-F238E27FC236}">
              <a16:creationId xmlns:a16="http://schemas.microsoft.com/office/drawing/2014/main" id="{51568AF3-3188-4129-A0E3-6EC22CBC7F31}"/>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85" name="Text Box 17">
          <a:extLst>
            <a:ext uri="{FF2B5EF4-FFF2-40B4-BE49-F238E27FC236}">
              <a16:creationId xmlns:a16="http://schemas.microsoft.com/office/drawing/2014/main" id="{6E445375-B441-4D03-AC92-7DCEDE368E8E}"/>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86" name="Text Box 18">
          <a:extLst>
            <a:ext uri="{FF2B5EF4-FFF2-40B4-BE49-F238E27FC236}">
              <a16:creationId xmlns:a16="http://schemas.microsoft.com/office/drawing/2014/main" id="{8F14D1EE-71FE-48E9-9F7A-FCE1492A50BF}"/>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87" name="Text Box 19">
          <a:extLst>
            <a:ext uri="{FF2B5EF4-FFF2-40B4-BE49-F238E27FC236}">
              <a16:creationId xmlns:a16="http://schemas.microsoft.com/office/drawing/2014/main" id="{9A25878F-618B-482F-9751-58CA28AE2B9B}"/>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88" name="Text Box 16">
          <a:extLst>
            <a:ext uri="{FF2B5EF4-FFF2-40B4-BE49-F238E27FC236}">
              <a16:creationId xmlns:a16="http://schemas.microsoft.com/office/drawing/2014/main" id="{013CBD69-BC87-4410-80DE-B9562E224978}"/>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89" name="Text Box 17">
          <a:extLst>
            <a:ext uri="{FF2B5EF4-FFF2-40B4-BE49-F238E27FC236}">
              <a16:creationId xmlns:a16="http://schemas.microsoft.com/office/drawing/2014/main" id="{CF37DCE0-5F73-489F-B634-B8633495E492}"/>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290" name="Text Box 18">
          <a:extLst>
            <a:ext uri="{FF2B5EF4-FFF2-40B4-BE49-F238E27FC236}">
              <a16:creationId xmlns:a16="http://schemas.microsoft.com/office/drawing/2014/main" id="{05B7C6EF-76DF-49F0-B4CA-AF3F08DA10B1}"/>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170392</xdr:rowOff>
    </xdr:from>
    <xdr:ext cx="95250" cy="213632"/>
    <xdr:sp macro="" textlink="">
      <xdr:nvSpPr>
        <xdr:cNvPr id="3291" name="Text Box 15">
          <a:extLst>
            <a:ext uri="{FF2B5EF4-FFF2-40B4-BE49-F238E27FC236}">
              <a16:creationId xmlns:a16="http://schemas.microsoft.com/office/drawing/2014/main" id="{6B720763-E3B9-4687-990F-1D527992EAF0}"/>
            </a:ext>
          </a:extLst>
        </xdr:cNvPr>
        <xdr:cNvSpPr txBox="1">
          <a:spLocks noChangeArrowheads="1"/>
        </xdr:cNvSpPr>
      </xdr:nvSpPr>
      <xdr:spPr bwMode="auto">
        <a:xfrm>
          <a:off x="14392275" y="434234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92" name="Text Box 16">
          <a:extLst>
            <a:ext uri="{FF2B5EF4-FFF2-40B4-BE49-F238E27FC236}">
              <a16:creationId xmlns:a16="http://schemas.microsoft.com/office/drawing/2014/main" id="{41ABC28D-A205-4184-BA9D-8353078BBC8A}"/>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93" name="Text Box 17">
          <a:extLst>
            <a:ext uri="{FF2B5EF4-FFF2-40B4-BE49-F238E27FC236}">
              <a16:creationId xmlns:a16="http://schemas.microsoft.com/office/drawing/2014/main" id="{610B0D62-18A3-4EB3-8B5E-071383D1C180}"/>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94" name="Text Box 18">
          <a:extLst>
            <a:ext uri="{FF2B5EF4-FFF2-40B4-BE49-F238E27FC236}">
              <a16:creationId xmlns:a16="http://schemas.microsoft.com/office/drawing/2014/main" id="{58454BC1-4476-4C03-A498-57AFE020B405}"/>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295" name="Text Box 19">
          <a:extLst>
            <a:ext uri="{FF2B5EF4-FFF2-40B4-BE49-F238E27FC236}">
              <a16:creationId xmlns:a16="http://schemas.microsoft.com/office/drawing/2014/main" id="{900E0D3D-0FEF-4C6E-9FDA-E434385A656E}"/>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96" name="Text Box 16">
          <a:extLst>
            <a:ext uri="{FF2B5EF4-FFF2-40B4-BE49-F238E27FC236}">
              <a16:creationId xmlns:a16="http://schemas.microsoft.com/office/drawing/2014/main" id="{B431A9E8-8A35-4076-99F7-B99A91557CF8}"/>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97" name="Text Box 17">
          <a:extLst>
            <a:ext uri="{FF2B5EF4-FFF2-40B4-BE49-F238E27FC236}">
              <a16:creationId xmlns:a16="http://schemas.microsoft.com/office/drawing/2014/main" id="{F4A2EA4F-AF03-4851-8318-C71340A50E30}"/>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98" name="Text Box 18">
          <a:extLst>
            <a:ext uri="{FF2B5EF4-FFF2-40B4-BE49-F238E27FC236}">
              <a16:creationId xmlns:a16="http://schemas.microsoft.com/office/drawing/2014/main" id="{F60DAE4D-5DC1-4231-9253-E40EB917CFE5}"/>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299" name="Text Box 19">
          <a:extLst>
            <a:ext uri="{FF2B5EF4-FFF2-40B4-BE49-F238E27FC236}">
              <a16:creationId xmlns:a16="http://schemas.microsoft.com/office/drawing/2014/main" id="{26AC9BE9-3C2B-4574-9EA3-7ED96DFCF633}"/>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300" name="Text Box 16">
          <a:extLst>
            <a:ext uri="{FF2B5EF4-FFF2-40B4-BE49-F238E27FC236}">
              <a16:creationId xmlns:a16="http://schemas.microsoft.com/office/drawing/2014/main" id="{02A03E94-BFCE-42EB-B732-563072FD8595}"/>
            </a:ext>
          </a:extLst>
        </xdr:cNvPr>
        <xdr:cNvSpPr txBox="1">
          <a:spLocks noChangeArrowheads="1"/>
        </xdr:cNvSpPr>
      </xdr:nvSpPr>
      <xdr:spPr bwMode="auto">
        <a:xfrm>
          <a:off x="30918150" y="413956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301" name="Text Box 17">
          <a:extLst>
            <a:ext uri="{FF2B5EF4-FFF2-40B4-BE49-F238E27FC236}">
              <a16:creationId xmlns:a16="http://schemas.microsoft.com/office/drawing/2014/main" id="{ADDE6CEA-32FF-478D-BC7E-41A6038C33B2}"/>
            </a:ext>
          </a:extLst>
        </xdr:cNvPr>
        <xdr:cNvSpPr txBox="1">
          <a:spLocks noChangeArrowheads="1"/>
        </xdr:cNvSpPr>
      </xdr:nvSpPr>
      <xdr:spPr bwMode="auto">
        <a:xfrm>
          <a:off x="30918150" y="413956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302" name="Text Box 18">
          <a:extLst>
            <a:ext uri="{FF2B5EF4-FFF2-40B4-BE49-F238E27FC236}">
              <a16:creationId xmlns:a16="http://schemas.microsoft.com/office/drawing/2014/main" id="{E009B263-75B2-4CD0-96FF-33B3BA28A0B2}"/>
            </a:ext>
          </a:extLst>
        </xdr:cNvPr>
        <xdr:cNvSpPr txBox="1">
          <a:spLocks noChangeArrowheads="1"/>
        </xdr:cNvSpPr>
      </xdr:nvSpPr>
      <xdr:spPr bwMode="auto">
        <a:xfrm>
          <a:off x="30918150" y="413956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97</xdr:row>
      <xdr:rowOff>0</xdr:rowOff>
    </xdr:from>
    <xdr:ext cx="95250" cy="171450"/>
    <xdr:sp macro="" textlink="">
      <xdr:nvSpPr>
        <xdr:cNvPr id="3303" name="Text Box 19">
          <a:extLst>
            <a:ext uri="{FF2B5EF4-FFF2-40B4-BE49-F238E27FC236}">
              <a16:creationId xmlns:a16="http://schemas.microsoft.com/office/drawing/2014/main" id="{2CCAB635-35BC-4F20-8AAC-DBD9BCFC47F2}"/>
            </a:ext>
          </a:extLst>
        </xdr:cNvPr>
        <xdr:cNvSpPr txBox="1">
          <a:spLocks noChangeArrowheads="1"/>
        </xdr:cNvSpPr>
      </xdr:nvSpPr>
      <xdr:spPr bwMode="auto">
        <a:xfrm>
          <a:off x="30918150" y="413956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014"/>
    <xdr:sp macro="" textlink="">
      <xdr:nvSpPr>
        <xdr:cNvPr id="3304" name="Text Box 15">
          <a:extLst>
            <a:ext uri="{FF2B5EF4-FFF2-40B4-BE49-F238E27FC236}">
              <a16:creationId xmlns:a16="http://schemas.microsoft.com/office/drawing/2014/main" id="{AF4FDB0E-BA26-4F5D-8B70-E463FA08277A}"/>
            </a:ext>
          </a:extLst>
        </xdr:cNvPr>
        <xdr:cNvSpPr txBox="1">
          <a:spLocks noChangeArrowheads="1"/>
        </xdr:cNvSpPr>
      </xdr:nvSpPr>
      <xdr:spPr bwMode="auto">
        <a:xfrm>
          <a:off x="4743450" y="421386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05" name="Text Box 16">
          <a:extLst>
            <a:ext uri="{FF2B5EF4-FFF2-40B4-BE49-F238E27FC236}">
              <a16:creationId xmlns:a16="http://schemas.microsoft.com/office/drawing/2014/main" id="{3E5F6B04-43B0-43DA-895B-5B79C53F8BC0}"/>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06" name="Text Box 17">
          <a:extLst>
            <a:ext uri="{FF2B5EF4-FFF2-40B4-BE49-F238E27FC236}">
              <a16:creationId xmlns:a16="http://schemas.microsoft.com/office/drawing/2014/main" id="{18FBFFE7-4D10-4EB1-A8A0-1C958AD4567E}"/>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07" name="Text Box 18">
          <a:extLst>
            <a:ext uri="{FF2B5EF4-FFF2-40B4-BE49-F238E27FC236}">
              <a16:creationId xmlns:a16="http://schemas.microsoft.com/office/drawing/2014/main" id="{B0BEEC16-A74B-43E9-9332-9E90E847A48C}"/>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0</xdr:rowOff>
    </xdr:from>
    <xdr:ext cx="95250" cy="171450"/>
    <xdr:sp macro="" textlink="">
      <xdr:nvSpPr>
        <xdr:cNvPr id="3308" name="Text Box 19">
          <a:extLst>
            <a:ext uri="{FF2B5EF4-FFF2-40B4-BE49-F238E27FC236}">
              <a16:creationId xmlns:a16="http://schemas.microsoft.com/office/drawing/2014/main" id="{1F0646AD-AFB3-40FA-89D9-7A93C05CA853}"/>
            </a:ext>
          </a:extLst>
        </xdr:cNvPr>
        <xdr:cNvSpPr txBox="1">
          <a:spLocks noChangeArrowheads="1"/>
        </xdr:cNvSpPr>
      </xdr:nvSpPr>
      <xdr:spPr bwMode="auto">
        <a:xfrm>
          <a:off x="47434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309" name="Text Box 16">
          <a:extLst>
            <a:ext uri="{FF2B5EF4-FFF2-40B4-BE49-F238E27FC236}">
              <a16:creationId xmlns:a16="http://schemas.microsoft.com/office/drawing/2014/main" id="{950C68CA-F1EF-4A83-9E98-848CC15E8760}"/>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0</xdr:rowOff>
    </xdr:from>
    <xdr:ext cx="95250" cy="171450"/>
    <xdr:sp macro="" textlink="">
      <xdr:nvSpPr>
        <xdr:cNvPr id="3310" name="Text Box 17">
          <a:extLst>
            <a:ext uri="{FF2B5EF4-FFF2-40B4-BE49-F238E27FC236}">
              <a16:creationId xmlns:a16="http://schemas.microsoft.com/office/drawing/2014/main" id="{EF2E48B6-33EA-420F-8227-38D887A2D2CD}"/>
            </a:ext>
          </a:extLst>
        </xdr:cNvPr>
        <xdr:cNvSpPr txBox="1">
          <a:spLocks noChangeArrowheads="1"/>
        </xdr:cNvSpPr>
      </xdr:nvSpPr>
      <xdr:spPr bwMode="auto">
        <a:xfrm>
          <a:off x="1436370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15875</xdr:rowOff>
    </xdr:from>
    <xdr:ext cx="95250" cy="171450"/>
    <xdr:sp macro="" textlink="">
      <xdr:nvSpPr>
        <xdr:cNvPr id="3311" name="Text Box 18">
          <a:extLst>
            <a:ext uri="{FF2B5EF4-FFF2-40B4-BE49-F238E27FC236}">
              <a16:creationId xmlns:a16="http://schemas.microsoft.com/office/drawing/2014/main" id="{7A83F59F-6625-4D08-86F0-9540F9F4442A}"/>
            </a:ext>
          </a:extLst>
        </xdr:cNvPr>
        <xdr:cNvSpPr txBox="1">
          <a:spLocks noChangeArrowheads="1"/>
        </xdr:cNvSpPr>
      </xdr:nvSpPr>
      <xdr:spPr bwMode="auto">
        <a:xfrm>
          <a:off x="14355762" y="432689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12" name="Text Box 16">
          <a:extLst>
            <a:ext uri="{FF2B5EF4-FFF2-40B4-BE49-F238E27FC236}">
              <a16:creationId xmlns:a16="http://schemas.microsoft.com/office/drawing/2014/main" id="{9D72B5D7-2E25-4CC2-8740-76805B237CE4}"/>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13" name="Text Box 17">
          <a:extLst>
            <a:ext uri="{FF2B5EF4-FFF2-40B4-BE49-F238E27FC236}">
              <a16:creationId xmlns:a16="http://schemas.microsoft.com/office/drawing/2014/main" id="{51DB9FA0-03DC-470C-AC5D-096029EF11D3}"/>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14" name="Text Box 18">
          <a:extLst>
            <a:ext uri="{FF2B5EF4-FFF2-40B4-BE49-F238E27FC236}">
              <a16:creationId xmlns:a16="http://schemas.microsoft.com/office/drawing/2014/main" id="{EDCB4322-26E1-41F2-B9C8-3B1BC4765111}"/>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15" name="Text Box 19">
          <a:extLst>
            <a:ext uri="{FF2B5EF4-FFF2-40B4-BE49-F238E27FC236}">
              <a16:creationId xmlns:a16="http://schemas.microsoft.com/office/drawing/2014/main" id="{49C34FCA-8157-42DA-8664-A229EDD57231}"/>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102</xdr:row>
      <xdr:rowOff>0</xdr:rowOff>
    </xdr:from>
    <xdr:ext cx="95250" cy="171450"/>
    <xdr:sp macro="" textlink="">
      <xdr:nvSpPr>
        <xdr:cNvPr id="3316" name="Text Box 16">
          <a:extLst>
            <a:ext uri="{FF2B5EF4-FFF2-40B4-BE49-F238E27FC236}">
              <a16:creationId xmlns:a16="http://schemas.microsoft.com/office/drawing/2014/main" id="{6B7A8381-4570-44CC-AC8F-6D6B2F529AE2}"/>
            </a:ext>
          </a:extLst>
        </xdr:cNvPr>
        <xdr:cNvSpPr txBox="1">
          <a:spLocks noChangeArrowheads="1"/>
        </xdr:cNvSpPr>
      </xdr:nvSpPr>
      <xdr:spPr bwMode="auto">
        <a:xfrm>
          <a:off x="19183350" y="432530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170392</xdr:rowOff>
    </xdr:from>
    <xdr:ext cx="95250" cy="213632"/>
    <xdr:sp macro="" textlink="">
      <xdr:nvSpPr>
        <xdr:cNvPr id="3317" name="Text Box 15">
          <a:extLst>
            <a:ext uri="{FF2B5EF4-FFF2-40B4-BE49-F238E27FC236}">
              <a16:creationId xmlns:a16="http://schemas.microsoft.com/office/drawing/2014/main" id="{A2FC0ADA-7E56-4D5C-BB04-C3665336A02E}"/>
            </a:ext>
          </a:extLst>
        </xdr:cNvPr>
        <xdr:cNvSpPr txBox="1">
          <a:spLocks noChangeArrowheads="1"/>
        </xdr:cNvSpPr>
      </xdr:nvSpPr>
      <xdr:spPr bwMode="auto">
        <a:xfrm>
          <a:off x="14392275" y="434234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8496"/>
    <xdr:sp macro="" textlink="">
      <xdr:nvSpPr>
        <xdr:cNvPr id="3318" name="Text Box 15">
          <a:extLst>
            <a:ext uri="{FF2B5EF4-FFF2-40B4-BE49-F238E27FC236}">
              <a16:creationId xmlns:a16="http://schemas.microsoft.com/office/drawing/2014/main" id="{0E5A224A-E301-4DC7-A262-FD4BF52A1DDD}"/>
            </a:ext>
          </a:extLst>
        </xdr:cNvPr>
        <xdr:cNvSpPr txBox="1">
          <a:spLocks noChangeArrowheads="1"/>
        </xdr:cNvSpPr>
      </xdr:nvSpPr>
      <xdr:spPr bwMode="auto">
        <a:xfrm>
          <a:off x="4743450" y="436245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504825</xdr:rowOff>
    </xdr:from>
    <xdr:ext cx="95250" cy="442269"/>
    <xdr:sp macro="" textlink="">
      <xdr:nvSpPr>
        <xdr:cNvPr id="3319" name="Text Box 15">
          <a:extLst>
            <a:ext uri="{FF2B5EF4-FFF2-40B4-BE49-F238E27FC236}">
              <a16:creationId xmlns:a16="http://schemas.microsoft.com/office/drawing/2014/main" id="{9968375F-A406-4DA9-B85B-5DEA66F4F32E}"/>
            </a:ext>
          </a:extLst>
        </xdr:cNvPr>
        <xdr:cNvSpPr txBox="1">
          <a:spLocks noChangeArrowheads="1"/>
        </xdr:cNvSpPr>
      </xdr:nvSpPr>
      <xdr:spPr bwMode="auto">
        <a:xfrm>
          <a:off x="14363700" y="436245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504825</xdr:rowOff>
    </xdr:from>
    <xdr:ext cx="95250" cy="442269"/>
    <xdr:sp macro="" textlink="">
      <xdr:nvSpPr>
        <xdr:cNvPr id="3320" name="Text Box 15">
          <a:extLst>
            <a:ext uri="{FF2B5EF4-FFF2-40B4-BE49-F238E27FC236}">
              <a16:creationId xmlns:a16="http://schemas.microsoft.com/office/drawing/2014/main" id="{A8870916-D3EF-479F-9C14-DA04045F70CE}"/>
            </a:ext>
          </a:extLst>
        </xdr:cNvPr>
        <xdr:cNvSpPr txBox="1">
          <a:spLocks noChangeArrowheads="1"/>
        </xdr:cNvSpPr>
      </xdr:nvSpPr>
      <xdr:spPr bwMode="auto">
        <a:xfrm>
          <a:off x="30918150" y="436245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213632"/>
    <xdr:sp macro="" textlink="">
      <xdr:nvSpPr>
        <xdr:cNvPr id="3321" name="Text Box 15">
          <a:extLst>
            <a:ext uri="{FF2B5EF4-FFF2-40B4-BE49-F238E27FC236}">
              <a16:creationId xmlns:a16="http://schemas.microsoft.com/office/drawing/2014/main" id="{BC467390-40F5-4CFD-B3F9-44197E72F03D}"/>
            </a:ext>
          </a:extLst>
        </xdr:cNvPr>
        <xdr:cNvSpPr txBox="1">
          <a:spLocks noChangeArrowheads="1"/>
        </xdr:cNvSpPr>
      </xdr:nvSpPr>
      <xdr:spPr bwMode="auto">
        <a:xfrm>
          <a:off x="4743450" y="43624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102</xdr:row>
      <xdr:rowOff>504825</xdr:rowOff>
    </xdr:from>
    <xdr:ext cx="95250" cy="444331"/>
    <xdr:sp macro="" textlink="">
      <xdr:nvSpPr>
        <xdr:cNvPr id="3322" name="Text Box 15">
          <a:extLst>
            <a:ext uri="{FF2B5EF4-FFF2-40B4-BE49-F238E27FC236}">
              <a16:creationId xmlns:a16="http://schemas.microsoft.com/office/drawing/2014/main" id="{C0AE841D-D537-4776-A64F-74143EDED961}"/>
            </a:ext>
          </a:extLst>
        </xdr:cNvPr>
        <xdr:cNvSpPr txBox="1">
          <a:spLocks noChangeArrowheads="1"/>
        </xdr:cNvSpPr>
      </xdr:nvSpPr>
      <xdr:spPr bwMode="auto">
        <a:xfrm>
          <a:off x="4743450" y="436245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170392</xdr:rowOff>
    </xdr:from>
    <xdr:ext cx="95250" cy="213632"/>
    <xdr:sp macro="" textlink="">
      <xdr:nvSpPr>
        <xdr:cNvPr id="3323" name="Text Box 15">
          <a:extLst>
            <a:ext uri="{FF2B5EF4-FFF2-40B4-BE49-F238E27FC236}">
              <a16:creationId xmlns:a16="http://schemas.microsoft.com/office/drawing/2014/main" id="{8B20A365-B1EC-4759-9049-CF9E2EC37918}"/>
            </a:ext>
          </a:extLst>
        </xdr:cNvPr>
        <xdr:cNvSpPr txBox="1">
          <a:spLocks noChangeArrowheads="1"/>
        </xdr:cNvSpPr>
      </xdr:nvSpPr>
      <xdr:spPr bwMode="auto">
        <a:xfrm>
          <a:off x="14392275" y="434234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24" name="Text Box 16">
          <a:extLst>
            <a:ext uri="{FF2B5EF4-FFF2-40B4-BE49-F238E27FC236}">
              <a16:creationId xmlns:a16="http://schemas.microsoft.com/office/drawing/2014/main" id="{09873CB5-2200-4599-AF2C-D9B6D5E71C2B}"/>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25" name="Text Box 17">
          <a:extLst>
            <a:ext uri="{FF2B5EF4-FFF2-40B4-BE49-F238E27FC236}">
              <a16:creationId xmlns:a16="http://schemas.microsoft.com/office/drawing/2014/main" id="{1A47E661-8917-4C0B-B9FD-2D9E851E78F0}"/>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26" name="Text Box 18">
          <a:extLst>
            <a:ext uri="{FF2B5EF4-FFF2-40B4-BE49-F238E27FC236}">
              <a16:creationId xmlns:a16="http://schemas.microsoft.com/office/drawing/2014/main" id="{57BDE389-FD0C-41B5-8C4F-76868D83B961}"/>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27" name="Text Box 19">
          <a:extLst>
            <a:ext uri="{FF2B5EF4-FFF2-40B4-BE49-F238E27FC236}">
              <a16:creationId xmlns:a16="http://schemas.microsoft.com/office/drawing/2014/main" id="{F4723367-B497-42D2-9E32-8455FBDA9260}"/>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28" name="Text Box 16">
          <a:extLst>
            <a:ext uri="{FF2B5EF4-FFF2-40B4-BE49-F238E27FC236}">
              <a16:creationId xmlns:a16="http://schemas.microsoft.com/office/drawing/2014/main" id="{7C39CB52-B172-489E-BF4F-A1122ED5583E}"/>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29" name="Text Box 17">
          <a:extLst>
            <a:ext uri="{FF2B5EF4-FFF2-40B4-BE49-F238E27FC236}">
              <a16:creationId xmlns:a16="http://schemas.microsoft.com/office/drawing/2014/main" id="{35E83FDF-5467-4D0F-B653-C8E2EC0FD651}"/>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30" name="Text Box 18">
          <a:extLst>
            <a:ext uri="{FF2B5EF4-FFF2-40B4-BE49-F238E27FC236}">
              <a16:creationId xmlns:a16="http://schemas.microsoft.com/office/drawing/2014/main" id="{823FB0C1-E50C-4C0E-8062-A6215CCE6AA2}"/>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31" name="Text Box 19">
          <a:extLst>
            <a:ext uri="{FF2B5EF4-FFF2-40B4-BE49-F238E27FC236}">
              <a16:creationId xmlns:a16="http://schemas.microsoft.com/office/drawing/2014/main" id="{AEDE7B2C-DA0E-42D8-95E7-2F659792956B}"/>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32" name="Text Box 16">
          <a:extLst>
            <a:ext uri="{FF2B5EF4-FFF2-40B4-BE49-F238E27FC236}">
              <a16:creationId xmlns:a16="http://schemas.microsoft.com/office/drawing/2014/main" id="{9A2E00A5-8157-4386-B8DA-084DD84A90CF}"/>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33" name="Text Box 17">
          <a:extLst>
            <a:ext uri="{FF2B5EF4-FFF2-40B4-BE49-F238E27FC236}">
              <a16:creationId xmlns:a16="http://schemas.microsoft.com/office/drawing/2014/main" id="{47EBDD64-3F84-43B8-A695-B09298CF4A56}"/>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34" name="Text Box 18">
          <a:extLst>
            <a:ext uri="{FF2B5EF4-FFF2-40B4-BE49-F238E27FC236}">
              <a16:creationId xmlns:a16="http://schemas.microsoft.com/office/drawing/2014/main" id="{770EA109-AAEC-40D6-A771-CCAC62CF20CD}"/>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35" name="Text Box 19">
          <a:extLst>
            <a:ext uri="{FF2B5EF4-FFF2-40B4-BE49-F238E27FC236}">
              <a16:creationId xmlns:a16="http://schemas.microsoft.com/office/drawing/2014/main" id="{09A7F4AA-29FC-450E-B1E4-1A16411C09E6}"/>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014"/>
    <xdr:sp macro="" textlink="">
      <xdr:nvSpPr>
        <xdr:cNvPr id="3336" name="Text Box 15">
          <a:extLst>
            <a:ext uri="{FF2B5EF4-FFF2-40B4-BE49-F238E27FC236}">
              <a16:creationId xmlns:a16="http://schemas.microsoft.com/office/drawing/2014/main" id="{634BF266-5D9B-43EB-B15C-60A08AB61CD1}"/>
            </a:ext>
          </a:extLst>
        </xdr:cNvPr>
        <xdr:cNvSpPr txBox="1">
          <a:spLocks noChangeArrowheads="1"/>
        </xdr:cNvSpPr>
      </xdr:nvSpPr>
      <xdr:spPr bwMode="auto">
        <a:xfrm>
          <a:off x="4743450" y="451104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37" name="Text Box 16">
          <a:extLst>
            <a:ext uri="{FF2B5EF4-FFF2-40B4-BE49-F238E27FC236}">
              <a16:creationId xmlns:a16="http://schemas.microsoft.com/office/drawing/2014/main" id="{9A9BD51D-FCA7-4C81-A3C4-4600CB92C09B}"/>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38" name="Text Box 17">
          <a:extLst>
            <a:ext uri="{FF2B5EF4-FFF2-40B4-BE49-F238E27FC236}">
              <a16:creationId xmlns:a16="http://schemas.microsoft.com/office/drawing/2014/main" id="{5B0229A8-6FE8-454C-A6D0-A2C65FA8A1D1}"/>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39" name="Text Box 18">
          <a:extLst>
            <a:ext uri="{FF2B5EF4-FFF2-40B4-BE49-F238E27FC236}">
              <a16:creationId xmlns:a16="http://schemas.microsoft.com/office/drawing/2014/main" id="{8D15F4D2-A545-48EC-A2C0-FFCE89DADD69}"/>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40" name="Text Box 19">
          <a:extLst>
            <a:ext uri="{FF2B5EF4-FFF2-40B4-BE49-F238E27FC236}">
              <a16:creationId xmlns:a16="http://schemas.microsoft.com/office/drawing/2014/main" id="{950E20B7-6600-453A-9B4C-223A8DD48477}"/>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41" name="Text Box 16">
          <a:extLst>
            <a:ext uri="{FF2B5EF4-FFF2-40B4-BE49-F238E27FC236}">
              <a16:creationId xmlns:a16="http://schemas.microsoft.com/office/drawing/2014/main" id="{2735E171-F0B0-4733-819C-4E0ED94824E1}"/>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42" name="Text Box 17">
          <a:extLst>
            <a:ext uri="{FF2B5EF4-FFF2-40B4-BE49-F238E27FC236}">
              <a16:creationId xmlns:a16="http://schemas.microsoft.com/office/drawing/2014/main" id="{C9796606-8ED1-433B-BDFC-8153A5AAE177}"/>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43" name="Text Box 18">
          <a:extLst>
            <a:ext uri="{FF2B5EF4-FFF2-40B4-BE49-F238E27FC236}">
              <a16:creationId xmlns:a16="http://schemas.microsoft.com/office/drawing/2014/main" id="{17F577CE-E278-4F72-BB60-3570645C3984}"/>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44" name="Text Box 16">
          <a:extLst>
            <a:ext uri="{FF2B5EF4-FFF2-40B4-BE49-F238E27FC236}">
              <a16:creationId xmlns:a16="http://schemas.microsoft.com/office/drawing/2014/main" id="{398A6E70-E45A-4867-BDB9-589F78444F2C}"/>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45" name="Text Box 17">
          <a:extLst>
            <a:ext uri="{FF2B5EF4-FFF2-40B4-BE49-F238E27FC236}">
              <a16:creationId xmlns:a16="http://schemas.microsoft.com/office/drawing/2014/main" id="{FD263D11-6B8E-4CB9-979A-493FF8108B3C}"/>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46" name="Text Box 18">
          <a:extLst>
            <a:ext uri="{FF2B5EF4-FFF2-40B4-BE49-F238E27FC236}">
              <a16:creationId xmlns:a16="http://schemas.microsoft.com/office/drawing/2014/main" id="{3B7A8E4C-308D-485A-B104-CEE3C334E4D6}"/>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47" name="Text Box 19">
          <a:extLst>
            <a:ext uri="{FF2B5EF4-FFF2-40B4-BE49-F238E27FC236}">
              <a16:creationId xmlns:a16="http://schemas.microsoft.com/office/drawing/2014/main" id="{CF103E99-95B1-4AB6-97A4-844D7BD99F96}"/>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48" name="Text Box 16">
          <a:extLst>
            <a:ext uri="{FF2B5EF4-FFF2-40B4-BE49-F238E27FC236}">
              <a16:creationId xmlns:a16="http://schemas.microsoft.com/office/drawing/2014/main" id="{19C4ECD9-0242-4F5C-AEE6-FE7DF7F990A8}"/>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49" name="Text Box 17">
          <a:extLst>
            <a:ext uri="{FF2B5EF4-FFF2-40B4-BE49-F238E27FC236}">
              <a16:creationId xmlns:a16="http://schemas.microsoft.com/office/drawing/2014/main" id="{BFA108DA-5354-46CB-828B-ABF9FA1C5FAA}"/>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50" name="Text Box 18">
          <a:extLst>
            <a:ext uri="{FF2B5EF4-FFF2-40B4-BE49-F238E27FC236}">
              <a16:creationId xmlns:a16="http://schemas.microsoft.com/office/drawing/2014/main" id="{A53AD0D8-5392-4DBB-881D-28F8AF0DB8A7}"/>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51" name="Text Box 19">
          <a:extLst>
            <a:ext uri="{FF2B5EF4-FFF2-40B4-BE49-F238E27FC236}">
              <a16:creationId xmlns:a16="http://schemas.microsoft.com/office/drawing/2014/main" id="{093CDD36-8F0F-4186-9BB7-ABCF8468AE27}"/>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504825</xdr:rowOff>
    </xdr:from>
    <xdr:ext cx="95250" cy="442269"/>
    <xdr:sp macro="" textlink="">
      <xdr:nvSpPr>
        <xdr:cNvPr id="3352" name="Text Box 15">
          <a:extLst>
            <a:ext uri="{FF2B5EF4-FFF2-40B4-BE49-F238E27FC236}">
              <a16:creationId xmlns:a16="http://schemas.microsoft.com/office/drawing/2014/main" id="{07702288-91EF-4EB2-976F-110F44E97F18}"/>
            </a:ext>
          </a:extLst>
        </xdr:cNvPr>
        <xdr:cNvSpPr txBox="1">
          <a:spLocks noChangeArrowheads="1"/>
        </xdr:cNvSpPr>
      </xdr:nvSpPr>
      <xdr:spPr bwMode="auto">
        <a:xfrm>
          <a:off x="14363700" y="436245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102</xdr:row>
      <xdr:rowOff>504825</xdr:rowOff>
    </xdr:from>
    <xdr:ext cx="95250" cy="442269"/>
    <xdr:sp macro="" textlink="">
      <xdr:nvSpPr>
        <xdr:cNvPr id="3353" name="Text Box 15">
          <a:extLst>
            <a:ext uri="{FF2B5EF4-FFF2-40B4-BE49-F238E27FC236}">
              <a16:creationId xmlns:a16="http://schemas.microsoft.com/office/drawing/2014/main" id="{EE08BF40-EBDB-4D45-AC8F-C0E204C5CD06}"/>
            </a:ext>
          </a:extLst>
        </xdr:cNvPr>
        <xdr:cNvSpPr txBox="1">
          <a:spLocks noChangeArrowheads="1"/>
        </xdr:cNvSpPr>
      </xdr:nvSpPr>
      <xdr:spPr bwMode="auto">
        <a:xfrm>
          <a:off x="30918150" y="436245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102</xdr:row>
      <xdr:rowOff>504825</xdr:rowOff>
    </xdr:from>
    <xdr:ext cx="95250" cy="213632"/>
    <xdr:sp macro="" textlink="">
      <xdr:nvSpPr>
        <xdr:cNvPr id="3354" name="Text Box 15">
          <a:extLst>
            <a:ext uri="{FF2B5EF4-FFF2-40B4-BE49-F238E27FC236}">
              <a16:creationId xmlns:a16="http://schemas.microsoft.com/office/drawing/2014/main" id="{B0B05D13-7366-44C9-B30A-14FF3B89AA0C}"/>
            </a:ext>
          </a:extLst>
        </xdr:cNvPr>
        <xdr:cNvSpPr txBox="1">
          <a:spLocks noChangeArrowheads="1"/>
        </xdr:cNvSpPr>
      </xdr:nvSpPr>
      <xdr:spPr bwMode="auto">
        <a:xfrm>
          <a:off x="14363700" y="43624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55" name="Text Box 16">
          <a:extLst>
            <a:ext uri="{FF2B5EF4-FFF2-40B4-BE49-F238E27FC236}">
              <a16:creationId xmlns:a16="http://schemas.microsoft.com/office/drawing/2014/main" id="{F902A401-7633-4416-AA8B-F302749177C1}"/>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56" name="Text Box 17">
          <a:extLst>
            <a:ext uri="{FF2B5EF4-FFF2-40B4-BE49-F238E27FC236}">
              <a16:creationId xmlns:a16="http://schemas.microsoft.com/office/drawing/2014/main" id="{6D6E3268-C731-4C90-A407-A2FFA6F01057}"/>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57" name="Text Box 18">
          <a:extLst>
            <a:ext uri="{FF2B5EF4-FFF2-40B4-BE49-F238E27FC236}">
              <a16:creationId xmlns:a16="http://schemas.microsoft.com/office/drawing/2014/main" id="{DD740710-DB5D-4735-978E-C45F46AB2347}"/>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58" name="Text Box 19">
          <a:extLst>
            <a:ext uri="{FF2B5EF4-FFF2-40B4-BE49-F238E27FC236}">
              <a16:creationId xmlns:a16="http://schemas.microsoft.com/office/drawing/2014/main" id="{B7F7FB53-7598-4506-96B7-8E4400DC551B}"/>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59" name="Text Box 16">
          <a:extLst>
            <a:ext uri="{FF2B5EF4-FFF2-40B4-BE49-F238E27FC236}">
              <a16:creationId xmlns:a16="http://schemas.microsoft.com/office/drawing/2014/main" id="{63D02831-E5A3-4325-9109-D7DEB8B239FB}"/>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60" name="Text Box 17">
          <a:extLst>
            <a:ext uri="{FF2B5EF4-FFF2-40B4-BE49-F238E27FC236}">
              <a16:creationId xmlns:a16="http://schemas.microsoft.com/office/drawing/2014/main" id="{F32A4474-FD51-431E-AAC4-969F4E6FD916}"/>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61" name="Text Box 18">
          <a:extLst>
            <a:ext uri="{FF2B5EF4-FFF2-40B4-BE49-F238E27FC236}">
              <a16:creationId xmlns:a16="http://schemas.microsoft.com/office/drawing/2014/main" id="{90D84555-8930-4513-AE05-FFD8CFFDEDBF}"/>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62" name="Text Box 19">
          <a:extLst>
            <a:ext uri="{FF2B5EF4-FFF2-40B4-BE49-F238E27FC236}">
              <a16:creationId xmlns:a16="http://schemas.microsoft.com/office/drawing/2014/main" id="{354759F1-6258-47AB-9BFD-14635BD89FC1}"/>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63" name="Text Box 16">
          <a:extLst>
            <a:ext uri="{FF2B5EF4-FFF2-40B4-BE49-F238E27FC236}">
              <a16:creationId xmlns:a16="http://schemas.microsoft.com/office/drawing/2014/main" id="{72F2A3F2-8BC8-4F90-92F7-CD08BD3FDB3D}"/>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64" name="Text Box 17">
          <a:extLst>
            <a:ext uri="{FF2B5EF4-FFF2-40B4-BE49-F238E27FC236}">
              <a16:creationId xmlns:a16="http://schemas.microsoft.com/office/drawing/2014/main" id="{2E4CBB73-AAD8-4827-B4C4-98E770C4467C}"/>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65" name="Text Box 18">
          <a:extLst>
            <a:ext uri="{FF2B5EF4-FFF2-40B4-BE49-F238E27FC236}">
              <a16:creationId xmlns:a16="http://schemas.microsoft.com/office/drawing/2014/main" id="{9F484F29-818A-45F9-8891-1882AFA30A07}"/>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0</xdr:rowOff>
    </xdr:from>
    <xdr:ext cx="95250" cy="171450"/>
    <xdr:sp macro="" textlink="">
      <xdr:nvSpPr>
        <xdr:cNvPr id="3366" name="Text Box 19">
          <a:extLst>
            <a:ext uri="{FF2B5EF4-FFF2-40B4-BE49-F238E27FC236}">
              <a16:creationId xmlns:a16="http://schemas.microsoft.com/office/drawing/2014/main" id="{8C36EA5F-5C69-4735-8D6E-6447FA1ED2FB}"/>
            </a:ext>
          </a:extLst>
        </xdr:cNvPr>
        <xdr:cNvSpPr txBox="1">
          <a:spLocks noChangeArrowheads="1"/>
        </xdr:cNvSpPr>
      </xdr:nvSpPr>
      <xdr:spPr bwMode="auto">
        <a:xfrm>
          <a:off x="309181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014"/>
    <xdr:sp macro="" textlink="">
      <xdr:nvSpPr>
        <xdr:cNvPr id="3367" name="Text Box 15">
          <a:extLst>
            <a:ext uri="{FF2B5EF4-FFF2-40B4-BE49-F238E27FC236}">
              <a16:creationId xmlns:a16="http://schemas.microsoft.com/office/drawing/2014/main" id="{14CC8535-0D80-4175-9C27-98E4822DA7AF}"/>
            </a:ext>
          </a:extLst>
        </xdr:cNvPr>
        <xdr:cNvSpPr txBox="1">
          <a:spLocks noChangeArrowheads="1"/>
        </xdr:cNvSpPr>
      </xdr:nvSpPr>
      <xdr:spPr bwMode="auto">
        <a:xfrm>
          <a:off x="4743450" y="451104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68" name="Text Box 16">
          <a:extLst>
            <a:ext uri="{FF2B5EF4-FFF2-40B4-BE49-F238E27FC236}">
              <a16:creationId xmlns:a16="http://schemas.microsoft.com/office/drawing/2014/main" id="{C678A077-1CCF-4DEB-B0EF-59FDD02D2114}"/>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69" name="Text Box 17">
          <a:extLst>
            <a:ext uri="{FF2B5EF4-FFF2-40B4-BE49-F238E27FC236}">
              <a16:creationId xmlns:a16="http://schemas.microsoft.com/office/drawing/2014/main" id="{0502BFD4-D2E4-4295-9197-341C08DE86C9}"/>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70" name="Text Box 18">
          <a:extLst>
            <a:ext uri="{FF2B5EF4-FFF2-40B4-BE49-F238E27FC236}">
              <a16:creationId xmlns:a16="http://schemas.microsoft.com/office/drawing/2014/main" id="{CFBD89E8-A9F3-4945-A0F3-5ADEE0652680}"/>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71" name="Text Box 19">
          <a:extLst>
            <a:ext uri="{FF2B5EF4-FFF2-40B4-BE49-F238E27FC236}">
              <a16:creationId xmlns:a16="http://schemas.microsoft.com/office/drawing/2014/main" id="{835776EB-ED50-4FB1-8FBE-C5061A1096DD}"/>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106</xdr:row>
      <xdr:rowOff>504825</xdr:rowOff>
    </xdr:from>
    <xdr:ext cx="95250" cy="442269"/>
    <xdr:sp macro="" textlink="">
      <xdr:nvSpPr>
        <xdr:cNvPr id="3372" name="Text Box 15">
          <a:extLst>
            <a:ext uri="{FF2B5EF4-FFF2-40B4-BE49-F238E27FC236}">
              <a16:creationId xmlns:a16="http://schemas.microsoft.com/office/drawing/2014/main" id="{C1471486-BB55-49AE-9CE4-1C4869741112}"/>
            </a:ext>
          </a:extLst>
        </xdr:cNvPr>
        <xdr:cNvSpPr txBox="1">
          <a:spLocks noChangeArrowheads="1"/>
        </xdr:cNvSpPr>
      </xdr:nvSpPr>
      <xdr:spPr bwMode="auto">
        <a:xfrm>
          <a:off x="14363700" y="451104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73" name="Text Box 16">
          <a:extLst>
            <a:ext uri="{FF2B5EF4-FFF2-40B4-BE49-F238E27FC236}">
              <a16:creationId xmlns:a16="http://schemas.microsoft.com/office/drawing/2014/main" id="{97138209-00FA-40DA-B680-693A3E00AA8A}"/>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74" name="Text Box 17">
          <a:extLst>
            <a:ext uri="{FF2B5EF4-FFF2-40B4-BE49-F238E27FC236}">
              <a16:creationId xmlns:a16="http://schemas.microsoft.com/office/drawing/2014/main" id="{AE01519F-0B21-4DB8-BF51-90089BF895D2}"/>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75" name="Text Box 18">
          <a:extLst>
            <a:ext uri="{FF2B5EF4-FFF2-40B4-BE49-F238E27FC236}">
              <a16:creationId xmlns:a16="http://schemas.microsoft.com/office/drawing/2014/main" id="{485E5390-688E-47B0-8285-DA81B1CD3D75}"/>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76" name="Text Box 16">
          <a:extLst>
            <a:ext uri="{FF2B5EF4-FFF2-40B4-BE49-F238E27FC236}">
              <a16:creationId xmlns:a16="http://schemas.microsoft.com/office/drawing/2014/main" id="{C129A8A0-991D-4932-8184-CFE978C248AF}"/>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77" name="Text Box 17">
          <a:extLst>
            <a:ext uri="{FF2B5EF4-FFF2-40B4-BE49-F238E27FC236}">
              <a16:creationId xmlns:a16="http://schemas.microsoft.com/office/drawing/2014/main" id="{82659337-253A-4308-B60D-B8DAB2B89F72}"/>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78" name="Text Box 18">
          <a:extLst>
            <a:ext uri="{FF2B5EF4-FFF2-40B4-BE49-F238E27FC236}">
              <a16:creationId xmlns:a16="http://schemas.microsoft.com/office/drawing/2014/main" id="{1D3AEBD0-B597-4F1B-8F0C-8E425FDA237F}"/>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79" name="Text Box 19">
          <a:extLst>
            <a:ext uri="{FF2B5EF4-FFF2-40B4-BE49-F238E27FC236}">
              <a16:creationId xmlns:a16="http://schemas.microsoft.com/office/drawing/2014/main" id="{C9D5DEF2-DB5E-421F-A7F2-921F9301F40E}"/>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80" name="Text Box 16">
          <a:extLst>
            <a:ext uri="{FF2B5EF4-FFF2-40B4-BE49-F238E27FC236}">
              <a16:creationId xmlns:a16="http://schemas.microsoft.com/office/drawing/2014/main" id="{496865A5-F942-4E65-81B4-1676145F38D3}"/>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81" name="Text Box 17">
          <a:extLst>
            <a:ext uri="{FF2B5EF4-FFF2-40B4-BE49-F238E27FC236}">
              <a16:creationId xmlns:a16="http://schemas.microsoft.com/office/drawing/2014/main" id="{DA830C34-5433-48B7-A6AA-21C90542EF92}"/>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382" name="Text Box 18">
          <a:extLst>
            <a:ext uri="{FF2B5EF4-FFF2-40B4-BE49-F238E27FC236}">
              <a16:creationId xmlns:a16="http://schemas.microsoft.com/office/drawing/2014/main" id="{5E5EAD0F-69DE-480B-B429-41C0DF686232}"/>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170392</xdr:rowOff>
    </xdr:from>
    <xdr:ext cx="95250" cy="213632"/>
    <xdr:sp macro="" textlink="">
      <xdr:nvSpPr>
        <xdr:cNvPr id="3383" name="Text Box 15">
          <a:extLst>
            <a:ext uri="{FF2B5EF4-FFF2-40B4-BE49-F238E27FC236}">
              <a16:creationId xmlns:a16="http://schemas.microsoft.com/office/drawing/2014/main" id="{8C000773-CDEF-4025-84A7-B7CDEBA828B7}"/>
            </a:ext>
          </a:extLst>
        </xdr:cNvPr>
        <xdr:cNvSpPr txBox="1">
          <a:spLocks noChangeArrowheads="1"/>
        </xdr:cNvSpPr>
      </xdr:nvSpPr>
      <xdr:spPr bwMode="auto">
        <a:xfrm>
          <a:off x="14392275" y="456522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84" name="Text Box 16">
          <a:extLst>
            <a:ext uri="{FF2B5EF4-FFF2-40B4-BE49-F238E27FC236}">
              <a16:creationId xmlns:a16="http://schemas.microsoft.com/office/drawing/2014/main" id="{4EFB588E-BC20-4847-AFF1-9A8AFCF76DC6}"/>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85" name="Text Box 17">
          <a:extLst>
            <a:ext uri="{FF2B5EF4-FFF2-40B4-BE49-F238E27FC236}">
              <a16:creationId xmlns:a16="http://schemas.microsoft.com/office/drawing/2014/main" id="{451CFC75-B520-474E-B1B4-F8F0F00EBF7F}"/>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86" name="Text Box 18">
          <a:extLst>
            <a:ext uri="{FF2B5EF4-FFF2-40B4-BE49-F238E27FC236}">
              <a16:creationId xmlns:a16="http://schemas.microsoft.com/office/drawing/2014/main" id="{AE41B854-A6E9-4DCB-B295-C42E6814B6FE}"/>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87" name="Text Box 19">
          <a:extLst>
            <a:ext uri="{FF2B5EF4-FFF2-40B4-BE49-F238E27FC236}">
              <a16:creationId xmlns:a16="http://schemas.microsoft.com/office/drawing/2014/main" id="{D085538E-B114-47ED-9D39-359B1962D915}"/>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88" name="Text Box 16">
          <a:extLst>
            <a:ext uri="{FF2B5EF4-FFF2-40B4-BE49-F238E27FC236}">
              <a16:creationId xmlns:a16="http://schemas.microsoft.com/office/drawing/2014/main" id="{0C5A0E36-3F2C-4EE2-AD8B-C37C22F93391}"/>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89" name="Text Box 17">
          <a:extLst>
            <a:ext uri="{FF2B5EF4-FFF2-40B4-BE49-F238E27FC236}">
              <a16:creationId xmlns:a16="http://schemas.microsoft.com/office/drawing/2014/main" id="{3BA49035-A1A4-417E-A639-79B7FB57FC53}"/>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90" name="Text Box 18">
          <a:extLst>
            <a:ext uri="{FF2B5EF4-FFF2-40B4-BE49-F238E27FC236}">
              <a16:creationId xmlns:a16="http://schemas.microsoft.com/office/drawing/2014/main" id="{14534C0A-85DD-4338-B216-A8C167B5E0FA}"/>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391" name="Text Box 19">
          <a:extLst>
            <a:ext uri="{FF2B5EF4-FFF2-40B4-BE49-F238E27FC236}">
              <a16:creationId xmlns:a16="http://schemas.microsoft.com/office/drawing/2014/main" id="{0BF1713D-017C-432B-8B04-FA22CB2628B8}"/>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392" name="Text Box 16">
          <a:extLst>
            <a:ext uri="{FF2B5EF4-FFF2-40B4-BE49-F238E27FC236}">
              <a16:creationId xmlns:a16="http://schemas.microsoft.com/office/drawing/2014/main" id="{4A510153-0B73-4F03-8A37-FB02AF5F0E38}"/>
            </a:ext>
          </a:extLst>
        </xdr:cNvPr>
        <xdr:cNvSpPr txBox="1">
          <a:spLocks noChangeArrowheads="1"/>
        </xdr:cNvSpPr>
      </xdr:nvSpPr>
      <xdr:spPr bwMode="auto">
        <a:xfrm>
          <a:off x="30918150" y="43624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393" name="Text Box 17">
          <a:extLst>
            <a:ext uri="{FF2B5EF4-FFF2-40B4-BE49-F238E27FC236}">
              <a16:creationId xmlns:a16="http://schemas.microsoft.com/office/drawing/2014/main" id="{79D3C026-DEBB-4F25-A178-455916660B79}"/>
            </a:ext>
          </a:extLst>
        </xdr:cNvPr>
        <xdr:cNvSpPr txBox="1">
          <a:spLocks noChangeArrowheads="1"/>
        </xdr:cNvSpPr>
      </xdr:nvSpPr>
      <xdr:spPr bwMode="auto">
        <a:xfrm>
          <a:off x="30918150" y="43624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394" name="Text Box 18">
          <a:extLst>
            <a:ext uri="{FF2B5EF4-FFF2-40B4-BE49-F238E27FC236}">
              <a16:creationId xmlns:a16="http://schemas.microsoft.com/office/drawing/2014/main" id="{40F8C1B2-4BD5-4BA3-904F-2838A340E448}"/>
            </a:ext>
          </a:extLst>
        </xdr:cNvPr>
        <xdr:cNvSpPr txBox="1">
          <a:spLocks noChangeArrowheads="1"/>
        </xdr:cNvSpPr>
      </xdr:nvSpPr>
      <xdr:spPr bwMode="auto">
        <a:xfrm>
          <a:off x="30918150" y="43624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103</xdr:row>
      <xdr:rowOff>0</xdr:rowOff>
    </xdr:from>
    <xdr:ext cx="95250" cy="171450"/>
    <xdr:sp macro="" textlink="">
      <xdr:nvSpPr>
        <xdr:cNvPr id="3395" name="Text Box 19">
          <a:extLst>
            <a:ext uri="{FF2B5EF4-FFF2-40B4-BE49-F238E27FC236}">
              <a16:creationId xmlns:a16="http://schemas.microsoft.com/office/drawing/2014/main" id="{1D923368-E222-46C6-A0E1-7E99CB0194BF}"/>
            </a:ext>
          </a:extLst>
        </xdr:cNvPr>
        <xdr:cNvSpPr txBox="1">
          <a:spLocks noChangeArrowheads="1"/>
        </xdr:cNvSpPr>
      </xdr:nvSpPr>
      <xdr:spPr bwMode="auto">
        <a:xfrm>
          <a:off x="30918150" y="436245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014"/>
    <xdr:sp macro="" textlink="">
      <xdr:nvSpPr>
        <xdr:cNvPr id="3396" name="Text Box 15">
          <a:extLst>
            <a:ext uri="{FF2B5EF4-FFF2-40B4-BE49-F238E27FC236}">
              <a16:creationId xmlns:a16="http://schemas.microsoft.com/office/drawing/2014/main" id="{F6063EFC-A55A-4060-9A2B-19CBD14BAAF6}"/>
            </a:ext>
          </a:extLst>
        </xdr:cNvPr>
        <xdr:cNvSpPr txBox="1">
          <a:spLocks noChangeArrowheads="1"/>
        </xdr:cNvSpPr>
      </xdr:nvSpPr>
      <xdr:spPr bwMode="auto">
        <a:xfrm>
          <a:off x="4743450" y="451104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97" name="Text Box 16">
          <a:extLst>
            <a:ext uri="{FF2B5EF4-FFF2-40B4-BE49-F238E27FC236}">
              <a16:creationId xmlns:a16="http://schemas.microsoft.com/office/drawing/2014/main" id="{900B1B19-EF2B-4FFD-BF2E-953F3D358A13}"/>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98" name="Text Box 17">
          <a:extLst>
            <a:ext uri="{FF2B5EF4-FFF2-40B4-BE49-F238E27FC236}">
              <a16:creationId xmlns:a16="http://schemas.microsoft.com/office/drawing/2014/main" id="{1C7C8575-C3BF-4977-AA8C-D0820F13E0F7}"/>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399" name="Text Box 18">
          <a:extLst>
            <a:ext uri="{FF2B5EF4-FFF2-40B4-BE49-F238E27FC236}">
              <a16:creationId xmlns:a16="http://schemas.microsoft.com/office/drawing/2014/main" id="{AE9AAF54-A060-44CB-A805-29373D2777AE}"/>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0</xdr:rowOff>
    </xdr:from>
    <xdr:ext cx="95250" cy="171450"/>
    <xdr:sp macro="" textlink="">
      <xdr:nvSpPr>
        <xdr:cNvPr id="3400" name="Text Box 19">
          <a:extLst>
            <a:ext uri="{FF2B5EF4-FFF2-40B4-BE49-F238E27FC236}">
              <a16:creationId xmlns:a16="http://schemas.microsoft.com/office/drawing/2014/main" id="{893F3493-26D2-4A48-8525-F55AB4449734}"/>
            </a:ext>
          </a:extLst>
        </xdr:cNvPr>
        <xdr:cNvSpPr txBox="1">
          <a:spLocks noChangeArrowheads="1"/>
        </xdr:cNvSpPr>
      </xdr:nvSpPr>
      <xdr:spPr bwMode="auto">
        <a:xfrm>
          <a:off x="47434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401" name="Text Box 16">
          <a:extLst>
            <a:ext uri="{FF2B5EF4-FFF2-40B4-BE49-F238E27FC236}">
              <a16:creationId xmlns:a16="http://schemas.microsoft.com/office/drawing/2014/main" id="{DB4DEE68-894F-4DAC-AA9E-A2B5E69067A9}"/>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0</xdr:rowOff>
    </xdr:from>
    <xdr:ext cx="95250" cy="171450"/>
    <xdr:sp macro="" textlink="">
      <xdr:nvSpPr>
        <xdr:cNvPr id="3402" name="Text Box 17">
          <a:extLst>
            <a:ext uri="{FF2B5EF4-FFF2-40B4-BE49-F238E27FC236}">
              <a16:creationId xmlns:a16="http://schemas.microsoft.com/office/drawing/2014/main" id="{1C1C1146-C902-4072-BE2D-BCE7B0CB8D87}"/>
            </a:ext>
          </a:extLst>
        </xdr:cNvPr>
        <xdr:cNvSpPr txBox="1">
          <a:spLocks noChangeArrowheads="1"/>
        </xdr:cNvSpPr>
      </xdr:nvSpPr>
      <xdr:spPr bwMode="auto">
        <a:xfrm>
          <a:off x="1436370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15875</xdr:rowOff>
    </xdr:from>
    <xdr:ext cx="95250" cy="171450"/>
    <xdr:sp macro="" textlink="">
      <xdr:nvSpPr>
        <xdr:cNvPr id="3403" name="Text Box 18">
          <a:extLst>
            <a:ext uri="{FF2B5EF4-FFF2-40B4-BE49-F238E27FC236}">
              <a16:creationId xmlns:a16="http://schemas.microsoft.com/office/drawing/2014/main" id="{65BA60C7-1534-42F8-B990-CA6869D8D7CF}"/>
            </a:ext>
          </a:extLst>
        </xdr:cNvPr>
        <xdr:cNvSpPr txBox="1">
          <a:spLocks noChangeArrowheads="1"/>
        </xdr:cNvSpPr>
      </xdr:nvSpPr>
      <xdr:spPr bwMode="auto">
        <a:xfrm>
          <a:off x="14355762" y="454977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04" name="Text Box 16">
          <a:extLst>
            <a:ext uri="{FF2B5EF4-FFF2-40B4-BE49-F238E27FC236}">
              <a16:creationId xmlns:a16="http://schemas.microsoft.com/office/drawing/2014/main" id="{23BC09CF-3512-4367-96C0-65CF723DF3F6}"/>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05" name="Text Box 17">
          <a:extLst>
            <a:ext uri="{FF2B5EF4-FFF2-40B4-BE49-F238E27FC236}">
              <a16:creationId xmlns:a16="http://schemas.microsoft.com/office/drawing/2014/main" id="{EC8EE57F-94C6-49BE-8554-72FD25A2AFDC}"/>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06" name="Text Box 18">
          <a:extLst>
            <a:ext uri="{FF2B5EF4-FFF2-40B4-BE49-F238E27FC236}">
              <a16:creationId xmlns:a16="http://schemas.microsoft.com/office/drawing/2014/main" id="{C4171621-C0BA-4AE5-949D-08F180B8A102}"/>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07" name="Text Box 19">
          <a:extLst>
            <a:ext uri="{FF2B5EF4-FFF2-40B4-BE49-F238E27FC236}">
              <a16:creationId xmlns:a16="http://schemas.microsoft.com/office/drawing/2014/main" id="{2C6B5C3A-796F-43A0-BB06-848103D24429}"/>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108</xdr:row>
      <xdr:rowOff>0</xdr:rowOff>
    </xdr:from>
    <xdr:ext cx="95250" cy="171450"/>
    <xdr:sp macro="" textlink="">
      <xdr:nvSpPr>
        <xdr:cNvPr id="3408" name="Text Box 16">
          <a:extLst>
            <a:ext uri="{FF2B5EF4-FFF2-40B4-BE49-F238E27FC236}">
              <a16:creationId xmlns:a16="http://schemas.microsoft.com/office/drawing/2014/main" id="{2D5EBFE3-208A-4B48-AE02-D9E93FC0C548}"/>
            </a:ext>
          </a:extLst>
        </xdr:cNvPr>
        <xdr:cNvSpPr txBox="1">
          <a:spLocks noChangeArrowheads="1"/>
        </xdr:cNvSpPr>
      </xdr:nvSpPr>
      <xdr:spPr bwMode="auto">
        <a:xfrm>
          <a:off x="19183350" y="454818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170392</xdr:rowOff>
    </xdr:from>
    <xdr:ext cx="95250" cy="213632"/>
    <xdr:sp macro="" textlink="">
      <xdr:nvSpPr>
        <xdr:cNvPr id="3409" name="Text Box 15">
          <a:extLst>
            <a:ext uri="{FF2B5EF4-FFF2-40B4-BE49-F238E27FC236}">
              <a16:creationId xmlns:a16="http://schemas.microsoft.com/office/drawing/2014/main" id="{FE9AA043-D289-497C-A3E4-331C9BC89F65}"/>
            </a:ext>
          </a:extLst>
        </xdr:cNvPr>
        <xdr:cNvSpPr txBox="1">
          <a:spLocks noChangeArrowheads="1"/>
        </xdr:cNvSpPr>
      </xdr:nvSpPr>
      <xdr:spPr bwMode="auto">
        <a:xfrm>
          <a:off x="14392275" y="456522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8496"/>
    <xdr:sp macro="" textlink="">
      <xdr:nvSpPr>
        <xdr:cNvPr id="3410" name="Text Box 15">
          <a:extLst>
            <a:ext uri="{FF2B5EF4-FFF2-40B4-BE49-F238E27FC236}">
              <a16:creationId xmlns:a16="http://schemas.microsoft.com/office/drawing/2014/main" id="{2DB51EF9-7871-4617-87CB-C2ABF313EACD}"/>
            </a:ext>
          </a:extLst>
        </xdr:cNvPr>
        <xdr:cNvSpPr txBox="1">
          <a:spLocks noChangeArrowheads="1"/>
        </xdr:cNvSpPr>
      </xdr:nvSpPr>
      <xdr:spPr bwMode="auto">
        <a:xfrm>
          <a:off x="4743450" y="458533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504825</xdr:rowOff>
    </xdr:from>
    <xdr:ext cx="95250" cy="442269"/>
    <xdr:sp macro="" textlink="">
      <xdr:nvSpPr>
        <xdr:cNvPr id="3411" name="Text Box 15">
          <a:extLst>
            <a:ext uri="{FF2B5EF4-FFF2-40B4-BE49-F238E27FC236}">
              <a16:creationId xmlns:a16="http://schemas.microsoft.com/office/drawing/2014/main" id="{0CFDD63C-C52D-4C17-B01E-5557D75C254E}"/>
            </a:ext>
          </a:extLst>
        </xdr:cNvPr>
        <xdr:cNvSpPr txBox="1">
          <a:spLocks noChangeArrowheads="1"/>
        </xdr:cNvSpPr>
      </xdr:nvSpPr>
      <xdr:spPr bwMode="auto">
        <a:xfrm>
          <a:off x="14363700" y="458533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504825</xdr:rowOff>
    </xdr:from>
    <xdr:ext cx="95250" cy="442269"/>
    <xdr:sp macro="" textlink="">
      <xdr:nvSpPr>
        <xdr:cNvPr id="3412" name="Text Box 15">
          <a:extLst>
            <a:ext uri="{FF2B5EF4-FFF2-40B4-BE49-F238E27FC236}">
              <a16:creationId xmlns:a16="http://schemas.microsoft.com/office/drawing/2014/main" id="{C1814A64-2657-4D5D-88CC-EC59524C17B9}"/>
            </a:ext>
          </a:extLst>
        </xdr:cNvPr>
        <xdr:cNvSpPr txBox="1">
          <a:spLocks noChangeArrowheads="1"/>
        </xdr:cNvSpPr>
      </xdr:nvSpPr>
      <xdr:spPr bwMode="auto">
        <a:xfrm>
          <a:off x="30918150" y="458533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3413" name="Text Box 15">
          <a:extLst>
            <a:ext uri="{FF2B5EF4-FFF2-40B4-BE49-F238E27FC236}">
              <a16:creationId xmlns:a16="http://schemas.microsoft.com/office/drawing/2014/main" id="{CC50D8F6-283B-486B-9ACB-C6C6EEF57E39}"/>
            </a:ext>
          </a:extLst>
        </xdr:cNvPr>
        <xdr:cNvSpPr txBox="1">
          <a:spLocks noChangeArrowheads="1"/>
        </xdr:cNvSpPr>
      </xdr:nvSpPr>
      <xdr:spPr bwMode="auto">
        <a:xfrm>
          <a:off x="474345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4331"/>
    <xdr:sp macro="" textlink="">
      <xdr:nvSpPr>
        <xdr:cNvPr id="3414" name="Text Box 15">
          <a:extLst>
            <a:ext uri="{FF2B5EF4-FFF2-40B4-BE49-F238E27FC236}">
              <a16:creationId xmlns:a16="http://schemas.microsoft.com/office/drawing/2014/main" id="{97525407-1D47-4EC2-8F49-F16842720627}"/>
            </a:ext>
          </a:extLst>
        </xdr:cNvPr>
        <xdr:cNvSpPr txBox="1">
          <a:spLocks noChangeArrowheads="1"/>
        </xdr:cNvSpPr>
      </xdr:nvSpPr>
      <xdr:spPr bwMode="auto">
        <a:xfrm>
          <a:off x="4743450" y="45853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170392</xdr:rowOff>
    </xdr:from>
    <xdr:ext cx="95250" cy="213632"/>
    <xdr:sp macro="" textlink="">
      <xdr:nvSpPr>
        <xdr:cNvPr id="3415" name="Text Box 15">
          <a:extLst>
            <a:ext uri="{FF2B5EF4-FFF2-40B4-BE49-F238E27FC236}">
              <a16:creationId xmlns:a16="http://schemas.microsoft.com/office/drawing/2014/main" id="{2E92C683-58BB-4D09-88D4-70AB02DA97CA}"/>
            </a:ext>
          </a:extLst>
        </xdr:cNvPr>
        <xdr:cNvSpPr txBox="1">
          <a:spLocks noChangeArrowheads="1"/>
        </xdr:cNvSpPr>
      </xdr:nvSpPr>
      <xdr:spPr bwMode="auto">
        <a:xfrm>
          <a:off x="14392275" y="456522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16" name="Text Box 16">
          <a:extLst>
            <a:ext uri="{FF2B5EF4-FFF2-40B4-BE49-F238E27FC236}">
              <a16:creationId xmlns:a16="http://schemas.microsoft.com/office/drawing/2014/main" id="{44CDC4BC-6AAC-4FAE-A13F-B24F2A969777}"/>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17" name="Text Box 17">
          <a:extLst>
            <a:ext uri="{FF2B5EF4-FFF2-40B4-BE49-F238E27FC236}">
              <a16:creationId xmlns:a16="http://schemas.microsoft.com/office/drawing/2014/main" id="{B967AEC6-8254-4FAB-B2CF-A677679070C6}"/>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18" name="Text Box 18">
          <a:extLst>
            <a:ext uri="{FF2B5EF4-FFF2-40B4-BE49-F238E27FC236}">
              <a16:creationId xmlns:a16="http://schemas.microsoft.com/office/drawing/2014/main" id="{8D3D6908-8C91-49C7-9501-F8CCE506EC10}"/>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19" name="Text Box 19">
          <a:extLst>
            <a:ext uri="{FF2B5EF4-FFF2-40B4-BE49-F238E27FC236}">
              <a16:creationId xmlns:a16="http://schemas.microsoft.com/office/drawing/2014/main" id="{B8A12B1F-8E0C-4196-B9E9-6F5176C1A7C5}"/>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20" name="Text Box 16">
          <a:extLst>
            <a:ext uri="{FF2B5EF4-FFF2-40B4-BE49-F238E27FC236}">
              <a16:creationId xmlns:a16="http://schemas.microsoft.com/office/drawing/2014/main" id="{AAC202F5-FF66-49E0-A327-91106DBC144B}"/>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21" name="Text Box 17">
          <a:extLst>
            <a:ext uri="{FF2B5EF4-FFF2-40B4-BE49-F238E27FC236}">
              <a16:creationId xmlns:a16="http://schemas.microsoft.com/office/drawing/2014/main" id="{84BFCDB6-AD28-47C2-B3DC-3192CCC0D7F5}"/>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22" name="Text Box 18">
          <a:extLst>
            <a:ext uri="{FF2B5EF4-FFF2-40B4-BE49-F238E27FC236}">
              <a16:creationId xmlns:a16="http://schemas.microsoft.com/office/drawing/2014/main" id="{ECD044CF-D9B9-47FD-9E2C-8C12B6509400}"/>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23" name="Text Box 19">
          <a:extLst>
            <a:ext uri="{FF2B5EF4-FFF2-40B4-BE49-F238E27FC236}">
              <a16:creationId xmlns:a16="http://schemas.microsoft.com/office/drawing/2014/main" id="{AE6AABDA-36E9-48AF-82EB-BE583E18B9AC}"/>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24" name="Text Box 16">
          <a:extLst>
            <a:ext uri="{FF2B5EF4-FFF2-40B4-BE49-F238E27FC236}">
              <a16:creationId xmlns:a16="http://schemas.microsoft.com/office/drawing/2014/main" id="{9500F5E0-45C0-4479-A509-4DD271B9B556}"/>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25" name="Text Box 17">
          <a:extLst>
            <a:ext uri="{FF2B5EF4-FFF2-40B4-BE49-F238E27FC236}">
              <a16:creationId xmlns:a16="http://schemas.microsoft.com/office/drawing/2014/main" id="{43D809C7-AF9A-4310-A324-0EB867B87E14}"/>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26" name="Text Box 18">
          <a:extLst>
            <a:ext uri="{FF2B5EF4-FFF2-40B4-BE49-F238E27FC236}">
              <a16:creationId xmlns:a16="http://schemas.microsoft.com/office/drawing/2014/main" id="{A7D1D0FA-6B7A-46D0-81B3-D930E1CEAD75}"/>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27" name="Text Box 19">
          <a:extLst>
            <a:ext uri="{FF2B5EF4-FFF2-40B4-BE49-F238E27FC236}">
              <a16:creationId xmlns:a16="http://schemas.microsoft.com/office/drawing/2014/main" id="{19D89800-46FC-40FA-ADF2-FD0CD0A22D97}"/>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014"/>
    <xdr:sp macro="" textlink="">
      <xdr:nvSpPr>
        <xdr:cNvPr id="3428" name="Text Box 15">
          <a:extLst>
            <a:ext uri="{FF2B5EF4-FFF2-40B4-BE49-F238E27FC236}">
              <a16:creationId xmlns:a16="http://schemas.microsoft.com/office/drawing/2014/main" id="{F4E998E7-84C8-4FD9-A12A-0AF795AC4A23}"/>
            </a:ext>
          </a:extLst>
        </xdr:cNvPr>
        <xdr:cNvSpPr txBox="1">
          <a:spLocks noChangeArrowheads="1"/>
        </xdr:cNvSpPr>
      </xdr:nvSpPr>
      <xdr:spPr bwMode="auto">
        <a:xfrm>
          <a:off x="4743450" y="473392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29" name="Text Box 16">
          <a:extLst>
            <a:ext uri="{FF2B5EF4-FFF2-40B4-BE49-F238E27FC236}">
              <a16:creationId xmlns:a16="http://schemas.microsoft.com/office/drawing/2014/main" id="{6187353B-0135-4817-8F3C-12F39505ADF8}"/>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30" name="Text Box 17">
          <a:extLst>
            <a:ext uri="{FF2B5EF4-FFF2-40B4-BE49-F238E27FC236}">
              <a16:creationId xmlns:a16="http://schemas.microsoft.com/office/drawing/2014/main" id="{BB6199A8-BEAA-496C-9D74-FE313C710B26}"/>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31" name="Text Box 18">
          <a:extLst>
            <a:ext uri="{FF2B5EF4-FFF2-40B4-BE49-F238E27FC236}">
              <a16:creationId xmlns:a16="http://schemas.microsoft.com/office/drawing/2014/main" id="{ECBC41D5-14F4-46C9-8B18-F87E811D2438}"/>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32" name="Text Box 19">
          <a:extLst>
            <a:ext uri="{FF2B5EF4-FFF2-40B4-BE49-F238E27FC236}">
              <a16:creationId xmlns:a16="http://schemas.microsoft.com/office/drawing/2014/main" id="{DF5DF517-A7AE-4B1F-B852-B4C868738D78}"/>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33" name="Text Box 16">
          <a:extLst>
            <a:ext uri="{FF2B5EF4-FFF2-40B4-BE49-F238E27FC236}">
              <a16:creationId xmlns:a16="http://schemas.microsoft.com/office/drawing/2014/main" id="{E3DA81CC-E757-4105-A055-6039E89F235B}"/>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34" name="Text Box 17">
          <a:extLst>
            <a:ext uri="{FF2B5EF4-FFF2-40B4-BE49-F238E27FC236}">
              <a16:creationId xmlns:a16="http://schemas.microsoft.com/office/drawing/2014/main" id="{ABF36C92-D921-4AC8-A5C8-B4D3AB871841}"/>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35" name="Text Box 18">
          <a:extLst>
            <a:ext uri="{FF2B5EF4-FFF2-40B4-BE49-F238E27FC236}">
              <a16:creationId xmlns:a16="http://schemas.microsoft.com/office/drawing/2014/main" id="{DA08045F-A456-4531-9FE5-D04CFC0AF2BC}"/>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36" name="Text Box 16">
          <a:extLst>
            <a:ext uri="{FF2B5EF4-FFF2-40B4-BE49-F238E27FC236}">
              <a16:creationId xmlns:a16="http://schemas.microsoft.com/office/drawing/2014/main" id="{8A40B89B-2AF9-4462-BE5C-15C5F503FF41}"/>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37" name="Text Box 17">
          <a:extLst>
            <a:ext uri="{FF2B5EF4-FFF2-40B4-BE49-F238E27FC236}">
              <a16:creationId xmlns:a16="http://schemas.microsoft.com/office/drawing/2014/main" id="{34753E9C-CB41-4574-A2AC-41D379E88D92}"/>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38" name="Text Box 18">
          <a:extLst>
            <a:ext uri="{FF2B5EF4-FFF2-40B4-BE49-F238E27FC236}">
              <a16:creationId xmlns:a16="http://schemas.microsoft.com/office/drawing/2014/main" id="{9D616DCD-5363-4832-9FD5-0C1A131DE111}"/>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39" name="Text Box 19">
          <a:extLst>
            <a:ext uri="{FF2B5EF4-FFF2-40B4-BE49-F238E27FC236}">
              <a16:creationId xmlns:a16="http://schemas.microsoft.com/office/drawing/2014/main" id="{1A0B78B7-CB52-4737-94B2-71269CCA2245}"/>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40" name="Text Box 16">
          <a:extLst>
            <a:ext uri="{FF2B5EF4-FFF2-40B4-BE49-F238E27FC236}">
              <a16:creationId xmlns:a16="http://schemas.microsoft.com/office/drawing/2014/main" id="{2DE5EAA3-958D-4B92-8761-78D885618015}"/>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41" name="Text Box 17">
          <a:extLst>
            <a:ext uri="{FF2B5EF4-FFF2-40B4-BE49-F238E27FC236}">
              <a16:creationId xmlns:a16="http://schemas.microsoft.com/office/drawing/2014/main" id="{E3F2221A-EE0C-4FB4-9DA4-1FC3BF0E3FC8}"/>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42" name="Text Box 18">
          <a:extLst>
            <a:ext uri="{FF2B5EF4-FFF2-40B4-BE49-F238E27FC236}">
              <a16:creationId xmlns:a16="http://schemas.microsoft.com/office/drawing/2014/main" id="{DD89F16A-A280-48C5-9877-2CF28153D1C5}"/>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43" name="Text Box 19">
          <a:extLst>
            <a:ext uri="{FF2B5EF4-FFF2-40B4-BE49-F238E27FC236}">
              <a16:creationId xmlns:a16="http://schemas.microsoft.com/office/drawing/2014/main" id="{124DC572-3F18-4C6A-9064-80BBF632615B}"/>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56743"/>
    <xdr:sp macro="" textlink="">
      <xdr:nvSpPr>
        <xdr:cNvPr id="3444" name="Text Box 15">
          <a:extLst>
            <a:ext uri="{FF2B5EF4-FFF2-40B4-BE49-F238E27FC236}">
              <a16:creationId xmlns:a16="http://schemas.microsoft.com/office/drawing/2014/main" id="{32C94390-27B0-4DBA-8A7C-1D714A4323D5}"/>
            </a:ext>
          </a:extLst>
        </xdr:cNvPr>
        <xdr:cNvSpPr txBox="1">
          <a:spLocks noChangeArrowheads="1"/>
        </xdr:cNvSpPr>
      </xdr:nvSpPr>
      <xdr:spPr bwMode="auto">
        <a:xfrm>
          <a:off x="4743450" y="458533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504825</xdr:rowOff>
    </xdr:from>
    <xdr:ext cx="95250" cy="442269"/>
    <xdr:sp macro="" textlink="">
      <xdr:nvSpPr>
        <xdr:cNvPr id="3445" name="Text Box 15">
          <a:extLst>
            <a:ext uri="{FF2B5EF4-FFF2-40B4-BE49-F238E27FC236}">
              <a16:creationId xmlns:a16="http://schemas.microsoft.com/office/drawing/2014/main" id="{A1F70294-A742-4BE9-8620-325C49D7B6B9}"/>
            </a:ext>
          </a:extLst>
        </xdr:cNvPr>
        <xdr:cNvSpPr txBox="1">
          <a:spLocks noChangeArrowheads="1"/>
        </xdr:cNvSpPr>
      </xdr:nvSpPr>
      <xdr:spPr bwMode="auto">
        <a:xfrm>
          <a:off x="14363700" y="458533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108</xdr:row>
      <xdr:rowOff>504825</xdr:rowOff>
    </xdr:from>
    <xdr:ext cx="95250" cy="442269"/>
    <xdr:sp macro="" textlink="">
      <xdr:nvSpPr>
        <xdr:cNvPr id="3446" name="Text Box 15">
          <a:extLst>
            <a:ext uri="{FF2B5EF4-FFF2-40B4-BE49-F238E27FC236}">
              <a16:creationId xmlns:a16="http://schemas.microsoft.com/office/drawing/2014/main" id="{7F798A3B-271E-40B6-A0DE-A287B71C6188}"/>
            </a:ext>
          </a:extLst>
        </xdr:cNvPr>
        <xdr:cNvSpPr txBox="1">
          <a:spLocks noChangeArrowheads="1"/>
        </xdr:cNvSpPr>
      </xdr:nvSpPr>
      <xdr:spPr bwMode="auto">
        <a:xfrm>
          <a:off x="30918150" y="458533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3447" name="Text Box 15">
          <a:extLst>
            <a:ext uri="{FF2B5EF4-FFF2-40B4-BE49-F238E27FC236}">
              <a16:creationId xmlns:a16="http://schemas.microsoft.com/office/drawing/2014/main" id="{DAFA4477-1BB9-4B51-ABB9-3AD76D2F2B0E}"/>
            </a:ext>
          </a:extLst>
        </xdr:cNvPr>
        <xdr:cNvSpPr txBox="1">
          <a:spLocks noChangeArrowheads="1"/>
        </xdr:cNvSpPr>
      </xdr:nvSpPr>
      <xdr:spPr bwMode="auto">
        <a:xfrm>
          <a:off x="474345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444331"/>
    <xdr:sp macro="" textlink="">
      <xdr:nvSpPr>
        <xdr:cNvPr id="3448" name="Text Box 15">
          <a:extLst>
            <a:ext uri="{FF2B5EF4-FFF2-40B4-BE49-F238E27FC236}">
              <a16:creationId xmlns:a16="http://schemas.microsoft.com/office/drawing/2014/main" id="{9DDAED6F-F4A3-4768-B582-6FB9F3DDFA8C}"/>
            </a:ext>
          </a:extLst>
        </xdr:cNvPr>
        <xdr:cNvSpPr txBox="1">
          <a:spLocks noChangeArrowheads="1"/>
        </xdr:cNvSpPr>
      </xdr:nvSpPr>
      <xdr:spPr bwMode="auto">
        <a:xfrm>
          <a:off x="4743450" y="45853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108</xdr:row>
      <xdr:rowOff>504825</xdr:rowOff>
    </xdr:from>
    <xdr:ext cx="95250" cy="213632"/>
    <xdr:sp macro="" textlink="">
      <xdr:nvSpPr>
        <xdr:cNvPr id="3449" name="Text Box 15">
          <a:extLst>
            <a:ext uri="{FF2B5EF4-FFF2-40B4-BE49-F238E27FC236}">
              <a16:creationId xmlns:a16="http://schemas.microsoft.com/office/drawing/2014/main" id="{FAC6B15B-4522-4C22-BB5F-B4CADD761F5B}"/>
            </a:ext>
          </a:extLst>
        </xdr:cNvPr>
        <xdr:cNvSpPr txBox="1">
          <a:spLocks noChangeArrowheads="1"/>
        </xdr:cNvSpPr>
      </xdr:nvSpPr>
      <xdr:spPr bwMode="auto">
        <a:xfrm>
          <a:off x="1436370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50" name="Text Box 16">
          <a:extLst>
            <a:ext uri="{FF2B5EF4-FFF2-40B4-BE49-F238E27FC236}">
              <a16:creationId xmlns:a16="http://schemas.microsoft.com/office/drawing/2014/main" id="{88AC5E41-4B85-4070-9EF6-8E1D0566B5BB}"/>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51" name="Text Box 17">
          <a:extLst>
            <a:ext uri="{FF2B5EF4-FFF2-40B4-BE49-F238E27FC236}">
              <a16:creationId xmlns:a16="http://schemas.microsoft.com/office/drawing/2014/main" id="{29CC4777-FD60-41F4-9DF7-8EE3AA8E1BAF}"/>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52" name="Text Box 18">
          <a:extLst>
            <a:ext uri="{FF2B5EF4-FFF2-40B4-BE49-F238E27FC236}">
              <a16:creationId xmlns:a16="http://schemas.microsoft.com/office/drawing/2014/main" id="{EADC8782-256C-48F9-85E8-761884AAD3BB}"/>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53" name="Text Box 19">
          <a:extLst>
            <a:ext uri="{FF2B5EF4-FFF2-40B4-BE49-F238E27FC236}">
              <a16:creationId xmlns:a16="http://schemas.microsoft.com/office/drawing/2014/main" id="{131C288E-54AC-4B1D-AFB7-AECB8D793F56}"/>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54" name="Text Box 16">
          <a:extLst>
            <a:ext uri="{FF2B5EF4-FFF2-40B4-BE49-F238E27FC236}">
              <a16:creationId xmlns:a16="http://schemas.microsoft.com/office/drawing/2014/main" id="{ED6629F4-F1A0-460E-997B-AF734003A8DD}"/>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55" name="Text Box 17">
          <a:extLst>
            <a:ext uri="{FF2B5EF4-FFF2-40B4-BE49-F238E27FC236}">
              <a16:creationId xmlns:a16="http://schemas.microsoft.com/office/drawing/2014/main" id="{256B504A-C9C1-4C7E-9BE7-FE74CF527BA5}"/>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56" name="Text Box 18">
          <a:extLst>
            <a:ext uri="{FF2B5EF4-FFF2-40B4-BE49-F238E27FC236}">
              <a16:creationId xmlns:a16="http://schemas.microsoft.com/office/drawing/2014/main" id="{643F2E4E-CEE9-4A63-8C17-236257EF3120}"/>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57" name="Text Box 19">
          <a:extLst>
            <a:ext uri="{FF2B5EF4-FFF2-40B4-BE49-F238E27FC236}">
              <a16:creationId xmlns:a16="http://schemas.microsoft.com/office/drawing/2014/main" id="{A44FB97F-E022-4F0F-92F8-02916D9980B4}"/>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58" name="Text Box 16">
          <a:extLst>
            <a:ext uri="{FF2B5EF4-FFF2-40B4-BE49-F238E27FC236}">
              <a16:creationId xmlns:a16="http://schemas.microsoft.com/office/drawing/2014/main" id="{9834FF92-C2CB-422B-BA7D-923AE1F00888}"/>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59" name="Text Box 17">
          <a:extLst>
            <a:ext uri="{FF2B5EF4-FFF2-40B4-BE49-F238E27FC236}">
              <a16:creationId xmlns:a16="http://schemas.microsoft.com/office/drawing/2014/main" id="{2AF77D6F-159F-4FE4-9A16-415FAD9B4625}"/>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60" name="Text Box 18">
          <a:extLst>
            <a:ext uri="{FF2B5EF4-FFF2-40B4-BE49-F238E27FC236}">
              <a16:creationId xmlns:a16="http://schemas.microsoft.com/office/drawing/2014/main" id="{8BE85891-F1DE-42E6-8063-62052F700451}"/>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0</xdr:rowOff>
    </xdr:from>
    <xdr:ext cx="95250" cy="171450"/>
    <xdr:sp macro="" textlink="">
      <xdr:nvSpPr>
        <xdr:cNvPr id="3461" name="Text Box 19">
          <a:extLst>
            <a:ext uri="{FF2B5EF4-FFF2-40B4-BE49-F238E27FC236}">
              <a16:creationId xmlns:a16="http://schemas.microsoft.com/office/drawing/2014/main" id="{D4C31235-39A9-42C1-BD2C-3BCB1F8CCEA3}"/>
            </a:ext>
          </a:extLst>
        </xdr:cNvPr>
        <xdr:cNvSpPr txBox="1">
          <a:spLocks noChangeArrowheads="1"/>
        </xdr:cNvSpPr>
      </xdr:nvSpPr>
      <xdr:spPr bwMode="auto">
        <a:xfrm>
          <a:off x="309181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014"/>
    <xdr:sp macro="" textlink="">
      <xdr:nvSpPr>
        <xdr:cNvPr id="3462" name="Text Box 15">
          <a:extLst>
            <a:ext uri="{FF2B5EF4-FFF2-40B4-BE49-F238E27FC236}">
              <a16:creationId xmlns:a16="http://schemas.microsoft.com/office/drawing/2014/main" id="{F61F27EA-63DC-49B0-9E34-61AC55C0FD6D}"/>
            </a:ext>
          </a:extLst>
        </xdr:cNvPr>
        <xdr:cNvSpPr txBox="1">
          <a:spLocks noChangeArrowheads="1"/>
        </xdr:cNvSpPr>
      </xdr:nvSpPr>
      <xdr:spPr bwMode="auto">
        <a:xfrm>
          <a:off x="4743450" y="473392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63" name="Text Box 16">
          <a:extLst>
            <a:ext uri="{FF2B5EF4-FFF2-40B4-BE49-F238E27FC236}">
              <a16:creationId xmlns:a16="http://schemas.microsoft.com/office/drawing/2014/main" id="{8D660DA8-8D96-4EAC-A73A-E891F3C34415}"/>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64" name="Text Box 17">
          <a:extLst>
            <a:ext uri="{FF2B5EF4-FFF2-40B4-BE49-F238E27FC236}">
              <a16:creationId xmlns:a16="http://schemas.microsoft.com/office/drawing/2014/main" id="{D9B89B9A-B836-425A-ABC2-8AA54A226C21}"/>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65" name="Text Box 18">
          <a:extLst>
            <a:ext uri="{FF2B5EF4-FFF2-40B4-BE49-F238E27FC236}">
              <a16:creationId xmlns:a16="http://schemas.microsoft.com/office/drawing/2014/main" id="{7A8D76FC-875E-450D-9A13-AEEB1EF5A196}"/>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66" name="Text Box 19">
          <a:extLst>
            <a:ext uri="{FF2B5EF4-FFF2-40B4-BE49-F238E27FC236}">
              <a16:creationId xmlns:a16="http://schemas.microsoft.com/office/drawing/2014/main" id="{24ADBB0F-EFF5-4F5B-85C3-3F1489CBBF02}"/>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112</xdr:row>
      <xdr:rowOff>504825</xdr:rowOff>
    </xdr:from>
    <xdr:ext cx="95250" cy="442269"/>
    <xdr:sp macro="" textlink="">
      <xdr:nvSpPr>
        <xdr:cNvPr id="3467" name="Text Box 15">
          <a:extLst>
            <a:ext uri="{FF2B5EF4-FFF2-40B4-BE49-F238E27FC236}">
              <a16:creationId xmlns:a16="http://schemas.microsoft.com/office/drawing/2014/main" id="{8D336D89-7543-492E-8937-83B70CF6D36E}"/>
            </a:ext>
          </a:extLst>
        </xdr:cNvPr>
        <xdr:cNvSpPr txBox="1">
          <a:spLocks noChangeArrowheads="1"/>
        </xdr:cNvSpPr>
      </xdr:nvSpPr>
      <xdr:spPr bwMode="auto">
        <a:xfrm>
          <a:off x="14363700" y="473392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68" name="Text Box 16">
          <a:extLst>
            <a:ext uri="{FF2B5EF4-FFF2-40B4-BE49-F238E27FC236}">
              <a16:creationId xmlns:a16="http://schemas.microsoft.com/office/drawing/2014/main" id="{5909CE36-C2A6-4C69-BEDA-FBDA68E90C53}"/>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69" name="Text Box 17">
          <a:extLst>
            <a:ext uri="{FF2B5EF4-FFF2-40B4-BE49-F238E27FC236}">
              <a16:creationId xmlns:a16="http://schemas.microsoft.com/office/drawing/2014/main" id="{52DD6AD7-D777-4259-AB3A-0E58AC2F9575}"/>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70" name="Text Box 18">
          <a:extLst>
            <a:ext uri="{FF2B5EF4-FFF2-40B4-BE49-F238E27FC236}">
              <a16:creationId xmlns:a16="http://schemas.microsoft.com/office/drawing/2014/main" id="{0177CF48-DB26-4BDE-B461-6126D6184FC6}"/>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71" name="Text Box 16">
          <a:extLst>
            <a:ext uri="{FF2B5EF4-FFF2-40B4-BE49-F238E27FC236}">
              <a16:creationId xmlns:a16="http://schemas.microsoft.com/office/drawing/2014/main" id="{4B0DFF74-CA1A-43C3-B688-1782C2AF6E45}"/>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72" name="Text Box 17">
          <a:extLst>
            <a:ext uri="{FF2B5EF4-FFF2-40B4-BE49-F238E27FC236}">
              <a16:creationId xmlns:a16="http://schemas.microsoft.com/office/drawing/2014/main" id="{7728F728-17D2-4F67-A19A-76E9504FCD87}"/>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73" name="Text Box 18">
          <a:extLst>
            <a:ext uri="{FF2B5EF4-FFF2-40B4-BE49-F238E27FC236}">
              <a16:creationId xmlns:a16="http://schemas.microsoft.com/office/drawing/2014/main" id="{851752E4-E7B7-4D70-A61D-C84790C76879}"/>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74" name="Text Box 19">
          <a:extLst>
            <a:ext uri="{FF2B5EF4-FFF2-40B4-BE49-F238E27FC236}">
              <a16:creationId xmlns:a16="http://schemas.microsoft.com/office/drawing/2014/main" id="{562876A3-9BEE-4E3A-8981-5AAD39813BC1}"/>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75" name="Text Box 16">
          <a:extLst>
            <a:ext uri="{FF2B5EF4-FFF2-40B4-BE49-F238E27FC236}">
              <a16:creationId xmlns:a16="http://schemas.microsoft.com/office/drawing/2014/main" id="{72AD2B57-D198-4269-AD48-AF95A90AD404}"/>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76" name="Text Box 17">
          <a:extLst>
            <a:ext uri="{FF2B5EF4-FFF2-40B4-BE49-F238E27FC236}">
              <a16:creationId xmlns:a16="http://schemas.microsoft.com/office/drawing/2014/main" id="{A34E26D2-DB7A-407F-992F-27195D94CF12}"/>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77" name="Text Box 18">
          <a:extLst>
            <a:ext uri="{FF2B5EF4-FFF2-40B4-BE49-F238E27FC236}">
              <a16:creationId xmlns:a16="http://schemas.microsoft.com/office/drawing/2014/main" id="{3C7B5CE0-23B5-446D-827F-366BC6811C69}"/>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170392</xdr:rowOff>
    </xdr:from>
    <xdr:ext cx="95250" cy="213632"/>
    <xdr:sp macro="" textlink="">
      <xdr:nvSpPr>
        <xdr:cNvPr id="3478" name="Text Box 15">
          <a:extLst>
            <a:ext uri="{FF2B5EF4-FFF2-40B4-BE49-F238E27FC236}">
              <a16:creationId xmlns:a16="http://schemas.microsoft.com/office/drawing/2014/main" id="{B2D54A9D-79FF-4E9B-81FF-5B0C47B85A87}"/>
            </a:ext>
          </a:extLst>
        </xdr:cNvPr>
        <xdr:cNvSpPr txBox="1">
          <a:spLocks noChangeArrowheads="1"/>
        </xdr:cNvSpPr>
      </xdr:nvSpPr>
      <xdr:spPr bwMode="auto">
        <a:xfrm>
          <a:off x="14392275" y="478811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79" name="Text Box 16">
          <a:extLst>
            <a:ext uri="{FF2B5EF4-FFF2-40B4-BE49-F238E27FC236}">
              <a16:creationId xmlns:a16="http://schemas.microsoft.com/office/drawing/2014/main" id="{73EB77B3-9655-48FE-9871-08418959FE21}"/>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80" name="Text Box 17">
          <a:extLst>
            <a:ext uri="{FF2B5EF4-FFF2-40B4-BE49-F238E27FC236}">
              <a16:creationId xmlns:a16="http://schemas.microsoft.com/office/drawing/2014/main" id="{A9BD663A-F162-49ED-A686-0848E2AF258B}"/>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81" name="Text Box 18">
          <a:extLst>
            <a:ext uri="{FF2B5EF4-FFF2-40B4-BE49-F238E27FC236}">
              <a16:creationId xmlns:a16="http://schemas.microsoft.com/office/drawing/2014/main" id="{79EFA2A8-0548-44A9-8919-17751E915A74}"/>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82" name="Text Box 19">
          <a:extLst>
            <a:ext uri="{FF2B5EF4-FFF2-40B4-BE49-F238E27FC236}">
              <a16:creationId xmlns:a16="http://schemas.microsoft.com/office/drawing/2014/main" id="{176B3C7E-6045-47C5-A92D-5F0D37543E3C}"/>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83" name="Text Box 16">
          <a:extLst>
            <a:ext uri="{FF2B5EF4-FFF2-40B4-BE49-F238E27FC236}">
              <a16:creationId xmlns:a16="http://schemas.microsoft.com/office/drawing/2014/main" id="{90AF5A19-AABF-495C-AA2D-9DEEEE677C55}"/>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84" name="Text Box 17">
          <a:extLst>
            <a:ext uri="{FF2B5EF4-FFF2-40B4-BE49-F238E27FC236}">
              <a16:creationId xmlns:a16="http://schemas.microsoft.com/office/drawing/2014/main" id="{4B99E6E8-10D1-47FA-834E-4D5BCE014559}"/>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85" name="Text Box 18">
          <a:extLst>
            <a:ext uri="{FF2B5EF4-FFF2-40B4-BE49-F238E27FC236}">
              <a16:creationId xmlns:a16="http://schemas.microsoft.com/office/drawing/2014/main" id="{6DBDD380-485F-43EF-8346-304ED21BF88B}"/>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86" name="Text Box 19">
          <a:extLst>
            <a:ext uri="{FF2B5EF4-FFF2-40B4-BE49-F238E27FC236}">
              <a16:creationId xmlns:a16="http://schemas.microsoft.com/office/drawing/2014/main" id="{EE5BEA4E-5681-4B89-9CEA-569AD420725A}"/>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487" name="Text Box 16">
          <a:extLst>
            <a:ext uri="{FF2B5EF4-FFF2-40B4-BE49-F238E27FC236}">
              <a16:creationId xmlns:a16="http://schemas.microsoft.com/office/drawing/2014/main" id="{F7142D0F-BE09-45E8-92F2-89DB2DFA7D57}"/>
            </a:ext>
          </a:extLst>
        </xdr:cNvPr>
        <xdr:cNvSpPr txBox="1">
          <a:spLocks noChangeArrowheads="1"/>
        </xdr:cNvSpPr>
      </xdr:nvSpPr>
      <xdr:spPr bwMode="auto">
        <a:xfrm>
          <a:off x="30918150" y="458533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488" name="Text Box 17">
          <a:extLst>
            <a:ext uri="{FF2B5EF4-FFF2-40B4-BE49-F238E27FC236}">
              <a16:creationId xmlns:a16="http://schemas.microsoft.com/office/drawing/2014/main" id="{8A920C09-42CF-46A2-9870-86E7ED2F2A88}"/>
            </a:ext>
          </a:extLst>
        </xdr:cNvPr>
        <xdr:cNvSpPr txBox="1">
          <a:spLocks noChangeArrowheads="1"/>
        </xdr:cNvSpPr>
      </xdr:nvSpPr>
      <xdr:spPr bwMode="auto">
        <a:xfrm>
          <a:off x="30918150" y="458533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489" name="Text Box 18">
          <a:extLst>
            <a:ext uri="{FF2B5EF4-FFF2-40B4-BE49-F238E27FC236}">
              <a16:creationId xmlns:a16="http://schemas.microsoft.com/office/drawing/2014/main" id="{D2942D72-3F14-4327-916B-7E48C25AF887}"/>
            </a:ext>
          </a:extLst>
        </xdr:cNvPr>
        <xdr:cNvSpPr txBox="1">
          <a:spLocks noChangeArrowheads="1"/>
        </xdr:cNvSpPr>
      </xdr:nvSpPr>
      <xdr:spPr bwMode="auto">
        <a:xfrm>
          <a:off x="30918150" y="458533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109</xdr:row>
      <xdr:rowOff>0</xdr:rowOff>
    </xdr:from>
    <xdr:ext cx="95250" cy="171450"/>
    <xdr:sp macro="" textlink="">
      <xdr:nvSpPr>
        <xdr:cNvPr id="3490" name="Text Box 19">
          <a:extLst>
            <a:ext uri="{FF2B5EF4-FFF2-40B4-BE49-F238E27FC236}">
              <a16:creationId xmlns:a16="http://schemas.microsoft.com/office/drawing/2014/main" id="{34EE26D3-3B17-4C83-A4A0-705AB6A75AAE}"/>
            </a:ext>
          </a:extLst>
        </xdr:cNvPr>
        <xdr:cNvSpPr txBox="1">
          <a:spLocks noChangeArrowheads="1"/>
        </xdr:cNvSpPr>
      </xdr:nvSpPr>
      <xdr:spPr bwMode="auto">
        <a:xfrm>
          <a:off x="30918150" y="458533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014"/>
    <xdr:sp macro="" textlink="">
      <xdr:nvSpPr>
        <xdr:cNvPr id="3491" name="Text Box 15">
          <a:extLst>
            <a:ext uri="{FF2B5EF4-FFF2-40B4-BE49-F238E27FC236}">
              <a16:creationId xmlns:a16="http://schemas.microsoft.com/office/drawing/2014/main" id="{1675D41A-E19F-47A9-AEC5-3108BDEA6033}"/>
            </a:ext>
          </a:extLst>
        </xdr:cNvPr>
        <xdr:cNvSpPr txBox="1">
          <a:spLocks noChangeArrowheads="1"/>
        </xdr:cNvSpPr>
      </xdr:nvSpPr>
      <xdr:spPr bwMode="auto">
        <a:xfrm>
          <a:off x="4743450" y="473392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92" name="Text Box 16">
          <a:extLst>
            <a:ext uri="{FF2B5EF4-FFF2-40B4-BE49-F238E27FC236}">
              <a16:creationId xmlns:a16="http://schemas.microsoft.com/office/drawing/2014/main" id="{FD639F85-2C42-46AB-B1B2-B42DF17B84E0}"/>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93" name="Text Box 17">
          <a:extLst>
            <a:ext uri="{FF2B5EF4-FFF2-40B4-BE49-F238E27FC236}">
              <a16:creationId xmlns:a16="http://schemas.microsoft.com/office/drawing/2014/main" id="{FE56C6A3-B229-4BBE-A2EF-E20CC4C42FA4}"/>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94" name="Text Box 18">
          <a:extLst>
            <a:ext uri="{FF2B5EF4-FFF2-40B4-BE49-F238E27FC236}">
              <a16:creationId xmlns:a16="http://schemas.microsoft.com/office/drawing/2014/main" id="{CC1CA9D3-8DFE-4880-91A4-19559316C90E}"/>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0</xdr:rowOff>
    </xdr:from>
    <xdr:ext cx="95250" cy="171450"/>
    <xdr:sp macro="" textlink="">
      <xdr:nvSpPr>
        <xdr:cNvPr id="3495" name="Text Box 19">
          <a:extLst>
            <a:ext uri="{FF2B5EF4-FFF2-40B4-BE49-F238E27FC236}">
              <a16:creationId xmlns:a16="http://schemas.microsoft.com/office/drawing/2014/main" id="{3DE87A31-61B3-47E9-A4B9-984B8822200C}"/>
            </a:ext>
          </a:extLst>
        </xdr:cNvPr>
        <xdr:cNvSpPr txBox="1">
          <a:spLocks noChangeArrowheads="1"/>
        </xdr:cNvSpPr>
      </xdr:nvSpPr>
      <xdr:spPr bwMode="auto">
        <a:xfrm>
          <a:off x="47434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96" name="Text Box 16">
          <a:extLst>
            <a:ext uri="{FF2B5EF4-FFF2-40B4-BE49-F238E27FC236}">
              <a16:creationId xmlns:a16="http://schemas.microsoft.com/office/drawing/2014/main" id="{311614DE-0DE7-419A-A7F9-91027E59EC10}"/>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0</xdr:rowOff>
    </xdr:from>
    <xdr:ext cx="95250" cy="171450"/>
    <xdr:sp macro="" textlink="">
      <xdr:nvSpPr>
        <xdr:cNvPr id="3497" name="Text Box 17">
          <a:extLst>
            <a:ext uri="{FF2B5EF4-FFF2-40B4-BE49-F238E27FC236}">
              <a16:creationId xmlns:a16="http://schemas.microsoft.com/office/drawing/2014/main" id="{D6096127-446F-4279-9941-CA3C44973E38}"/>
            </a:ext>
          </a:extLst>
        </xdr:cNvPr>
        <xdr:cNvSpPr txBox="1">
          <a:spLocks noChangeArrowheads="1"/>
        </xdr:cNvSpPr>
      </xdr:nvSpPr>
      <xdr:spPr bwMode="auto">
        <a:xfrm>
          <a:off x="1436370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15875</xdr:rowOff>
    </xdr:from>
    <xdr:ext cx="95250" cy="171450"/>
    <xdr:sp macro="" textlink="">
      <xdr:nvSpPr>
        <xdr:cNvPr id="3498" name="Text Box 18">
          <a:extLst>
            <a:ext uri="{FF2B5EF4-FFF2-40B4-BE49-F238E27FC236}">
              <a16:creationId xmlns:a16="http://schemas.microsoft.com/office/drawing/2014/main" id="{281F3F68-2A08-4461-BF6B-D1A6C8A14E50}"/>
            </a:ext>
          </a:extLst>
        </xdr:cNvPr>
        <xdr:cNvSpPr txBox="1">
          <a:spLocks noChangeArrowheads="1"/>
        </xdr:cNvSpPr>
      </xdr:nvSpPr>
      <xdr:spPr bwMode="auto">
        <a:xfrm>
          <a:off x="14355762" y="477266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499" name="Text Box 16">
          <a:extLst>
            <a:ext uri="{FF2B5EF4-FFF2-40B4-BE49-F238E27FC236}">
              <a16:creationId xmlns:a16="http://schemas.microsoft.com/office/drawing/2014/main" id="{956819A5-5DE5-43DE-890B-9F0CAADFD46F}"/>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00" name="Text Box 17">
          <a:extLst>
            <a:ext uri="{FF2B5EF4-FFF2-40B4-BE49-F238E27FC236}">
              <a16:creationId xmlns:a16="http://schemas.microsoft.com/office/drawing/2014/main" id="{62906131-B29A-4E67-B734-09B92DDD45E7}"/>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01" name="Text Box 18">
          <a:extLst>
            <a:ext uri="{FF2B5EF4-FFF2-40B4-BE49-F238E27FC236}">
              <a16:creationId xmlns:a16="http://schemas.microsoft.com/office/drawing/2014/main" id="{BD09DA7F-21C7-4A58-BDF9-C90E35D0FED4}"/>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02" name="Text Box 19">
          <a:extLst>
            <a:ext uri="{FF2B5EF4-FFF2-40B4-BE49-F238E27FC236}">
              <a16:creationId xmlns:a16="http://schemas.microsoft.com/office/drawing/2014/main" id="{AD2D1B51-9BA4-44B3-BCCA-04F701E905FC}"/>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114</xdr:row>
      <xdr:rowOff>0</xdr:rowOff>
    </xdr:from>
    <xdr:ext cx="95250" cy="171450"/>
    <xdr:sp macro="" textlink="">
      <xdr:nvSpPr>
        <xdr:cNvPr id="3503" name="Text Box 16">
          <a:extLst>
            <a:ext uri="{FF2B5EF4-FFF2-40B4-BE49-F238E27FC236}">
              <a16:creationId xmlns:a16="http://schemas.microsoft.com/office/drawing/2014/main" id="{9C8D466E-823F-48DC-AB85-A10DD8E3B86F}"/>
            </a:ext>
          </a:extLst>
        </xdr:cNvPr>
        <xdr:cNvSpPr txBox="1">
          <a:spLocks noChangeArrowheads="1"/>
        </xdr:cNvSpPr>
      </xdr:nvSpPr>
      <xdr:spPr bwMode="auto">
        <a:xfrm>
          <a:off x="19183350" y="477107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170392</xdr:rowOff>
    </xdr:from>
    <xdr:ext cx="95250" cy="213632"/>
    <xdr:sp macro="" textlink="">
      <xdr:nvSpPr>
        <xdr:cNvPr id="3504" name="Text Box 15">
          <a:extLst>
            <a:ext uri="{FF2B5EF4-FFF2-40B4-BE49-F238E27FC236}">
              <a16:creationId xmlns:a16="http://schemas.microsoft.com/office/drawing/2014/main" id="{44F51C94-5003-4F14-BD5F-20C6D8728D2B}"/>
            </a:ext>
          </a:extLst>
        </xdr:cNvPr>
        <xdr:cNvSpPr txBox="1">
          <a:spLocks noChangeArrowheads="1"/>
        </xdr:cNvSpPr>
      </xdr:nvSpPr>
      <xdr:spPr bwMode="auto">
        <a:xfrm>
          <a:off x="14392275" y="478811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48496"/>
    <xdr:sp macro="" textlink="">
      <xdr:nvSpPr>
        <xdr:cNvPr id="3505" name="Text Box 15">
          <a:extLst>
            <a:ext uri="{FF2B5EF4-FFF2-40B4-BE49-F238E27FC236}">
              <a16:creationId xmlns:a16="http://schemas.microsoft.com/office/drawing/2014/main" id="{7FF4CCE4-A0BB-4B5A-9F1E-B9A3B6858326}"/>
            </a:ext>
          </a:extLst>
        </xdr:cNvPr>
        <xdr:cNvSpPr txBox="1">
          <a:spLocks noChangeArrowheads="1"/>
        </xdr:cNvSpPr>
      </xdr:nvSpPr>
      <xdr:spPr bwMode="auto">
        <a:xfrm>
          <a:off x="4743450" y="480822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504825</xdr:rowOff>
    </xdr:from>
    <xdr:ext cx="95250" cy="442269"/>
    <xdr:sp macro="" textlink="">
      <xdr:nvSpPr>
        <xdr:cNvPr id="3506" name="Text Box 15">
          <a:extLst>
            <a:ext uri="{FF2B5EF4-FFF2-40B4-BE49-F238E27FC236}">
              <a16:creationId xmlns:a16="http://schemas.microsoft.com/office/drawing/2014/main" id="{95604BDC-F073-40C7-864D-F5D4911B7B78}"/>
            </a:ext>
          </a:extLst>
        </xdr:cNvPr>
        <xdr:cNvSpPr txBox="1">
          <a:spLocks noChangeArrowheads="1"/>
        </xdr:cNvSpPr>
      </xdr:nvSpPr>
      <xdr:spPr bwMode="auto">
        <a:xfrm>
          <a:off x="14363700" y="480822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504825</xdr:rowOff>
    </xdr:from>
    <xdr:ext cx="95250" cy="442269"/>
    <xdr:sp macro="" textlink="">
      <xdr:nvSpPr>
        <xdr:cNvPr id="3507" name="Text Box 15">
          <a:extLst>
            <a:ext uri="{FF2B5EF4-FFF2-40B4-BE49-F238E27FC236}">
              <a16:creationId xmlns:a16="http://schemas.microsoft.com/office/drawing/2014/main" id="{3E116863-701B-4A9A-82AD-EC9267E7F3FB}"/>
            </a:ext>
          </a:extLst>
        </xdr:cNvPr>
        <xdr:cNvSpPr txBox="1">
          <a:spLocks noChangeArrowheads="1"/>
        </xdr:cNvSpPr>
      </xdr:nvSpPr>
      <xdr:spPr bwMode="auto">
        <a:xfrm>
          <a:off x="30918150" y="480822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3508" name="Text Box 15">
          <a:extLst>
            <a:ext uri="{FF2B5EF4-FFF2-40B4-BE49-F238E27FC236}">
              <a16:creationId xmlns:a16="http://schemas.microsoft.com/office/drawing/2014/main" id="{50AE849C-C77F-4CDE-A5DA-015B08783685}"/>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44331"/>
    <xdr:sp macro="" textlink="">
      <xdr:nvSpPr>
        <xdr:cNvPr id="3509" name="Text Box 15">
          <a:extLst>
            <a:ext uri="{FF2B5EF4-FFF2-40B4-BE49-F238E27FC236}">
              <a16:creationId xmlns:a16="http://schemas.microsoft.com/office/drawing/2014/main" id="{40909DAF-BF4E-4809-9818-497265F606EC}"/>
            </a:ext>
          </a:extLst>
        </xdr:cNvPr>
        <xdr:cNvSpPr txBox="1">
          <a:spLocks noChangeArrowheads="1"/>
        </xdr:cNvSpPr>
      </xdr:nvSpPr>
      <xdr:spPr bwMode="auto">
        <a:xfrm>
          <a:off x="4743450" y="48082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170392</xdr:rowOff>
    </xdr:from>
    <xdr:ext cx="95250" cy="213632"/>
    <xdr:sp macro="" textlink="">
      <xdr:nvSpPr>
        <xdr:cNvPr id="3510" name="Text Box 15">
          <a:extLst>
            <a:ext uri="{FF2B5EF4-FFF2-40B4-BE49-F238E27FC236}">
              <a16:creationId xmlns:a16="http://schemas.microsoft.com/office/drawing/2014/main" id="{1F9C0CBF-C818-45E0-8AC0-A40A4BE2E586}"/>
            </a:ext>
          </a:extLst>
        </xdr:cNvPr>
        <xdr:cNvSpPr txBox="1">
          <a:spLocks noChangeArrowheads="1"/>
        </xdr:cNvSpPr>
      </xdr:nvSpPr>
      <xdr:spPr bwMode="auto">
        <a:xfrm>
          <a:off x="14392275" y="478811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11" name="Text Box 16">
          <a:extLst>
            <a:ext uri="{FF2B5EF4-FFF2-40B4-BE49-F238E27FC236}">
              <a16:creationId xmlns:a16="http://schemas.microsoft.com/office/drawing/2014/main" id="{1FBDF7F6-D9D8-4AED-BC29-C98CCE8FD9A4}"/>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12" name="Text Box 17">
          <a:extLst>
            <a:ext uri="{FF2B5EF4-FFF2-40B4-BE49-F238E27FC236}">
              <a16:creationId xmlns:a16="http://schemas.microsoft.com/office/drawing/2014/main" id="{D717F43C-50C4-48BE-9FCB-CB52B4B0B2C8}"/>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13" name="Text Box 18">
          <a:extLst>
            <a:ext uri="{FF2B5EF4-FFF2-40B4-BE49-F238E27FC236}">
              <a16:creationId xmlns:a16="http://schemas.microsoft.com/office/drawing/2014/main" id="{0E7E8F09-8FDC-418A-A22F-EAEA75C91A85}"/>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14" name="Text Box 19">
          <a:extLst>
            <a:ext uri="{FF2B5EF4-FFF2-40B4-BE49-F238E27FC236}">
              <a16:creationId xmlns:a16="http://schemas.microsoft.com/office/drawing/2014/main" id="{414D36BD-E3B3-49B3-B911-7E7549D3D998}"/>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15" name="Text Box 16">
          <a:extLst>
            <a:ext uri="{FF2B5EF4-FFF2-40B4-BE49-F238E27FC236}">
              <a16:creationId xmlns:a16="http://schemas.microsoft.com/office/drawing/2014/main" id="{4548D31E-41FB-488C-B3C5-62FBB51479D9}"/>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16" name="Text Box 17">
          <a:extLst>
            <a:ext uri="{FF2B5EF4-FFF2-40B4-BE49-F238E27FC236}">
              <a16:creationId xmlns:a16="http://schemas.microsoft.com/office/drawing/2014/main" id="{621F443B-AFF6-4064-9EC7-F4B7D9AB2DDA}"/>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17" name="Text Box 18">
          <a:extLst>
            <a:ext uri="{FF2B5EF4-FFF2-40B4-BE49-F238E27FC236}">
              <a16:creationId xmlns:a16="http://schemas.microsoft.com/office/drawing/2014/main" id="{D12F5358-9209-4B90-8F1C-281001214913}"/>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18" name="Text Box 19">
          <a:extLst>
            <a:ext uri="{FF2B5EF4-FFF2-40B4-BE49-F238E27FC236}">
              <a16:creationId xmlns:a16="http://schemas.microsoft.com/office/drawing/2014/main" id="{3CFB6339-630D-40B7-A967-F7A298E8F587}"/>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19" name="Text Box 16">
          <a:extLst>
            <a:ext uri="{FF2B5EF4-FFF2-40B4-BE49-F238E27FC236}">
              <a16:creationId xmlns:a16="http://schemas.microsoft.com/office/drawing/2014/main" id="{94968345-DF0F-440F-8288-2D7090E9DA91}"/>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20" name="Text Box 17">
          <a:extLst>
            <a:ext uri="{FF2B5EF4-FFF2-40B4-BE49-F238E27FC236}">
              <a16:creationId xmlns:a16="http://schemas.microsoft.com/office/drawing/2014/main" id="{C7CEB69E-E353-4EB7-9447-D181F65D32ED}"/>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21" name="Text Box 18">
          <a:extLst>
            <a:ext uri="{FF2B5EF4-FFF2-40B4-BE49-F238E27FC236}">
              <a16:creationId xmlns:a16="http://schemas.microsoft.com/office/drawing/2014/main" id="{C6FA7F96-0D79-41E8-9F86-2C3FCC6E32B6}"/>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22" name="Text Box 19">
          <a:extLst>
            <a:ext uri="{FF2B5EF4-FFF2-40B4-BE49-F238E27FC236}">
              <a16:creationId xmlns:a16="http://schemas.microsoft.com/office/drawing/2014/main" id="{BDCCFFD8-92B1-410F-8A71-D1E5A7CE67D5}"/>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014"/>
    <xdr:sp macro="" textlink="">
      <xdr:nvSpPr>
        <xdr:cNvPr id="3523" name="Text Box 15">
          <a:extLst>
            <a:ext uri="{FF2B5EF4-FFF2-40B4-BE49-F238E27FC236}">
              <a16:creationId xmlns:a16="http://schemas.microsoft.com/office/drawing/2014/main" id="{95113697-7026-42EE-A2CE-7F94D528D64C}"/>
            </a:ext>
          </a:extLst>
        </xdr:cNvPr>
        <xdr:cNvSpPr txBox="1">
          <a:spLocks noChangeArrowheads="1"/>
        </xdr:cNvSpPr>
      </xdr:nvSpPr>
      <xdr:spPr bwMode="auto">
        <a:xfrm>
          <a:off x="4743450" y="495681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24" name="Text Box 16">
          <a:extLst>
            <a:ext uri="{FF2B5EF4-FFF2-40B4-BE49-F238E27FC236}">
              <a16:creationId xmlns:a16="http://schemas.microsoft.com/office/drawing/2014/main" id="{B76EB24A-2398-4368-84BF-49993A5517AD}"/>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25" name="Text Box 17">
          <a:extLst>
            <a:ext uri="{FF2B5EF4-FFF2-40B4-BE49-F238E27FC236}">
              <a16:creationId xmlns:a16="http://schemas.microsoft.com/office/drawing/2014/main" id="{2558E169-BEFE-4D60-97E1-155E2548F5AC}"/>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26" name="Text Box 18">
          <a:extLst>
            <a:ext uri="{FF2B5EF4-FFF2-40B4-BE49-F238E27FC236}">
              <a16:creationId xmlns:a16="http://schemas.microsoft.com/office/drawing/2014/main" id="{448E6E19-BE02-4831-81F9-AC9BFB1DE012}"/>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27" name="Text Box 19">
          <a:extLst>
            <a:ext uri="{FF2B5EF4-FFF2-40B4-BE49-F238E27FC236}">
              <a16:creationId xmlns:a16="http://schemas.microsoft.com/office/drawing/2014/main" id="{CF87D484-1C18-427A-B2E5-1F304DFD3ECA}"/>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28" name="Text Box 16">
          <a:extLst>
            <a:ext uri="{FF2B5EF4-FFF2-40B4-BE49-F238E27FC236}">
              <a16:creationId xmlns:a16="http://schemas.microsoft.com/office/drawing/2014/main" id="{ADA5D2D0-8061-4AFC-8442-0FC8A24B8965}"/>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29" name="Text Box 17">
          <a:extLst>
            <a:ext uri="{FF2B5EF4-FFF2-40B4-BE49-F238E27FC236}">
              <a16:creationId xmlns:a16="http://schemas.microsoft.com/office/drawing/2014/main" id="{6F9FCBEA-6E53-40CD-9DDD-2EBD075A68AC}"/>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30" name="Text Box 18">
          <a:extLst>
            <a:ext uri="{FF2B5EF4-FFF2-40B4-BE49-F238E27FC236}">
              <a16:creationId xmlns:a16="http://schemas.microsoft.com/office/drawing/2014/main" id="{44C60097-F69C-4D51-BE52-25590B0F2CB6}"/>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1" name="Text Box 16">
          <a:extLst>
            <a:ext uri="{FF2B5EF4-FFF2-40B4-BE49-F238E27FC236}">
              <a16:creationId xmlns:a16="http://schemas.microsoft.com/office/drawing/2014/main" id="{51B04730-246A-452A-BBB5-1ACACD596EE7}"/>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2" name="Text Box 17">
          <a:extLst>
            <a:ext uri="{FF2B5EF4-FFF2-40B4-BE49-F238E27FC236}">
              <a16:creationId xmlns:a16="http://schemas.microsoft.com/office/drawing/2014/main" id="{55F6E6B7-1761-491F-A260-ABBD6511B654}"/>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3" name="Text Box 18">
          <a:extLst>
            <a:ext uri="{FF2B5EF4-FFF2-40B4-BE49-F238E27FC236}">
              <a16:creationId xmlns:a16="http://schemas.microsoft.com/office/drawing/2014/main" id="{4110A4F9-12C5-4251-88F8-4DF802AEC264}"/>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4" name="Text Box 19">
          <a:extLst>
            <a:ext uri="{FF2B5EF4-FFF2-40B4-BE49-F238E27FC236}">
              <a16:creationId xmlns:a16="http://schemas.microsoft.com/office/drawing/2014/main" id="{B4404759-919A-4B0F-AB90-9A9863B86FB6}"/>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5" name="Text Box 16">
          <a:extLst>
            <a:ext uri="{FF2B5EF4-FFF2-40B4-BE49-F238E27FC236}">
              <a16:creationId xmlns:a16="http://schemas.microsoft.com/office/drawing/2014/main" id="{2C14C4D6-F28E-481B-AE74-35E8EB994F00}"/>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6" name="Text Box 17">
          <a:extLst>
            <a:ext uri="{FF2B5EF4-FFF2-40B4-BE49-F238E27FC236}">
              <a16:creationId xmlns:a16="http://schemas.microsoft.com/office/drawing/2014/main" id="{CE1D99EB-1499-414C-8C6C-3AA35067BBC2}"/>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7" name="Text Box 18">
          <a:extLst>
            <a:ext uri="{FF2B5EF4-FFF2-40B4-BE49-F238E27FC236}">
              <a16:creationId xmlns:a16="http://schemas.microsoft.com/office/drawing/2014/main" id="{789C4844-0B3C-4A4B-8A28-E619DD0437BA}"/>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38" name="Text Box 19">
          <a:extLst>
            <a:ext uri="{FF2B5EF4-FFF2-40B4-BE49-F238E27FC236}">
              <a16:creationId xmlns:a16="http://schemas.microsoft.com/office/drawing/2014/main" id="{760C88AA-ED18-4C29-935C-B75B0C1519C6}"/>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56743"/>
    <xdr:sp macro="" textlink="">
      <xdr:nvSpPr>
        <xdr:cNvPr id="3539" name="Text Box 15">
          <a:extLst>
            <a:ext uri="{FF2B5EF4-FFF2-40B4-BE49-F238E27FC236}">
              <a16:creationId xmlns:a16="http://schemas.microsoft.com/office/drawing/2014/main" id="{F8D580DD-2947-481C-9209-9231215BC64C}"/>
            </a:ext>
          </a:extLst>
        </xdr:cNvPr>
        <xdr:cNvSpPr txBox="1">
          <a:spLocks noChangeArrowheads="1"/>
        </xdr:cNvSpPr>
      </xdr:nvSpPr>
      <xdr:spPr bwMode="auto">
        <a:xfrm>
          <a:off x="4743450" y="480822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504825</xdr:rowOff>
    </xdr:from>
    <xdr:ext cx="95250" cy="442269"/>
    <xdr:sp macro="" textlink="">
      <xdr:nvSpPr>
        <xdr:cNvPr id="3540" name="Text Box 15">
          <a:extLst>
            <a:ext uri="{FF2B5EF4-FFF2-40B4-BE49-F238E27FC236}">
              <a16:creationId xmlns:a16="http://schemas.microsoft.com/office/drawing/2014/main" id="{A595CD0C-3BC2-467A-A670-040A31CBF771}"/>
            </a:ext>
          </a:extLst>
        </xdr:cNvPr>
        <xdr:cNvSpPr txBox="1">
          <a:spLocks noChangeArrowheads="1"/>
        </xdr:cNvSpPr>
      </xdr:nvSpPr>
      <xdr:spPr bwMode="auto">
        <a:xfrm>
          <a:off x="14363700" y="480822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114</xdr:row>
      <xdr:rowOff>504825</xdr:rowOff>
    </xdr:from>
    <xdr:ext cx="95250" cy="442269"/>
    <xdr:sp macro="" textlink="">
      <xdr:nvSpPr>
        <xdr:cNvPr id="3541" name="Text Box 15">
          <a:extLst>
            <a:ext uri="{FF2B5EF4-FFF2-40B4-BE49-F238E27FC236}">
              <a16:creationId xmlns:a16="http://schemas.microsoft.com/office/drawing/2014/main" id="{A18216AF-CE14-4399-9214-9C9DDE72B15C}"/>
            </a:ext>
          </a:extLst>
        </xdr:cNvPr>
        <xdr:cNvSpPr txBox="1">
          <a:spLocks noChangeArrowheads="1"/>
        </xdr:cNvSpPr>
      </xdr:nvSpPr>
      <xdr:spPr bwMode="auto">
        <a:xfrm>
          <a:off x="30918150" y="480822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3542" name="Text Box 15">
          <a:extLst>
            <a:ext uri="{FF2B5EF4-FFF2-40B4-BE49-F238E27FC236}">
              <a16:creationId xmlns:a16="http://schemas.microsoft.com/office/drawing/2014/main" id="{6A33BD45-BB30-4223-BE0E-64791F45B704}"/>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444331"/>
    <xdr:sp macro="" textlink="">
      <xdr:nvSpPr>
        <xdr:cNvPr id="3543" name="Text Box 15">
          <a:extLst>
            <a:ext uri="{FF2B5EF4-FFF2-40B4-BE49-F238E27FC236}">
              <a16:creationId xmlns:a16="http://schemas.microsoft.com/office/drawing/2014/main" id="{9C0A5F86-C766-479F-A010-CAF91B7469C9}"/>
            </a:ext>
          </a:extLst>
        </xdr:cNvPr>
        <xdr:cNvSpPr txBox="1">
          <a:spLocks noChangeArrowheads="1"/>
        </xdr:cNvSpPr>
      </xdr:nvSpPr>
      <xdr:spPr bwMode="auto">
        <a:xfrm>
          <a:off x="4743450" y="48082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114</xdr:row>
      <xdr:rowOff>504825</xdr:rowOff>
    </xdr:from>
    <xdr:ext cx="95250" cy="213632"/>
    <xdr:sp macro="" textlink="">
      <xdr:nvSpPr>
        <xdr:cNvPr id="3544" name="Text Box 15">
          <a:extLst>
            <a:ext uri="{FF2B5EF4-FFF2-40B4-BE49-F238E27FC236}">
              <a16:creationId xmlns:a16="http://schemas.microsoft.com/office/drawing/2014/main" id="{E7DC1291-6756-488C-B229-B92037DF411D}"/>
            </a:ext>
          </a:extLst>
        </xdr:cNvPr>
        <xdr:cNvSpPr txBox="1">
          <a:spLocks noChangeArrowheads="1"/>
        </xdr:cNvSpPr>
      </xdr:nvSpPr>
      <xdr:spPr bwMode="auto">
        <a:xfrm>
          <a:off x="1436370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45" name="Text Box 16">
          <a:extLst>
            <a:ext uri="{FF2B5EF4-FFF2-40B4-BE49-F238E27FC236}">
              <a16:creationId xmlns:a16="http://schemas.microsoft.com/office/drawing/2014/main" id="{A41A70B1-6150-4A65-A204-3A901CCF8711}"/>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46" name="Text Box 17">
          <a:extLst>
            <a:ext uri="{FF2B5EF4-FFF2-40B4-BE49-F238E27FC236}">
              <a16:creationId xmlns:a16="http://schemas.microsoft.com/office/drawing/2014/main" id="{CDB634B0-CC91-4FC9-A1C9-F85D1AC3828F}"/>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47" name="Text Box 18">
          <a:extLst>
            <a:ext uri="{FF2B5EF4-FFF2-40B4-BE49-F238E27FC236}">
              <a16:creationId xmlns:a16="http://schemas.microsoft.com/office/drawing/2014/main" id="{3E4AB149-C21F-469D-ACCE-4133B68AFF25}"/>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48" name="Text Box 19">
          <a:extLst>
            <a:ext uri="{FF2B5EF4-FFF2-40B4-BE49-F238E27FC236}">
              <a16:creationId xmlns:a16="http://schemas.microsoft.com/office/drawing/2014/main" id="{B3C8E5A4-3DDA-472D-A7AD-EF3D983F8C7A}"/>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49" name="Text Box 16">
          <a:extLst>
            <a:ext uri="{FF2B5EF4-FFF2-40B4-BE49-F238E27FC236}">
              <a16:creationId xmlns:a16="http://schemas.microsoft.com/office/drawing/2014/main" id="{EC7BC5E4-0DB9-4846-A900-E7F6E4B78F39}"/>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50" name="Text Box 17">
          <a:extLst>
            <a:ext uri="{FF2B5EF4-FFF2-40B4-BE49-F238E27FC236}">
              <a16:creationId xmlns:a16="http://schemas.microsoft.com/office/drawing/2014/main" id="{A6859CD3-1B2B-4229-BCE8-B76765226C7C}"/>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51" name="Text Box 18">
          <a:extLst>
            <a:ext uri="{FF2B5EF4-FFF2-40B4-BE49-F238E27FC236}">
              <a16:creationId xmlns:a16="http://schemas.microsoft.com/office/drawing/2014/main" id="{B2E3C2B2-2FA7-4368-B143-E50009C8F2E0}"/>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52" name="Text Box 19">
          <a:extLst>
            <a:ext uri="{FF2B5EF4-FFF2-40B4-BE49-F238E27FC236}">
              <a16:creationId xmlns:a16="http://schemas.microsoft.com/office/drawing/2014/main" id="{9930E0F7-B66D-419F-A06A-B4EA7EFFC5BE}"/>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53" name="Text Box 16">
          <a:extLst>
            <a:ext uri="{FF2B5EF4-FFF2-40B4-BE49-F238E27FC236}">
              <a16:creationId xmlns:a16="http://schemas.microsoft.com/office/drawing/2014/main" id="{7E939FFB-4608-481F-9E47-C3714D8378D7}"/>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54" name="Text Box 17">
          <a:extLst>
            <a:ext uri="{FF2B5EF4-FFF2-40B4-BE49-F238E27FC236}">
              <a16:creationId xmlns:a16="http://schemas.microsoft.com/office/drawing/2014/main" id="{46DFBB21-9A89-44A7-903A-1A556300E274}"/>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55" name="Text Box 18">
          <a:extLst>
            <a:ext uri="{FF2B5EF4-FFF2-40B4-BE49-F238E27FC236}">
              <a16:creationId xmlns:a16="http://schemas.microsoft.com/office/drawing/2014/main" id="{17EC1744-5F7F-492A-AF9A-CAFCFC9FCC28}"/>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0</xdr:rowOff>
    </xdr:from>
    <xdr:ext cx="95250" cy="171450"/>
    <xdr:sp macro="" textlink="">
      <xdr:nvSpPr>
        <xdr:cNvPr id="3556" name="Text Box 19">
          <a:extLst>
            <a:ext uri="{FF2B5EF4-FFF2-40B4-BE49-F238E27FC236}">
              <a16:creationId xmlns:a16="http://schemas.microsoft.com/office/drawing/2014/main" id="{674A27A6-A79E-40E3-991A-B466FEF6459D}"/>
            </a:ext>
          </a:extLst>
        </xdr:cNvPr>
        <xdr:cNvSpPr txBox="1">
          <a:spLocks noChangeArrowheads="1"/>
        </xdr:cNvSpPr>
      </xdr:nvSpPr>
      <xdr:spPr bwMode="auto">
        <a:xfrm>
          <a:off x="309181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014"/>
    <xdr:sp macro="" textlink="">
      <xdr:nvSpPr>
        <xdr:cNvPr id="3557" name="Text Box 15">
          <a:extLst>
            <a:ext uri="{FF2B5EF4-FFF2-40B4-BE49-F238E27FC236}">
              <a16:creationId xmlns:a16="http://schemas.microsoft.com/office/drawing/2014/main" id="{3C72D700-E304-490A-836A-519CA83648AD}"/>
            </a:ext>
          </a:extLst>
        </xdr:cNvPr>
        <xdr:cNvSpPr txBox="1">
          <a:spLocks noChangeArrowheads="1"/>
        </xdr:cNvSpPr>
      </xdr:nvSpPr>
      <xdr:spPr bwMode="auto">
        <a:xfrm>
          <a:off x="4743450" y="495681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58" name="Text Box 16">
          <a:extLst>
            <a:ext uri="{FF2B5EF4-FFF2-40B4-BE49-F238E27FC236}">
              <a16:creationId xmlns:a16="http://schemas.microsoft.com/office/drawing/2014/main" id="{813B1256-CDE8-49BD-8012-8ABBD241850B}"/>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59" name="Text Box 17">
          <a:extLst>
            <a:ext uri="{FF2B5EF4-FFF2-40B4-BE49-F238E27FC236}">
              <a16:creationId xmlns:a16="http://schemas.microsoft.com/office/drawing/2014/main" id="{AE0450D3-BAC5-4ABA-8F7E-78820B416AC5}"/>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60" name="Text Box 18">
          <a:extLst>
            <a:ext uri="{FF2B5EF4-FFF2-40B4-BE49-F238E27FC236}">
              <a16:creationId xmlns:a16="http://schemas.microsoft.com/office/drawing/2014/main" id="{670690A1-8807-4766-85E2-26F426F14868}"/>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61" name="Text Box 19">
          <a:extLst>
            <a:ext uri="{FF2B5EF4-FFF2-40B4-BE49-F238E27FC236}">
              <a16:creationId xmlns:a16="http://schemas.microsoft.com/office/drawing/2014/main" id="{D094C2BB-DD58-43C2-9D47-D14E4889FC70}"/>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118</xdr:row>
      <xdr:rowOff>504825</xdr:rowOff>
    </xdr:from>
    <xdr:ext cx="95250" cy="442269"/>
    <xdr:sp macro="" textlink="">
      <xdr:nvSpPr>
        <xdr:cNvPr id="3562" name="Text Box 15">
          <a:extLst>
            <a:ext uri="{FF2B5EF4-FFF2-40B4-BE49-F238E27FC236}">
              <a16:creationId xmlns:a16="http://schemas.microsoft.com/office/drawing/2014/main" id="{EC748957-BF8D-49AB-B661-89DEBC8A2384}"/>
            </a:ext>
          </a:extLst>
        </xdr:cNvPr>
        <xdr:cNvSpPr txBox="1">
          <a:spLocks noChangeArrowheads="1"/>
        </xdr:cNvSpPr>
      </xdr:nvSpPr>
      <xdr:spPr bwMode="auto">
        <a:xfrm>
          <a:off x="14363700" y="4956810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63" name="Text Box 16">
          <a:extLst>
            <a:ext uri="{FF2B5EF4-FFF2-40B4-BE49-F238E27FC236}">
              <a16:creationId xmlns:a16="http://schemas.microsoft.com/office/drawing/2014/main" id="{3D3A9E8F-DC44-4A2A-AC0E-36A8AD4B3F10}"/>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64" name="Text Box 17">
          <a:extLst>
            <a:ext uri="{FF2B5EF4-FFF2-40B4-BE49-F238E27FC236}">
              <a16:creationId xmlns:a16="http://schemas.microsoft.com/office/drawing/2014/main" id="{DBD13DB5-643D-4FFB-9A62-0E221FFE640A}"/>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65" name="Text Box 18">
          <a:extLst>
            <a:ext uri="{FF2B5EF4-FFF2-40B4-BE49-F238E27FC236}">
              <a16:creationId xmlns:a16="http://schemas.microsoft.com/office/drawing/2014/main" id="{F7969704-F787-43E8-BF62-D8D028964203}"/>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66" name="Text Box 16">
          <a:extLst>
            <a:ext uri="{FF2B5EF4-FFF2-40B4-BE49-F238E27FC236}">
              <a16:creationId xmlns:a16="http://schemas.microsoft.com/office/drawing/2014/main" id="{D02EF6B0-ABE1-4208-A68C-7FB46EE7899C}"/>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67" name="Text Box 17">
          <a:extLst>
            <a:ext uri="{FF2B5EF4-FFF2-40B4-BE49-F238E27FC236}">
              <a16:creationId xmlns:a16="http://schemas.microsoft.com/office/drawing/2014/main" id="{F62CCA1F-DD23-4A0B-8908-AF954E38FE57}"/>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68" name="Text Box 18">
          <a:extLst>
            <a:ext uri="{FF2B5EF4-FFF2-40B4-BE49-F238E27FC236}">
              <a16:creationId xmlns:a16="http://schemas.microsoft.com/office/drawing/2014/main" id="{669CD2D5-923F-461C-A5D2-76ABAD589DC3}"/>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69" name="Text Box 19">
          <a:extLst>
            <a:ext uri="{FF2B5EF4-FFF2-40B4-BE49-F238E27FC236}">
              <a16:creationId xmlns:a16="http://schemas.microsoft.com/office/drawing/2014/main" id="{341CF40E-73B0-4ABD-BF2C-DE8FA6DED4D0}"/>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70" name="Text Box 16">
          <a:extLst>
            <a:ext uri="{FF2B5EF4-FFF2-40B4-BE49-F238E27FC236}">
              <a16:creationId xmlns:a16="http://schemas.microsoft.com/office/drawing/2014/main" id="{92445BFE-6315-48B8-ACAD-64F61E0945F2}"/>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71" name="Text Box 17">
          <a:extLst>
            <a:ext uri="{FF2B5EF4-FFF2-40B4-BE49-F238E27FC236}">
              <a16:creationId xmlns:a16="http://schemas.microsoft.com/office/drawing/2014/main" id="{9A885934-8D62-4791-AC3C-8BD6C66C5889}"/>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72" name="Text Box 18">
          <a:extLst>
            <a:ext uri="{FF2B5EF4-FFF2-40B4-BE49-F238E27FC236}">
              <a16:creationId xmlns:a16="http://schemas.microsoft.com/office/drawing/2014/main" id="{A466F8BA-5435-4551-AFB4-8713E5427E03}"/>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170392</xdr:rowOff>
    </xdr:from>
    <xdr:ext cx="95250" cy="213632"/>
    <xdr:sp macro="" textlink="">
      <xdr:nvSpPr>
        <xdr:cNvPr id="3573" name="Text Box 15">
          <a:extLst>
            <a:ext uri="{FF2B5EF4-FFF2-40B4-BE49-F238E27FC236}">
              <a16:creationId xmlns:a16="http://schemas.microsoft.com/office/drawing/2014/main" id="{AC7CE062-C502-4479-955A-5620E17D02E0}"/>
            </a:ext>
          </a:extLst>
        </xdr:cNvPr>
        <xdr:cNvSpPr txBox="1">
          <a:spLocks noChangeArrowheads="1"/>
        </xdr:cNvSpPr>
      </xdr:nvSpPr>
      <xdr:spPr bwMode="auto">
        <a:xfrm>
          <a:off x="14392275" y="501099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74" name="Text Box 16">
          <a:extLst>
            <a:ext uri="{FF2B5EF4-FFF2-40B4-BE49-F238E27FC236}">
              <a16:creationId xmlns:a16="http://schemas.microsoft.com/office/drawing/2014/main" id="{4EAFA9E5-D688-47BC-BC03-922CB94C4791}"/>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75" name="Text Box 17">
          <a:extLst>
            <a:ext uri="{FF2B5EF4-FFF2-40B4-BE49-F238E27FC236}">
              <a16:creationId xmlns:a16="http://schemas.microsoft.com/office/drawing/2014/main" id="{D0FDA2DB-77B0-4DCE-8885-38C9F102BC88}"/>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76" name="Text Box 18">
          <a:extLst>
            <a:ext uri="{FF2B5EF4-FFF2-40B4-BE49-F238E27FC236}">
              <a16:creationId xmlns:a16="http://schemas.microsoft.com/office/drawing/2014/main" id="{CEA51FB9-FD19-41E7-8A72-DA733CBE793E}"/>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77" name="Text Box 19">
          <a:extLst>
            <a:ext uri="{FF2B5EF4-FFF2-40B4-BE49-F238E27FC236}">
              <a16:creationId xmlns:a16="http://schemas.microsoft.com/office/drawing/2014/main" id="{5E32248F-3264-4DBA-924B-7960FEFB8404}"/>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78" name="Text Box 16">
          <a:extLst>
            <a:ext uri="{FF2B5EF4-FFF2-40B4-BE49-F238E27FC236}">
              <a16:creationId xmlns:a16="http://schemas.microsoft.com/office/drawing/2014/main" id="{E926684E-1695-4430-B04E-26AC264E7D70}"/>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79" name="Text Box 17">
          <a:extLst>
            <a:ext uri="{FF2B5EF4-FFF2-40B4-BE49-F238E27FC236}">
              <a16:creationId xmlns:a16="http://schemas.microsoft.com/office/drawing/2014/main" id="{C24C712E-F713-49FA-9FE9-20877C29D644}"/>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80" name="Text Box 18">
          <a:extLst>
            <a:ext uri="{FF2B5EF4-FFF2-40B4-BE49-F238E27FC236}">
              <a16:creationId xmlns:a16="http://schemas.microsoft.com/office/drawing/2014/main" id="{A7DE4C75-37E2-4A28-AB2A-35E03516A555}"/>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81" name="Text Box 19">
          <a:extLst>
            <a:ext uri="{FF2B5EF4-FFF2-40B4-BE49-F238E27FC236}">
              <a16:creationId xmlns:a16="http://schemas.microsoft.com/office/drawing/2014/main" id="{3F0F3ADA-EF94-4165-A220-00B4732FBB5C}"/>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582" name="Text Box 16">
          <a:extLst>
            <a:ext uri="{FF2B5EF4-FFF2-40B4-BE49-F238E27FC236}">
              <a16:creationId xmlns:a16="http://schemas.microsoft.com/office/drawing/2014/main" id="{24B13441-394A-4769-ACF3-E76A766B093B}"/>
            </a:ext>
          </a:extLst>
        </xdr:cNvPr>
        <xdr:cNvSpPr txBox="1">
          <a:spLocks noChangeArrowheads="1"/>
        </xdr:cNvSpPr>
      </xdr:nvSpPr>
      <xdr:spPr bwMode="auto">
        <a:xfrm>
          <a:off x="30918150" y="480822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583" name="Text Box 17">
          <a:extLst>
            <a:ext uri="{FF2B5EF4-FFF2-40B4-BE49-F238E27FC236}">
              <a16:creationId xmlns:a16="http://schemas.microsoft.com/office/drawing/2014/main" id="{9DC364F2-AE10-4648-AD9C-87CA36942B97}"/>
            </a:ext>
          </a:extLst>
        </xdr:cNvPr>
        <xdr:cNvSpPr txBox="1">
          <a:spLocks noChangeArrowheads="1"/>
        </xdr:cNvSpPr>
      </xdr:nvSpPr>
      <xdr:spPr bwMode="auto">
        <a:xfrm>
          <a:off x="30918150" y="480822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584" name="Text Box 18">
          <a:extLst>
            <a:ext uri="{FF2B5EF4-FFF2-40B4-BE49-F238E27FC236}">
              <a16:creationId xmlns:a16="http://schemas.microsoft.com/office/drawing/2014/main" id="{841E1146-2D27-47B7-A19C-D896B3765FEE}"/>
            </a:ext>
          </a:extLst>
        </xdr:cNvPr>
        <xdr:cNvSpPr txBox="1">
          <a:spLocks noChangeArrowheads="1"/>
        </xdr:cNvSpPr>
      </xdr:nvSpPr>
      <xdr:spPr bwMode="auto">
        <a:xfrm>
          <a:off x="30918150" y="480822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115</xdr:row>
      <xdr:rowOff>0</xdr:rowOff>
    </xdr:from>
    <xdr:ext cx="95250" cy="171450"/>
    <xdr:sp macro="" textlink="">
      <xdr:nvSpPr>
        <xdr:cNvPr id="3585" name="Text Box 19">
          <a:extLst>
            <a:ext uri="{FF2B5EF4-FFF2-40B4-BE49-F238E27FC236}">
              <a16:creationId xmlns:a16="http://schemas.microsoft.com/office/drawing/2014/main" id="{78A917A2-23C2-4A90-85C4-FA42B6ACF539}"/>
            </a:ext>
          </a:extLst>
        </xdr:cNvPr>
        <xdr:cNvSpPr txBox="1">
          <a:spLocks noChangeArrowheads="1"/>
        </xdr:cNvSpPr>
      </xdr:nvSpPr>
      <xdr:spPr bwMode="auto">
        <a:xfrm>
          <a:off x="30918150" y="480822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014"/>
    <xdr:sp macro="" textlink="">
      <xdr:nvSpPr>
        <xdr:cNvPr id="3586" name="Text Box 15">
          <a:extLst>
            <a:ext uri="{FF2B5EF4-FFF2-40B4-BE49-F238E27FC236}">
              <a16:creationId xmlns:a16="http://schemas.microsoft.com/office/drawing/2014/main" id="{B74CD61C-B752-4FB4-A698-73B10C1889AC}"/>
            </a:ext>
          </a:extLst>
        </xdr:cNvPr>
        <xdr:cNvSpPr txBox="1">
          <a:spLocks noChangeArrowheads="1"/>
        </xdr:cNvSpPr>
      </xdr:nvSpPr>
      <xdr:spPr bwMode="auto">
        <a:xfrm>
          <a:off x="4743450" y="4956810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87" name="Text Box 16">
          <a:extLst>
            <a:ext uri="{FF2B5EF4-FFF2-40B4-BE49-F238E27FC236}">
              <a16:creationId xmlns:a16="http://schemas.microsoft.com/office/drawing/2014/main" id="{6D29C71A-A836-4DDB-A477-5C9CF85B55DC}"/>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88" name="Text Box 17">
          <a:extLst>
            <a:ext uri="{FF2B5EF4-FFF2-40B4-BE49-F238E27FC236}">
              <a16:creationId xmlns:a16="http://schemas.microsoft.com/office/drawing/2014/main" id="{C8A051B4-76DF-442C-AD35-EB72E6F0E26C}"/>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89" name="Text Box 18">
          <a:extLst>
            <a:ext uri="{FF2B5EF4-FFF2-40B4-BE49-F238E27FC236}">
              <a16:creationId xmlns:a16="http://schemas.microsoft.com/office/drawing/2014/main" id="{B374EAC3-DD08-40AB-B3CA-064D31B2A668}"/>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0</xdr:rowOff>
    </xdr:from>
    <xdr:ext cx="95250" cy="171450"/>
    <xdr:sp macro="" textlink="">
      <xdr:nvSpPr>
        <xdr:cNvPr id="3590" name="Text Box 19">
          <a:extLst>
            <a:ext uri="{FF2B5EF4-FFF2-40B4-BE49-F238E27FC236}">
              <a16:creationId xmlns:a16="http://schemas.microsoft.com/office/drawing/2014/main" id="{55CBB478-7A90-47B6-AF27-B0C88EC5251C}"/>
            </a:ext>
          </a:extLst>
        </xdr:cNvPr>
        <xdr:cNvSpPr txBox="1">
          <a:spLocks noChangeArrowheads="1"/>
        </xdr:cNvSpPr>
      </xdr:nvSpPr>
      <xdr:spPr bwMode="auto">
        <a:xfrm>
          <a:off x="47434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91" name="Text Box 16">
          <a:extLst>
            <a:ext uri="{FF2B5EF4-FFF2-40B4-BE49-F238E27FC236}">
              <a16:creationId xmlns:a16="http://schemas.microsoft.com/office/drawing/2014/main" id="{974B988D-9891-4C24-8196-460F9A65600B}"/>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0</xdr:rowOff>
    </xdr:from>
    <xdr:ext cx="95250" cy="171450"/>
    <xdr:sp macro="" textlink="">
      <xdr:nvSpPr>
        <xdr:cNvPr id="3592" name="Text Box 17">
          <a:extLst>
            <a:ext uri="{FF2B5EF4-FFF2-40B4-BE49-F238E27FC236}">
              <a16:creationId xmlns:a16="http://schemas.microsoft.com/office/drawing/2014/main" id="{352FDECC-073B-4271-9878-2E825076D2F8}"/>
            </a:ext>
          </a:extLst>
        </xdr:cNvPr>
        <xdr:cNvSpPr txBox="1">
          <a:spLocks noChangeArrowheads="1"/>
        </xdr:cNvSpPr>
      </xdr:nvSpPr>
      <xdr:spPr bwMode="auto">
        <a:xfrm>
          <a:off x="1436370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15875</xdr:rowOff>
    </xdr:from>
    <xdr:ext cx="95250" cy="171450"/>
    <xdr:sp macro="" textlink="">
      <xdr:nvSpPr>
        <xdr:cNvPr id="3593" name="Text Box 18">
          <a:extLst>
            <a:ext uri="{FF2B5EF4-FFF2-40B4-BE49-F238E27FC236}">
              <a16:creationId xmlns:a16="http://schemas.microsoft.com/office/drawing/2014/main" id="{F561CA43-D71E-4D7A-95BA-317FDB6856B4}"/>
            </a:ext>
          </a:extLst>
        </xdr:cNvPr>
        <xdr:cNvSpPr txBox="1">
          <a:spLocks noChangeArrowheads="1"/>
        </xdr:cNvSpPr>
      </xdr:nvSpPr>
      <xdr:spPr bwMode="auto">
        <a:xfrm>
          <a:off x="14355762" y="499554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94" name="Text Box 16">
          <a:extLst>
            <a:ext uri="{FF2B5EF4-FFF2-40B4-BE49-F238E27FC236}">
              <a16:creationId xmlns:a16="http://schemas.microsoft.com/office/drawing/2014/main" id="{8552C0F5-CEC3-490A-AB7E-4815968BD305}"/>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95" name="Text Box 17">
          <a:extLst>
            <a:ext uri="{FF2B5EF4-FFF2-40B4-BE49-F238E27FC236}">
              <a16:creationId xmlns:a16="http://schemas.microsoft.com/office/drawing/2014/main" id="{3C3AEC36-EFFD-4B09-8D4B-7850251F502D}"/>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96" name="Text Box 18">
          <a:extLst>
            <a:ext uri="{FF2B5EF4-FFF2-40B4-BE49-F238E27FC236}">
              <a16:creationId xmlns:a16="http://schemas.microsoft.com/office/drawing/2014/main" id="{16951C03-D2E7-4FEA-AF2D-030BB2BA1C26}"/>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97" name="Text Box 19">
          <a:extLst>
            <a:ext uri="{FF2B5EF4-FFF2-40B4-BE49-F238E27FC236}">
              <a16:creationId xmlns:a16="http://schemas.microsoft.com/office/drawing/2014/main" id="{1256888D-9937-4D09-B329-ADC0FA9C283B}"/>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120</xdr:row>
      <xdr:rowOff>0</xdr:rowOff>
    </xdr:from>
    <xdr:ext cx="95250" cy="171450"/>
    <xdr:sp macro="" textlink="">
      <xdr:nvSpPr>
        <xdr:cNvPr id="3598" name="Text Box 16">
          <a:extLst>
            <a:ext uri="{FF2B5EF4-FFF2-40B4-BE49-F238E27FC236}">
              <a16:creationId xmlns:a16="http://schemas.microsoft.com/office/drawing/2014/main" id="{D794CD44-3A3D-40BC-8297-E60FA1874EED}"/>
            </a:ext>
          </a:extLst>
        </xdr:cNvPr>
        <xdr:cNvSpPr txBox="1">
          <a:spLocks noChangeArrowheads="1"/>
        </xdr:cNvSpPr>
      </xdr:nvSpPr>
      <xdr:spPr bwMode="auto">
        <a:xfrm>
          <a:off x="19183350" y="4993957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170392</xdr:rowOff>
    </xdr:from>
    <xdr:ext cx="95250" cy="213632"/>
    <xdr:sp macro="" textlink="">
      <xdr:nvSpPr>
        <xdr:cNvPr id="3599" name="Text Box 15">
          <a:extLst>
            <a:ext uri="{FF2B5EF4-FFF2-40B4-BE49-F238E27FC236}">
              <a16:creationId xmlns:a16="http://schemas.microsoft.com/office/drawing/2014/main" id="{6467EACC-A738-43F2-A1D2-B9E6B1134012}"/>
            </a:ext>
          </a:extLst>
        </xdr:cNvPr>
        <xdr:cNvSpPr txBox="1">
          <a:spLocks noChangeArrowheads="1"/>
        </xdr:cNvSpPr>
      </xdr:nvSpPr>
      <xdr:spPr bwMode="auto">
        <a:xfrm>
          <a:off x="14392275" y="501099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48496"/>
    <xdr:sp macro="" textlink="">
      <xdr:nvSpPr>
        <xdr:cNvPr id="3600" name="Text Box 15">
          <a:extLst>
            <a:ext uri="{FF2B5EF4-FFF2-40B4-BE49-F238E27FC236}">
              <a16:creationId xmlns:a16="http://schemas.microsoft.com/office/drawing/2014/main" id="{FE94A0F5-D998-49D0-9C2F-D77723FF5DE9}"/>
            </a:ext>
          </a:extLst>
        </xdr:cNvPr>
        <xdr:cNvSpPr txBox="1">
          <a:spLocks noChangeArrowheads="1"/>
        </xdr:cNvSpPr>
      </xdr:nvSpPr>
      <xdr:spPr bwMode="auto">
        <a:xfrm>
          <a:off x="4743450" y="503110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504825</xdr:rowOff>
    </xdr:from>
    <xdr:ext cx="95250" cy="442269"/>
    <xdr:sp macro="" textlink="">
      <xdr:nvSpPr>
        <xdr:cNvPr id="3601" name="Text Box 15">
          <a:extLst>
            <a:ext uri="{FF2B5EF4-FFF2-40B4-BE49-F238E27FC236}">
              <a16:creationId xmlns:a16="http://schemas.microsoft.com/office/drawing/2014/main" id="{0BF582C8-DBA5-4723-A62D-060E9C032DCC}"/>
            </a:ext>
          </a:extLst>
        </xdr:cNvPr>
        <xdr:cNvSpPr txBox="1">
          <a:spLocks noChangeArrowheads="1"/>
        </xdr:cNvSpPr>
      </xdr:nvSpPr>
      <xdr:spPr bwMode="auto">
        <a:xfrm>
          <a:off x="14363700" y="50311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504825</xdr:rowOff>
    </xdr:from>
    <xdr:ext cx="95250" cy="442269"/>
    <xdr:sp macro="" textlink="">
      <xdr:nvSpPr>
        <xdr:cNvPr id="3602" name="Text Box 15">
          <a:extLst>
            <a:ext uri="{FF2B5EF4-FFF2-40B4-BE49-F238E27FC236}">
              <a16:creationId xmlns:a16="http://schemas.microsoft.com/office/drawing/2014/main" id="{880E4223-E677-4EE1-8293-1E86D01CF489}"/>
            </a:ext>
          </a:extLst>
        </xdr:cNvPr>
        <xdr:cNvSpPr txBox="1">
          <a:spLocks noChangeArrowheads="1"/>
        </xdr:cNvSpPr>
      </xdr:nvSpPr>
      <xdr:spPr bwMode="auto">
        <a:xfrm>
          <a:off x="30918150" y="50311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3603" name="Text Box 15">
          <a:extLst>
            <a:ext uri="{FF2B5EF4-FFF2-40B4-BE49-F238E27FC236}">
              <a16:creationId xmlns:a16="http://schemas.microsoft.com/office/drawing/2014/main" id="{780B167E-DA08-4882-928A-092BF461DC19}"/>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44331"/>
    <xdr:sp macro="" textlink="">
      <xdr:nvSpPr>
        <xdr:cNvPr id="3604" name="Text Box 15">
          <a:extLst>
            <a:ext uri="{FF2B5EF4-FFF2-40B4-BE49-F238E27FC236}">
              <a16:creationId xmlns:a16="http://schemas.microsoft.com/office/drawing/2014/main" id="{0BBA3A36-5BCC-429A-9087-A30D9C5DB943}"/>
            </a:ext>
          </a:extLst>
        </xdr:cNvPr>
        <xdr:cNvSpPr txBox="1">
          <a:spLocks noChangeArrowheads="1"/>
        </xdr:cNvSpPr>
      </xdr:nvSpPr>
      <xdr:spPr bwMode="auto">
        <a:xfrm>
          <a:off x="4743450" y="503110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170392</xdr:rowOff>
    </xdr:from>
    <xdr:ext cx="95250" cy="213632"/>
    <xdr:sp macro="" textlink="">
      <xdr:nvSpPr>
        <xdr:cNvPr id="3605" name="Text Box 15">
          <a:extLst>
            <a:ext uri="{FF2B5EF4-FFF2-40B4-BE49-F238E27FC236}">
              <a16:creationId xmlns:a16="http://schemas.microsoft.com/office/drawing/2014/main" id="{4C587EE3-032E-4427-896E-3CCA042E14B0}"/>
            </a:ext>
          </a:extLst>
        </xdr:cNvPr>
        <xdr:cNvSpPr txBox="1">
          <a:spLocks noChangeArrowheads="1"/>
        </xdr:cNvSpPr>
      </xdr:nvSpPr>
      <xdr:spPr bwMode="auto">
        <a:xfrm>
          <a:off x="14392275" y="5010996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06" name="Text Box 16">
          <a:extLst>
            <a:ext uri="{FF2B5EF4-FFF2-40B4-BE49-F238E27FC236}">
              <a16:creationId xmlns:a16="http://schemas.microsoft.com/office/drawing/2014/main" id="{81CB472E-28CB-4679-B9BD-E9CBDA74A983}"/>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07" name="Text Box 17">
          <a:extLst>
            <a:ext uri="{FF2B5EF4-FFF2-40B4-BE49-F238E27FC236}">
              <a16:creationId xmlns:a16="http://schemas.microsoft.com/office/drawing/2014/main" id="{9B9F204D-D86A-42FA-8EBF-91F95101D895}"/>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08" name="Text Box 18">
          <a:extLst>
            <a:ext uri="{FF2B5EF4-FFF2-40B4-BE49-F238E27FC236}">
              <a16:creationId xmlns:a16="http://schemas.microsoft.com/office/drawing/2014/main" id="{A1CD2557-19FF-464F-A039-C74168BEF1AF}"/>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09" name="Text Box 19">
          <a:extLst>
            <a:ext uri="{FF2B5EF4-FFF2-40B4-BE49-F238E27FC236}">
              <a16:creationId xmlns:a16="http://schemas.microsoft.com/office/drawing/2014/main" id="{D6343E1E-D01F-4C49-90B6-E0E9FFBE3161}"/>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10" name="Text Box 16">
          <a:extLst>
            <a:ext uri="{FF2B5EF4-FFF2-40B4-BE49-F238E27FC236}">
              <a16:creationId xmlns:a16="http://schemas.microsoft.com/office/drawing/2014/main" id="{9B981704-D8A7-4EC4-BA83-C89326CCBD17}"/>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11" name="Text Box 17">
          <a:extLst>
            <a:ext uri="{FF2B5EF4-FFF2-40B4-BE49-F238E27FC236}">
              <a16:creationId xmlns:a16="http://schemas.microsoft.com/office/drawing/2014/main" id="{CEDCC2EF-981E-4C77-8634-E8D144AC91BC}"/>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12" name="Text Box 18">
          <a:extLst>
            <a:ext uri="{FF2B5EF4-FFF2-40B4-BE49-F238E27FC236}">
              <a16:creationId xmlns:a16="http://schemas.microsoft.com/office/drawing/2014/main" id="{5C69AC78-8953-4E7B-9BC8-E21E1609EBB0}"/>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13" name="Text Box 19">
          <a:extLst>
            <a:ext uri="{FF2B5EF4-FFF2-40B4-BE49-F238E27FC236}">
              <a16:creationId xmlns:a16="http://schemas.microsoft.com/office/drawing/2014/main" id="{6BCCC7A7-E2CC-40CD-969F-821A994312A8}"/>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14" name="Text Box 16">
          <a:extLst>
            <a:ext uri="{FF2B5EF4-FFF2-40B4-BE49-F238E27FC236}">
              <a16:creationId xmlns:a16="http://schemas.microsoft.com/office/drawing/2014/main" id="{D0ACB8F9-5C5D-4C63-B1C4-60D734693354}"/>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15" name="Text Box 17">
          <a:extLst>
            <a:ext uri="{FF2B5EF4-FFF2-40B4-BE49-F238E27FC236}">
              <a16:creationId xmlns:a16="http://schemas.microsoft.com/office/drawing/2014/main" id="{5FFF4A27-3DF0-4CC7-8D67-4AE359B2EF37}"/>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16" name="Text Box 18">
          <a:extLst>
            <a:ext uri="{FF2B5EF4-FFF2-40B4-BE49-F238E27FC236}">
              <a16:creationId xmlns:a16="http://schemas.microsoft.com/office/drawing/2014/main" id="{46A127B4-783F-4008-8A7C-A42CD02AC3B4}"/>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17" name="Text Box 19">
          <a:extLst>
            <a:ext uri="{FF2B5EF4-FFF2-40B4-BE49-F238E27FC236}">
              <a16:creationId xmlns:a16="http://schemas.microsoft.com/office/drawing/2014/main" id="{6A17B369-2065-4D10-A7D5-1B0CDA67A133}"/>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014"/>
    <xdr:sp macro="" textlink="">
      <xdr:nvSpPr>
        <xdr:cNvPr id="3618" name="Text Box 15">
          <a:extLst>
            <a:ext uri="{FF2B5EF4-FFF2-40B4-BE49-F238E27FC236}">
              <a16:creationId xmlns:a16="http://schemas.microsoft.com/office/drawing/2014/main" id="{96CC4ADA-3D58-4826-8AD7-5BC3CF05F35F}"/>
            </a:ext>
          </a:extLst>
        </xdr:cNvPr>
        <xdr:cNvSpPr txBox="1">
          <a:spLocks noChangeArrowheads="1"/>
        </xdr:cNvSpPr>
      </xdr:nvSpPr>
      <xdr:spPr bwMode="auto">
        <a:xfrm>
          <a:off x="4743450" y="517969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19" name="Text Box 16">
          <a:extLst>
            <a:ext uri="{FF2B5EF4-FFF2-40B4-BE49-F238E27FC236}">
              <a16:creationId xmlns:a16="http://schemas.microsoft.com/office/drawing/2014/main" id="{2CE69EB4-1D23-4202-85C4-AC28F2770413}"/>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20" name="Text Box 17">
          <a:extLst>
            <a:ext uri="{FF2B5EF4-FFF2-40B4-BE49-F238E27FC236}">
              <a16:creationId xmlns:a16="http://schemas.microsoft.com/office/drawing/2014/main" id="{317ED056-7F50-40B9-A2E4-D0306F9CF111}"/>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21" name="Text Box 18">
          <a:extLst>
            <a:ext uri="{FF2B5EF4-FFF2-40B4-BE49-F238E27FC236}">
              <a16:creationId xmlns:a16="http://schemas.microsoft.com/office/drawing/2014/main" id="{8E57DBEC-62B1-4C60-818B-28ECCCA7F113}"/>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22" name="Text Box 19">
          <a:extLst>
            <a:ext uri="{FF2B5EF4-FFF2-40B4-BE49-F238E27FC236}">
              <a16:creationId xmlns:a16="http://schemas.microsoft.com/office/drawing/2014/main" id="{0A6531E8-B695-4C40-A12B-433011AC9B4D}"/>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23" name="Text Box 16">
          <a:extLst>
            <a:ext uri="{FF2B5EF4-FFF2-40B4-BE49-F238E27FC236}">
              <a16:creationId xmlns:a16="http://schemas.microsoft.com/office/drawing/2014/main" id="{D74785EE-1914-4A4C-97A5-E0A1C8611EFF}"/>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24" name="Text Box 17">
          <a:extLst>
            <a:ext uri="{FF2B5EF4-FFF2-40B4-BE49-F238E27FC236}">
              <a16:creationId xmlns:a16="http://schemas.microsoft.com/office/drawing/2014/main" id="{D4DD0940-5CEC-4713-A809-D7638AF39489}"/>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25" name="Text Box 18">
          <a:extLst>
            <a:ext uri="{FF2B5EF4-FFF2-40B4-BE49-F238E27FC236}">
              <a16:creationId xmlns:a16="http://schemas.microsoft.com/office/drawing/2014/main" id="{B7594924-03A6-48E0-8EC1-FE7C9CD4923D}"/>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26" name="Text Box 16">
          <a:extLst>
            <a:ext uri="{FF2B5EF4-FFF2-40B4-BE49-F238E27FC236}">
              <a16:creationId xmlns:a16="http://schemas.microsoft.com/office/drawing/2014/main" id="{9DF03457-7C4F-41AA-9805-47B400ECF751}"/>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27" name="Text Box 17">
          <a:extLst>
            <a:ext uri="{FF2B5EF4-FFF2-40B4-BE49-F238E27FC236}">
              <a16:creationId xmlns:a16="http://schemas.microsoft.com/office/drawing/2014/main" id="{6B69D12D-115C-4B00-9B36-1C910E6C2ED8}"/>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28" name="Text Box 18">
          <a:extLst>
            <a:ext uri="{FF2B5EF4-FFF2-40B4-BE49-F238E27FC236}">
              <a16:creationId xmlns:a16="http://schemas.microsoft.com/office/drawing/2014/main" id="{C4329A06-6C91-48DF-9341-6D52EDECD6BF}"/>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29" name="Text Box 19">
          <a:extLst>
            <a:ext uri="{FF2B5EF4-FFF2-40B4-BE49-F238E27FC236}">
              <a16:creationId xmlns:a16="http://schemas.microsoft.com/office/drawing/2014/main" id="{40DAC2D2-CD7F-4164-BE68-10EB290AE97A}"/>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30" name="Text Box 16">
          <a:extLst>
            <a:ext uri="{FF2B5EF4-FFF2-40B4-BE49-F238E27FC236}">
              <a16:creationId xmlns:a16="http://schemas.microsoft.com/office/drawing/2014/main" id="{DBA9D139-D118-4B9B-98BB-E295527EDB71}"/>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31" name="Text Box 17">
          <a:extLst>
            <a:ext uri="{FF2B5EF4-FFF2-40B4-BE49-F238E27FC236}">
              <a16:creationId xmlns:a16="http://schemas.microsoft.com/office/drawing/2014/main" id="{D8E4CBD5-7BC5-4CFF-BFD0-D6B9290A1CE1}"/>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32" name="Text Box 18">
          <a:extLst>
            <a:ext uri="{FF2B5EF4-FFF2-40B4-BE49-F238E27FC236}">
              <a16:creationId xmlns:a16="http://schemas.microsoft.com/office/drawing/2014/main" id="{C807B5FF-B4C9-461E-A8B8-D25467A1366D}"/>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33" name="Text Box 19">
          <a:extLst>
            <a:ext uri="{FF2B5EF4-FFF2-40B4-BE49-F238E27FC236}">
              <a16:creationId xmlns:a16="http://schemas.microsoft.com/office/drawing/2014/main" id="{06CD0765-C36A-417B-A312-6DCBD3D6B33A}"/>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456743"/>
    <xdr:sp macro="" textlink="">
      <xdr:nvSpPr>
        <xdr:cNvPr id="3634" name="Text Box 15">
          <a:extLst>
            <a:ext uri="{FF2B5EF4-FFF2-40B4-BE49-F238E27FC236}">
              <a16:creationId xmlns:a16="http://schemas.microsoft.com/office/drawing/2014/main" id="{8CDB18B3-B21A-4153-9D1E-E1F4FC9F7F48}"/>
            </a:ext>
          </a:extLst>
        </xdr:cNvPr>
        <xdr:cNvSpPr txBox="1">
          <a:spLocks noChangeArrowheads="1"/>
        </xdr:cNvSpPr>
      </xdr:nvSpPr>
      <xdr:spPr bwMode="auto">
        <a:xfrm>
          <a:off x="4743450" y="503110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504825</xdr:rowOff>
    </xdr:from>
    <xdr:ext cx="95250" cy="442269"/>
    <xdr:sp macro="" textlink="">
      <xdr:nvSpPr>
        <xdr:cNvPr id="3635" name="Text Box 15">
          <a:extLst>
            <a:ext uri="{FF2B5EF4-FFF2-40B4-BE49-F238E27FC236}">
              <a16:creationId xmlns:a16="http://schemas.microsoft.com/office/drawing/2014/main" id="{84A3F601-9A81-4683-9D47-D2ABB16C8741}"/>
            </a:ext>
          </a:extLst>
        </xdr:cNvPr>
        <xdr:cNvSpPr txBox="1">
          <a:spLocks noChangeArrowheads="1"/>
        </xdr:cNvSpPr>
      </xdr:nvSpPr>
      <xdr:spPr bwMode="auto">
        <a:xfrm>
          <a:off x="14363700" y="50311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120</xdr:row>
      <xdr:rowOff>504825</xdr:rowOff>
    </xdr:from>
    <xdr:ext cx="95250" cy="442269"/>
    <xdr:sp macro="" textlink="">
      <xdr:nvSpPr>
        <xdr:cNvPr id="3636" name="Text Box 15">
          <a:extLst>
            <a:ext uri="{FF2B5EF4-FFF2-40B4-BE49-F238E27FC236}">
              <a16:creationId xmlns:a16="http://schemas.microsoft.com/office/drawing/2014/main" id="{DB75BFB4-1BE0-4F7D-AF34-B4B820EB49FC}"/>
            </a:ext>
          </a:extLst>
        </xdr:cNvPr>
        <xdr:cNvSpPr txBox="1">
          <a:spLocks noChangeArrowheads="1"/>
        </xdr:cNvSpPr>
      </xdr:nvSpPr>
      <xdr:spPr bwMode="auto">
        <a:xfrm>
          <a:off x="30918150" y="503110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3637" name="Text Box 15">
          <a:extLst>
            <a:ext uri="{FF2B5EF4-FFF2-40B4-BE49-F238E27FC236}">
              <a16:creationId xmlns:a16="http://schemas.microsoft.com/office/drawing/2014/main" id="{BAF9B4CD-9DBE-469A-BB90-75CE4940D59F}"/>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755650</xdr:colOff>
      <xdr:row>120</xdr:row>
      <xdr:rowOff>346075</xdr:rowOff>
    </xdr:from>
    <xdr:ext cx="95250" cy="444331"/>
    <xdr:sp macro="" textlink="">
      <xdr:nvSpPr>
        <xdr:cNvPr id="3638" name="Text Box 15">
          <a:extLst>
            <a:ext uri="{FF2B5EF4-FFF2-40B4-BE49-F238E27FC236}">
              <a16:creationId xmlns:a16="http://schemas.microsoft.com/office/drawing/2014/main" id="{C8D48CF7-A4F9-4070-A3A5-F46456E21939}"/>
            </a:ext>
          </a:extLst>
        </xdr:cNvPr>
        <xdr:cNvSpPr txBox="1">
          <a:spLocks noChangeArrowheads="1"/>
        </xdr:cNvSpPr>
      </xdr:nvSpPr>
      <xdr:spPr bwMode="auto">
        <a:xfrm>
          <a:off x="4737100" y="502856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120</xdr:row>
      <xdr:rowOff>504825</xdr:rowOff>
    </xdr:from>
    <xdr:ext cx="95250" cy="213632"/>
    <xdr:sp macro="" textlink="">
      <xdr:nvSpPr>
        <xdr:cNvPr id="3639" name="Text Box 15">
          <a:extLst>
            <a:ext uri="{FF2B5EF4-FFF2-40B4-BE49-F238E27FC236}">
              <a16:creationId xmlns:a16="http://schemas.microsoft.com/office/drawing/2014/main" id="{EDC31ED7-6ABC-4AE4-90DC-9C445772A37E}"/>
            </a:ext>
          </a:extLst>
        </xdr:cNvPr>
        <xdr:cNvSpPr txBox="1">
          <a:spLocks noChangeArrowheads="1"/>
        </xdr:cNvSpPr>
      </xdr:nvSpPr>
      <xdr:spPr bwMode="auto">
        <a:xfrm>
          <a:off x="1436370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40" name="Text Box 16">
          <a:extLst>
            <a:ext uri="{FF2B5EF4-FFF2-40B4-BE49-F238E27FC236}">
              <a16:creationId xmlns:a16="http://schemas.microsoft.com/office/drawing/2014/main" id="{C1184020-E086-4B39-8A17-074D2DCF6C01}"/>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41" name="Text Box 17">
          <a:extLst>
            <a:ext uri="{FF2B5EF4-FFF2-40B4-BE49-F238E27FC236}">
              <a16:creationId xmlns:a16="http://schemas.microsoft.com/office/drawing/2014/main" id="{390939C2-0281-4BCE-A244-EF3EB398E179}"/>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42" name="Text Box 18">
          <a:extLst>
            <a:ext uri="{FF2B5EF4-FFF2-40B4-BE49-F238E27FC236}">
              <a16:creationId xmlns:a16="http://schemas.microsoft.com/office/drawing/2014/main" id="{CE01E970-75E6-4DBB-BB7E-C25B238D9705}"/>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43" name="Text Box 19">
          <a:extLst>
            <a:ext uri="{FF2B5EF4-FFF2-40B4-BE49-F238E27FC236}">
              <a16:creationId xmlns:a16="http://schemas.microsoft.com/office/drawing/2014/main" id="{3FF921E2-15A7-4D69-9A51-5297665D468A}"/>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44" name="Text Box 16">
          <a:extLst>
            <a:ext uri="{FF2B5EF4-FFF2-40B4-BE49-F238E27FC236}">
              <a16:creationId xmlns:a16="http://schemas.microsoft.com/office/drawing/2014/main" id="{4A32B9EE-8B03-41B4-8556-8E88FD3B8921}"/>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45" name="Text Box 17">
          <a:extLst>
            <a:ext uri="{FF2B5EF4-FFF2-40B4-BE49-F238E27FC236}">
              <a16:creationId xmlns:a16="http://schemas.microsoft.com/office/drawing/2014/main" id="{0CDDD939-277D-46DA-BAF3-F0F05857DF47}"/>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46" name="Text Box 18">
          <a:extLst>
            <a:ext uri="{FF2B5EF4-FFF2-40B4-BE49-F238E27FC236}">
              <a16:creationId xmlns:a16="http://schemas.microsoft.com/office/drawing/2014/main" id="{513B104E-9E3D-4B07-A116-5301D4E8B64B}"/>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47" name="Text Box 19">
          <a:extLst>
            <a:ext uri="{FF2B5EF4-FFF2-40B4-BE49-F238E27FC236}">
              <a16:creationId xmlns:a16="http://schemas.microsoft.com/office/drawing/2014/main" id="{34165036-6F70-4AA0-B823-C45CB2BDF432}"/>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48" name="Text Box 16">
          <a:extLst>
            <a:ext uri="{FF2B5EF4-FFF2-40B4-BE49-F238E27FC236}">
              <a16:creationId xmlns:a16="http://schemas.microsoft.com/office/drawing/2014/main" id="{55FD0A09-DAAA-4E57-A250-053CD67933E8}"/>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49" name="Text Box 17">
          <a:extLst>
            <a:ext uri="{FF2B5EF4-FFF2-40B4-BE49-F238E27FC236}">
              <a16:creationId xmlns:a16="http://schemas.microsoft.com/office/drawing/2014/main" id="{28D22FA8-DB4D-47CB-BB2F-E93701020339}"/>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50" name="Text Box 18">
          <a:extLst>
            <a:ext uri="{FF2B5EF4-FFF2-40B4-BE49-F238E27FC236}">
              <a16:creationId xmlns:a16="http://schemas.microsoft.com/office/drawing/2014/main" id="{7ED033D7-2261-47D7-A855-21310508A0EA}"/>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126</xdr:row>
      <xdr:rowOff>0</xdr:rowOff>
    </xdr:from>
    <xdr:ext cx="95250" cy="171450"/>
    <xdr:sp macro="" textlink="">
      <xdr:nvSpPr>
        <xdr:cNvPr id="3651" name="Text Box 19">
          <a:extLst>
            <a:ext uri="{FF2B5EF4-FFF2-40B4-BE49-F238E27FC236}">
              <a16:creationId xmlns:a16="http://schemas.microsoft.com/office/drawing/2014/main" id="{63C53ABE-9EBF-4433-802D-91E0689F878E}"/>
            </a:ext>
          </a:extLst>
        </xdr:cNvPr>
        <xdr:cNvSpPr txBox="1">
          <a:spLocks noChangeArrowheads="1"/>
        </xdr:cNvSpPr>
      </xdr:nvSpPr>
      <xdr:spPr bwMode="auto">
        <a:xfrm>
          <a:off x="309181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014"/>
    <xdr:sp macro="" textlink="">
      <xdr:nvSpPr>
        <xdr:cNvPr id="3652" name="Text Box 15">
          <a:extLst>
            <a:ext uri="{FF2B5EF4-FFF2-40B4-BE49-F238E27FC236}">
              <a16:creationId xmlns:a16="http://schemas.microsoft.com/office/drawing/2014/main" id="{F5D5205E-91C7-4265-8669-2D98ED89DFF0}"/>
            </a:ext>
          </a:extLst>
        </xdr:cNvPr>
        <xdr:cNvSpPr txBox="1">
          <a:spLocks noChangeArrowheads="1"/>
        </xdr:cNvSpPr>
      </xdr:nvSpPr>
      <xdr:spPr bwMode="auto">
        <a:xfrm>
          <a:off x="4743450" y="517969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53" name="Text Box 16">
          <a:extLst>
            <a:ext uri="{FF2B5EF4-FFF2-40B4-BE49-F238E27FC236}">
              <a16:creationId xmlns:a16="http://schemas.microsoft.com/office/drawing/2014/main" id="{DB85A2F7-7A35-405A-AA50-74DCEFCD1AE5}"/>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54" name="Text Box 17">
          <a:extLst>
            <a:ext uri="{FF2B5EF4-FFF2-40B4-BE49-F238E27FC236}">
              <a16:creationId xmlns:a16="http://schemas.microsoft.com/office/drawing/2014/main" id="{D333B8A5-1CD0-4DFB-BE91-538A31E4E10A}"/>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55" name="Text Box 18">
          <a:extLst>
            <a:ext uri="{FF2B5EF4-FFF2-40B4-BE49-F238E27FC236}">
              <a16:creationId xmlns:a16="http://schemas.microsoft.com/office/drawing/2014/main" id="{C9ECD9A9-86D9-449E-9B54-817AEB1DCB5A}"/>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56" name="Text Box 19">
          <a:extLst>
            <a:ext uri="{FF2B5EF4-FFF2-40B4-BE49-F238E27FC236}">
              <a16:creationId xmlns:a16="http://schemas.microsoft.com/office/drawing/2014/main" id="{BB35CE52-9016-4A71-B79C-4C41E72FA5FF}"/>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124</xdr:row>
      <xdr:rowOff>504825</xdr:rowOff>
    </xdr:from>
    <xdr:ext cx="95250" cy="442269"/>
    <xdr:sp macro="" textlink="">
      <xdr:nvSpPr>
        <xdr:cNvPr id="3657" name="Text Box 15">
          <a:extLst>
            <a:ext uri="{FF2B5EF4-FFF2-40B4-BE49-F238E27FC236}">
              <a16:creationId xmlns:a16="http://schemas.microsoft.com/office/drawing/2014/main" id="{2A262E26-7B41-4703-AE72-9ECA968C3505}"/>
            </a:ext>
          </a:extLst>
        </xdr:cNvPr>
        <xdr:cNvSpPr txBox="1">
          <a:spLocks noChangeArrowheads="1"/>
        </xdr:cNvSpPr>
      </xdr:nvSpPr>
      <xdr:spPr bwMode="auto">
        <a:xfrm>
          <a:off x="14363700" y="517969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58" name="Text Box 16">
          <a:extLst>
            <a:ext uri="{FF2B5EF4-FFF2-40B4-BE49-F238E27FC236}">
              <a16:creationId xmlns:a16="http://schemas.microsoft.com/office/drawing/2014/main" id="{D65F208B-6A73-4934-AD0F-55BBA7A88D76}"/>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59" name="Text Box 17">
          <a:extLst>
            <a:ext uri="{FF2B5EF4-FFF2-40B4-BE49-F238E27FC236}">
              <a16:creationId xmlns:a16="http://schemas.microsoft.com/office/drawing/2014/main" id="{19C03E23-B1B1-4F7A-BD2C-AA3E9F220148}"/>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60" name="Text Box 18">
          <a:extLst>
            <a:ext uri="{FF2B5EF4-FFF2-40B4-BE49-F238E27FC236}">
              <a16:creationId xmlns:a16="http://schemas.microsoft.com/office/drawing/2014/main" id="{CF5D89B9-4AEB-4D72-8637-85662F2DAF35}"/>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61" name="Text Box 16">
          <a:extLst>
            <a:ext uri="{FF2B5EF4-FFF2-40B4-BE49-F238E27FC236}">
              <a16:creationId xmlns:a16="http://schemas.microsoft.com/office/drawing/2014/main" id="{86A416E6-2441-4734-B2C9-E2805CC6E9E1}"/>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62" name="Text Box 17">
          <a:extLst>
            <a:ext uri="{FF2B5EF4-FFF2-40B4-BE49-F238E27FC236}">
              <a16:creationId xmlns:a16="http://schemas.microsoft.com/office/drawing/2014/main" id="{F553D2BB-5790-4E61-83FC-43FB4C50B506}"/>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63" name="Text Box 18">
          <a:extLst>
            <a:ext uri="{FF2B5EF4-FFF2-40B4-BE49-F238E27FC236}">
              <a16:creationId xmlns:a16="http://schemas.microsoft.com/office/drawing/2014/main" id="{FAE4B9C3-5EE5-4B12-92E2-D3AE5B5FFE8E}"/>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64" name="Text Box 19">
          <a:extLst>
            <a:ext uri="{FF2B5EF4-FFF2-40B4-BE49-F238E27FC236}">
              <a16:creationId xmlns:a16="http://schemas.microsoft.com/office/drawing/2014/main" id="{884F1A27-01AD-4101-A2B5-62EEC4A473F7}"/>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65" name="Text Box 16">
          <a:extLst>
            <a:ext uri="{FF2B5EF4-FFF2-40B4-BE49-F238E27FC236}">
              <a16:creationId xmlns:a16="http://schemas.microsoft.com/office/drawing/2014/main" id="{844EC2EA-6233-4AF9-8A36-7958774F7E76}"/>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66" name="Text Box 17">
          <a:extLst>
            <a:ext uri="{FF2B5EF4-FFF2-40B4-BE49-F238E27FC236}">
              <a16:creationId xmlns:a16="http://schemas.microsoft.com/office/drawing/2014/main" id="{0CD28343-EB66-48E1-BB39-38C0DAA78232}"/>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67" name="Text Box 18">
          <a:extLst>
            <a:ext uri="{FF2B5EF4-FFF2-40B4-BE49-F238E27FC236}">
              <a16:creationId xmlns:a16="http://schemas.microsoft.com/office/drawing/2014/main" id="{03BE6C0A-C290-4000-A27C-587ECEE6E8CC}"/>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170392</xdr:rowOff>
    </xdr:from>
    <xdr:ext cx="95250" cy="213632"/>
    <xdr:sp macro="" textlink="">
      <xdr:nvSpPr>
        <xdr:cNvPr id="3668" name="Text Box 15">
          <a:extLst>
            <a:ext uri="{FF2B5EF4-FFF2-40B4-BE49-F238E27FC236}">
              <a16:creationId xmlns:a16="http://schemas.microsoft.com/office/drawing/2014/main" id="{BF5E7225-6CD2-4DB8-9693-44B1ABCD13F4}"/>
            </a:ext>
          </a:extLst>
        </xdr:cNvPr>
        <xdr:cNvSpPr txBox="1">
          <a:spLocks noChangeArrowheads="1"/>
        </xdr:cNvSpPr>
      </xdr:nvSpPr>
      <xdr:spPr bwMode="auto">
        <a:xfrm>
          <a:off x="14392275" y="523388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69" name="Text Box 16">
          <a:extLst>
            <a:ext uri="{FF2B5EF4-FFF2-40B4-BE49-F238E27FC236}">
              <a16:creationId xmlns:a16="http://schemas.microsoft.com/office/drawing/2014/main" id="{95992BEE-59A6-40B5-AA65-A5A51E336ADE}"/>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70" name="Text Box 17">
          <a:extLst>
            <a:ext uri="{FF2B5EF4-FFF2-40B4-BE49-F238E27FC236}">
              <a16:creationId xmlns:a16="http://schemas.microsoft.com/office/drawing/2014/main" id="{BC4AE970-6318-40D5-A1B5-6212832AA5D9}"/>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71" name="Text Box 18">
          <a:extLst>
            <a:ext uri="{FF2B5EF4-FFF2-40B4-BE49-F238E27FC236}">
              <a16:creationId xmlns:a16="http://schemas.microsoft.com/office/drawing/2014/main" id="{E4198F94-D7B9-43A8-B4EA-2A13194E2B7F}"/>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72" name="Text Box 19">
          <a:extLst>
            <a:ext uri="{FF2B5EF4-FFF2-40B4-BE49-F238E27FC236}">
              <a16:creationId xmlns:a16="http://schemas.microsoft.com/office/drawing/2014/main" id="{6F3D98B7-1DB8-4E1D-838A-9033E41A212A}"/>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73" name="Text Box 16">
          <a:extLst>
            <a:ext uri="{FF2B5EF4-FFF2-40B4-BE49-F238E27FC236}">
              <a16:creationId xmlns:a16="http://schemas.microsoft.com/office/drawing/2014/main" id="{77F2599C-1F49-47D7-BE79-0792D86D6E0E}"/>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74" name="Text Box 17">
          <a:extLst>
            <a:ext uri="{FF2B5EF4-FFF2-40B4-BE49-F238E27FC236}">
              <a16:creationId xmlns:a16="http://schemas.microsoft.com/office/drawing/2014/main" id="{CD4C9391-B366-4FC8-B71D-F4A89FAACD8C}"/>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75" name="Text Box 18">
          <a:extLst>
            <a:ext uri="{FF2B5EF4-FFF2-40B4-BE49-F238E27FC236}">
              <a16:creationId xmlns:a16="http://schemas.microsoft.com/office/drawing/2014/main" id="{49A2396A-69F9-4194-8FCC-3E3AF513D3A0}"/>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76" name="Text Box 19">
          <a:extLst>
            <a:ext uri="{FF2B5EF4-FFF2-40B4-BE49-F238E27FC236}">
              <a16:creationId xmlns:a16="http://schemas.microsoft.com/office/drawing/2014/main" id="{66FFBE20-C7CF-46B0-B05E-5FDC974FE8FE}"/>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677" name="Text Box 16">
          <a:extLst>
            <a:ext uri="{FF2B5EF4-FFF2-40B4-BE49-F238E27FC236}">
              <a16:creationId xmlns:a16="http://schemas.microsoft.com/office/drawing/2014/main" id="{786DF397-CDCF-49BE-8171-50315C3BE99E}"/>
            </a:ext>
          </a:extLst>
        </xdr:cNvPr>
        <xdr:cNvSpPr txBox="1">
          <a:spLocks noChangeArrowheads="1"/>
        </xdr:cNvSpPr>
      </xdr:nvSpPr>
      <xdr:spPr bwMode="auto">
        <a:xfrm>
          <a:off x="30918150" y="503110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678" name="Text Box 17">
          <a:extLst>
            <a:ext uri="{FF2B5EF4-FFF2-40B4-BE49-F238E27FC236}">
              <a16:creationId xmlns:a16="http://schemas.microsoft.com/office/drawing/2014/main" id="{2CA0BCE3-DF1F-4CF3-B82A-B19970DBC8E1}"/>
            </a:ext>
          </a:extLst>
        </xdr:cNvPr>
        <xdr:cNvSpPr txBox="1">
          <a:spLocks noChangeArrowheads="1"/>
        </xdr:cNvSpPr>
      </xdr:nvSpPr>
      <xdr:spPr bwMode="auto">
        <a:xfrm>
          <a:off x="30918150" y="503110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679" name="Text Box 18">
          <a:extLst>
            <a:ext uri="{FF2B5EF4-FFF2-40B4-BE49-F238E27FC236}">
              <a16:creationId xmlns:a16="http://schemas.microsoft.com/office/drawing/2014/main" id="{778860D3-35AA-4115-938E-B2E86823B42A}"/>
            </a:ext>
          </a:extLst>
        </xdr:cNvPr>
        <xdr:cNvSpPr txBox="1">
          <a:spLocks noChangeArrowheads="1"/>
        </xdr:cNvSpPr>
      </xdr:nvSpPr>
      <xdr:spPr bwMode="auto">
        <a:xfrm>
          <a:off x="30918150" y="503110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121</xdr:row>
      <xdr:rowOff>0</xdr:rowOff>
    </xdr:from>
    <xdr:ext cx="95250" cy="171450"/>
    <xdr:sp macro="" textlink="">
      <xdr:nvSpPr>
        <xdr:cNvPr id="3680" name="Text Box 19">
          <a:extLst>
            <a:ext uri="{FF2B5EF4-FFF2-40B4-BE49-F238E27FC236}">
              <a16:creationId xmlns:a16="http://schemas.microsoft.com/office/drawing/2014/main" id="{D960CDDB-2231-4F32-9CD3-2FC4014428AB}"/>
            </a:ext>
          </a:extLst>
        </xdr:cNvPr>
        <xdr:cNvSpPr txBox="1">
          <a:spLocks noChangeArrowheads="1"/>
        </xdr:cNvSpPr>
      </xdr:nvSpPr>
      <xdr:spPr bwMode="auto">
        <a:xfrm>
          <a:off x="30918150" y="503110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014"/>
    <xdr:sp macro="" textlink="">
      <xdr:nvSpPr>
        <xdr:cNvPr id="3681" name="Text Box 15">
          <a:extLst>
            <a:ext uri="{FF2B5EF4-FFF2-40B4-BE49-F238E27FC236}">
              <a16:creationId xmlns:a16="http://schemas.microsoft.com/office/drawing/2014/main" id="{F7AABAE1-5BC0-4FEB-B72E-8968B976C8DD}"/>
            </a:ext>
          </a:extLst>
        </xdr:cNvPr>
        <xdr:cNvSpPr txBox="1">
          <a:spLocks noChangeArrowheads="1"/>
        </xdr:cNvSpPr>
      </xdr:nvSpPr>
      <xdr:spPr bwMode="auto">
        <a:xfrm>
          <a:off x="4743450" y="51796950"/>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82" name="Text Box 16">
          <a:extLst>
            <a:ext uri="{FF2B5EF4-FFF2-40B4-BE49-F238E27FC236}">
              <a16:creationId xmlns:a16="http://schemas.microsoft.com/office/drawing/2014/main" id="{E862F86D-05DE-4041-A20F-81F0F0DA7975}"/>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83" name="Text Box 17">
          <a:extLst>
            <a:ext uri="{FF2B5EF4-FFF2-40B4-BE49-F238E27FC236}">
              <a16:creationId xmlns:a16="http://schemas.microsoft.com/office/drawing/2014/main" id="{C6D0F671-3FE5-42A7-8002-92350C8E35E6}"/>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84" name="Text Box 18">
          <a:extLst>
            <a:ext uri="{FF2B5EF4-FFF2-40B4-BE49-F238E27FC236}">
              <a16:creationId xmlns:a16="http://schemas.microsoft.com/office/drawing/2014/main" id="{07E4435C-1398-45B3-84A0-87C67F7982FD}"/>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0</xdr:rowOff>
    </xdr:from>
    <xdr:ext cx="95250" cy="171450"/>
    <xdr:sp macro="" textlink="">
      <xdr:nvSpPr>
        <xdr:cNvPr id="3685" name="Text Box 19">
          <a:extLst>
            <a:ext uri="{FF2B5EF4-FFF2-40B4-BE49-F238E27FC236}">
              <a16:creationId xmlns:a16="http://schemas.microsoft.com/office/drawing/2014/main" id="{0DEA737A-1068-4B49-A0B8-15481E78A08F}"/>
            </a:ext>
          </a:extLst>
        </xdr:cNvPr>
        <xdr:cNvSpPr txBox="1">
          <a:spLocks noChangeArrowheads="1"/>
        </xdr:cNvSpPr>
      </xdr:nvSpPr>
      <xdr:spPr bwMode="auto">
        <a:xfrm>
          <a:off x="47434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86" name="Text Box 16">
          <a:extLst>
            <a:ext uri="{FF2B5EF4-FFF2-40B4-BE49-F238E27FC236}">
              <a16:creationId xmlns:a16="http://schemas.microsoft.com/office/drawing/2014/main" id="{990C4563-1E74-426A-8095-3EFA8540613A}"/>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0</xdr:rowOff>
    </xdr:from>
    <xdr:ext cx="95250" cy="171450"/>
    <xdr:sp macro="" textlink="">
      <xdr:nvSpPr>
        <xdr:cNvPr id="3687" name="Text Box 17">
          <a:extLst>
            <a:ext uri="{FF2B5EF4-FFF2-40B4-BE49-F238E27FC236}">
              <a16:creationId xmlns:a16="http://schemas.microsoft.com/office/drawing/2014/main" id="{8192D37D-D7D5-401C-A0FB-07FF5DB47D9A}"/>
            </a:ext>
          </a:extLst>
        </xdr:cNvPr>
        <xdr:cNvSpPr txBox="1">
          <a:spLocks noChangeArrowheads="1"/>
        </xdr:cNvSpPr>
      </xdr:nvSpPr>
      <xdr:spPr bwMode="auto">
        <a:xfrm>
          <a:off x="1436370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15875</xdr:rowOff>
    </xdr:from>
    <xdr:ext cx="95250" cy="171450"/>
    <xdr:sp macro="" textlink="">
      <xdr:nvSpPr>
        <xdr:cNvPr id="3688" name="Text Box 18">
          <a:extLst>
            <a:ext uri="{FF2B5EF4-FFF2-40B4-BE49-F238E27FC236}">
              <a16:creationId xmlns:a16="http://schemas.microsoft.com/office/drawing/2014/main" id="{97C0E6B4-67BC-4865-BE63-CAB9A809736B}"/>
            </a:ext>
          </a:extLst>
        </xdr:cNvPr>
        <xdr:cNvSpPr txBox="1">
          <a:spLocks noChangeArrowheads="1"/>
        </xdr:cNvSpPr>
      </xdr:nvSpPr>
      <xdr:spPr bwMode="auto">
        <a:xfrm>
          <a:off x="14355762" y="5218430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89" name="Text Box 16">
          <a:extLst>
            <a:ext uri="{FF2B5EF4-FFF2-40B4-BE49-F238E27FC236}">
              <a16:creationId xmlns:a16="http://schemas.microsoft.com/office/drawing/2014/main" id="{448C2292-7EEC-4349-BBE4-FED6BE6E1CA2}"/>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90" name="Text Box 17">
          <a:extLst>
            <a:ext uri="{FF2B5EF4-FFF2-40B4-BE49-F238E27FC236}">
              <a16:creationId xmlns:a16="http://schemas.microsoft.com/office/drawing/2014/main" id="{9CC0B838-A75F-43F0-B668-DA7CBEE7F117}"/>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91" name="Text Box 18">
          <a:extLst>
            <a:ext uri="{FF2B5EF4-FFF2-40B4-BE49-F238E27FC236}">
              <a16:creationId xmlns:a16="http://schemas.microsoft.com/office/drawing/2014/main" id="{78DE059D-C1A9-4177-B7B2-1FD75F0C9530}"/>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92" name="Text Box 19">
          <a:extLst>
            <a:ext uri="{FF2B5EF4-FFF2-40B4-BE49-F238E27FC236}">
              <a16:creationId xmlns:a16="http://schemas.microsoft.com/office/drawing/2014/main" id="{7B29BC8A-D2DA-4CE4-BCA0-393EB914E124}"/>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126</xdr:row>
      <xdr:rowOff>0</xdr:rowOff>
    </xdr:from>
    <xdr:ext cx="95250" cy="171450"/>
    <xdr:sp macro="" textlink="">
      <xdr:nvSpPr>
        <xdr:cNvPr id="3693" name="Text Box 16">
          <a:extLst>
            <a:ext uri="{FF2B5EF4-FFF2-40B4-BE49-F238E27FC236}">
              <a16:creationId xmlns:a16="http://schemas.microsoft.com/office/drawing/2014/main" id="{0CA6A619-2678-487B-B4BF-8DC773847D86}"/>
            </a:ext>
          </a:extLst>
        </xdr:cNvPr>
        <xdr:cNvSpPr txBox="1">
          <a:spLocks noChangeArrowheads="1"/>
        </xdr:cNvSpPr>
      </xdr:nvSpPr>
      <xdr:spPr bwMode="auto">
        <a:xfrm>
          <a:off x="19183350" y="52168425"/>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126</xdr:row>
      <xdr:rowOff>170392</xdr:rowOff>
    </xdr:from>
    <xdr:ext cx="95250" cy="213632"/>
    <xdr:sp macro="" textlink="">
      <xdr:nvSpPr>
        <xdr:cNvPr id="3694" name="Text Box 15">
          <a:extLst>
            <a:ext uri="{FF2B5EF4-FFF2-40B4-BE49-F238E27FC236}">
              <a16:creationId xmlns:a16="http://schemas.microsoft.com/office/drawing/2014/main" id="{FA3EA6DB-38DF-4016-82DA-F03D481250E4}"/>
            </a:ext>
          </a:extLst>
        </xdr:cNvPr>
        <xdr:cNvSpPr txBox="1">
          <a:spLocks noChangeArrowheads="1"/>
        </xdr:cNvSpPr>
      </xdr:nvSpPr>
      <xdr:spPr bwMode="auto">
        <a:xfrm>
          <a:off x="14392275" y="52338817"/>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504825</xdr:rowOff>
    </xdr:from>
    <xdr:ext cx="95250" cy="467134"/>
    <xdr:sp macro="" textlink="">
      <xdr:nvSpPr>
        <xdr:cNvPr id="3695" name="Text Box 15">
          <a:extLst>
            <a:ext uri="{FF2B5EF4-FFF2-40B4-BE49-F238E27FC236}">
              <a16:creationId xmlns:a16="http://schemas.microsoft.com/office/drawing/2014/main" id="{2C81954F-E72F-4419-AFD1-FAC034F7BCC5}"/>
            </a:ext>
          </a:extLst>
        </xdr:cNvPr>
        <xdr:cNvSpPr txBox="1">
          <a:spLocks noChangeArrowheads="1"/>
        </xdr:cNvSpPr>
      </xdr:nvSpPr>
      <xdr:spPr bwMode="auto">
        <a:xfrm>
          <a:off x="4743450" y="11306175"/>
          <a:ext cx="95250" cy="467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504825</xdr:rowOff>
    </xdr:from>
    <xdr:ext cx="95250" cy="213632"/>
    <xdr:sp macro="" textlink="">
      <xdr:nvSpPr>
        <xdr:cNvPr id="3696" name="Text Box 15">
          <a:extLst>
            <a:ext uri="{FF2B5EF4-FFF2-40B4-BE49-F238E27FC236}">
              <a16:creationId xmlns:a16="http://schemas.microsoft.com/office/drawing/2014/main" id="{BF14A5AD-ACE5-4A00-B917-0C4ACA5F51A4}"/>
            </a:ext>
          </a:extLst>
        </xdr:cNvPr>
        <xdr:cNvSpPr txBox="1">
          <a:spLocks noChangeArrowheads="1"/>
        </xdr:cNvSpPr>
      </xdr:nvSpPr>
      <xdr:spPr bwMode="auto">
        <a:xfrm>
          <a:off x="4743450" y="113061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15</xdr:row>
      <xdr:rowOff>504825</xdr:rowOff>
    </xdr:from>
    <xdr:ext cx="95250" cy="444331"/>
    <xdr:sp macro="" textlink="">
      <xdr:nvSpPr>
        <xdr:cNvPr id="3697" name="Text Box 15">
          <a:extLst>
            <a:ext uri="{FF2B5EF4-FFF2-40B4-BE49-F238E27FC236}">
              <a16:creationId xmlns:a16="http://schemas.microsoft.com/office/drawing/2014/main" id="{A19A55D1-0F58-49D9-96DB-6EE996A89A4C}"/>
            </a:ext>
          </a:extLst>
        </xdr:cNvPr>
        <xdr:cNvSpPr txBox="1">
          <a:spLocks noChangeArrowheads="1"/>
        </xdr:cNvSpPr>
      </xdr:nvSpPr>
      <xdr:spPr bwMode="auto">
        <a:xfrm>
          <a:off x="4743450" y="113061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17</xdr:row>
      <xdr:rowOff>504825</xdr:rowOff>
    </xdr:from>
    <xdr:ext cx="95250" cy="444014"/>
    <xdr:sp macro="" textlink="">
      <xdr:nvSpPr>
        <xdr:cNvPr id="3698" name="Text Box 15">
          <a:extLst>
            <a:ext uri="{FF2B5EF4-FFF2-40B4-BE49-F238E27FC236}">
              <a16:creationId xmlns:a16="http://schemas.microsoft.com/office/drawing/2014/main" id="{A55ED2EE-9806-43A8-9D43-69816CE19197}"/>
            </a:ext>
          </a:extLst>
        </xdr:cNvPr>
        <xdr:cNvSpPr txBox="1">
          <a:spLocks noChangeArrowheads="1"/>
        </xdr:cNvSpPr>
      </xdr:nvSpPr>
      <xdr:spPr bwMode="auto">
        <a:xfrm>
          <a:off x="4743450" y="120491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17</xdr:row>
      <xdr:rowOff>504825</xdr:rowOff>
    </xdr:from>
    <xdr:ext cx="95250" cy="444014"/>
    <xdr:sp macro="" textlink="">
      <xdr:nvSpPr>
        <xdr:cNvPr id="3699" name="Text Box 15">
          <a:extLst>
            <a:ext uri="{FF2B5EF4-FFF2-40B4-BE49-F238E27FC236}">
              <a16:creationId xmlns:a16="http://schemas.microsoft.com/office/drawing/2014/main" id="{99C16008-39BC-4299-85AD-066D75AB73FA}"/>
            </a:ext>
          </a:extLst>
        </xdr:cNvPr>
        <xdr:cNvSpPr txBox="1">
          <a:spLocks noChangeArrowheads="1"/>
        </xdr:cNvSpPr>
      </xdr:nvSpPr>
      <xdr:spPr bwMode="auto">
        <a:xfrm>
          <a:off x="4743450" y="12049125"/>
          <a:ext cx="95250" cy="444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8496"/>
    <xdr:sp macro="" textlink="">
      <xdr:nvSpPr>
        <xdr:cNvPr id="3700" name="Text Box 15">
          <a:extLst>
            <a:ext uri="{FF2B5EF4-FFF2-40B4-BE49-F238E27FC236}">
              <a16:creationId xmlns:a16="http://schemas.microsoft.com/office/drawing/2014/main" id="{AE61B13E-1565-4232-B95E-4EB741DB438F}"/>
            </a:ext>
          </a:extLst>
        </xdr:cNvPr>
        <xdr:cNvSpPr txBox="1">
          <a:spLocks noChangeArrowheads="1"/>
        </xdr:cNvSpPr>
      </xdr:nvSpPr>
      <xdr:spPr bwMode="auto">
        <a:xfrm>
          <a:off x="4743450" y="131635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213632"/>
    <xdr:sp macro="" textlink="">
      <xdr:nvSpPr>
        <xdr:cNvPr id="3701" name="Text Box 15">
          <a:extLst>
            <a:ext uri="{FF2B5EF4-FFF2-40B4-BE49-F238E27FC236}">
              <a16:creationId xmlns:a16="http://schemas.microsoft.com/office/drawing/2014/main" id="{43749A74-23A5-482D-88F0-86D2AE7B5923}"/>
            </a:ext>
          </a:extLst>
        </xdr:cNvPr>
        <xdr:cNvSpPr txBox="1">
          <a:spLocks noChangeArrowheads="1"/>
        </xdr:cNvSpPr>
      </xdr:nvSpPr>
      <xdr:spPr bwMode="auto">
        <a:xfrm>
          <a:off x="4743450" y="13163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331"/>
    <xdr:sp macro="" textlink="">
      <xdr:nvSpPr>
        <xdr:cNvPr id="3702" name="Text Box 15">
          <a:extLst>
            <a:ext uri="{FF2B5EF4-FFF2-40B4-BE49-F238E27FC236}">
              <a16:creationId xmlns:a16="http://schemas.microsoft.com/office/drawing/2014/main" id="{8F3F1CBC-934F-47E5-B164-E8569E65FF0C}"/>
            </a:ext>
          </a:extLst>
        </xdr:cNvPr>
        <xdr:cNvSpPr txBox="1">
          <a:spLocks noChangeArrowheads="1"/>
        </xdr:cNvSpPr>
      </xdr:nvSpPr>
      <xdr:spPr bwMode="auto">
        <a:xfrm>
          <a:off x="4743450" y="131635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56743"/>
    <xdr:sp macro="" textlink="">
      <xdr:nvSpPr>
        <xdr:cNvPr id="3703" name="Text Box 15">
          <a:extLst>
            <a:ext uri="{FF2B5EF4-FFF2-40B4-BE49-F238E27FC236}">
              <a16:creationId xmlns:a16="http://schemas.microsoft.com/office/drawing/2014/main" id="{FDCEF29B-CC4F-4FF3-A2E4-2CB164931125}"/>
            </a:ext>
          </a:extLst>
        </xdr:cNvPr>
        <xdr:cNvSpPr txBox="1">
          <a:spLocks noChangeArrowheads="1"/>
        </xdr:cNvSpPr>
      </xdr:nvSpPr>
      <xdr:spPr bwMode="auto">
        <a:xfrm>
          <a:off x="4743450" y="131635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213632"/>
    <xdr:sp macro="" textlink="">
      <xdr:nvSpPr>
        <xdr:cNvPr id="3704" name="Text Box 15">
          <a:extLst>
            <a:ext uri="{FF2B5EF4-FFF2-40B4-BE49-F238E27FC236}">
              <a16:creationId xmlns:a16="http://schemas.microsoft.com/office/drawing/2014/main" id="{EC0D6639-04D0-4CBF-A0FC-3F99BEBCE18B}"/>
            </a:ext>
          </a:extLst>
        </xdr:cNvPr>
        <xdr:cNvSpPr txBox="1">
          <a:spLocks noChangeArrowheads="1"/>
        </xdr:cNvSpPr>
      </xdr:nvSpPr>
      <xdr:spPr bwMode="auto">
        <a:xfrm>
          <a:off x="4743450" y="13163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20</xdr:row>
      <xdr:rowOff>504825</xdr:rowOff>
    </xdr:from>
    <xdr:ext cx="95250" cy="444331"/>
    <xdr:sp macro="" textlink="">
      <xdr:nvSpPr>
        <xdr:cNvPr id="3705" name="Text Box 15">
          <a:extLst>
            <a:ext uri="{FF2B5EF4-FFF2-40B4-BE49-F238E27FC236}">
              <a16:creationId xmlns:a16="http://schemas.microsoft.com/office/drawing/2014/main" id="{6A020E25-DB44-4C1C-8DCF-A14DBBA96437}"/>
            </a:ext>
          </a:extLst>
        </xdr:cNvPr>
        <xdr:cNvSpPr txBox="1">
          <a:spLocks noChangeArrowheads="1"/>
        </xdr:cNvSpPr>
      </xdr:nvSpPr>
      <xdr:spPr bwMode="auto">
        <a:xfrm>
          <a:off x="4743450" y="131635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48496"/>
    <xdr:sp macro="" textlink="">
      <xdr:nvSpPr>
        <xdr:cNvPr id="3706" name="Text Box 15">
          <a:extLst>
            <a:ext uri="{FF2B5EF4-FFF2-40B4-BE49-F238E27FC236}">
              <a16:creationId xmlns:a16="http://schemas.microsoft.com/office/drawing/2014/main" id="{58581823-20F5-483B-A501-2AC379DEAAA6}"/>
            </a:ext>
          </a:extLst>
        </xdr:cNvPr>
        <xdr:cNvSpPr txBox="1">
          <a:spLocks noChangeArrowheads="1"/>
        </xdr:cNvSpPr>
      </xdr:nvSpPr>
      <xdr:spPr bwMode="auto">
        <a:xfrm>
          <a:off x="4743450" y="139065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213632"/>
    <xdr:sp macro="" textlink="">
      <xdr:nvSpPr>
        <xdr:cNvPr id="3707" name="Text Box 15">
          <a:extLst>
            <a:ext uri="{FF2B5EF4-FFF2-40B4-BE49-F238E27FC236}">
              <a16:creationId xmlns:a16="http://schemas.microsoft.com/office/drawing/2014/main" id="{F5F6A42F-2857-4FBA-827C-1EFF1F6A4E3B}"/>
            </a:ext>
          </a:extLst>
        </xdr:cNvPr>
        <xdr:cNvSpPr txBox="1">
          <a:spLocks noChangeArrowheads="1"/>
        </xdr:cNvSpPr>
      </xdr:nvSpPr>
      <xdr:spPr bwMode="auto">
        <a:xfrm>
          <a:off x="4743450" y="13906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44331"/>
    <xdr:sp macro="" textlink="">
      <xdr:nvSpPr>
        <xdr:cNvPr id="3708" name="Text Box 15">
          <a:extLst>
            <a:ext uri="{FF2B5EF4-FFF2-40B4-BE49-F238E27FC236}">
              <a16:creationId xmlns:a16="http://schemas.microsoft.com/office/drawing/2014/main" id="{9CA40B69-E65B-4643-9FC4-08AB2D82D491}"/>
            </a:ext>
          </a:extLst>
        </xdr:cNvPr>
        <xdr:cNvSpPr txBox="1">
          <a:spLocks noChangeArrowheads="1"/>
        </xdr:cNvSpPr>
      </xdr:nvSpPr>
      <xdr:spPr bwMode="auto">
        <a:xfrm>
          <a:off x="4743450" y="139065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56743"/>
    <xdr:sp macro="" textlink="">
      <xdr:nvSpPr>
        <xdr:cNvPr id="3709" name="Text Box 15">
          <a:extLst>
            <a:ext uri="{FF2B5EF4-FFF2-40B4-BE49-F238E27FC236}">
              <a16:creationId xmlns:a16="http://schemas.microsoft.com/office/drawing/2014/main" id="{52F43FFB-95AC-4802-BF0E-F92B4CA94355}"/>
            </a:ext>
          </a:extLst>
        </xdr:cNvPr>
        <xdr:cNvSpPr txBox="1">
          <a:spLocks noChangeArrowheads="1"/>
        </xdr:cNvSpPr>
      </xdr:nvSpPr>
      <xdr:spPr bwMode="auto">
        <a:xfrm>
          <a:off x="4743450" y="139065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213632"/>
    <xdr:sp macro="" textlink="">
      <xdr:nvSpPr>
        <xdr:cNvPr id="3710" name="Text Box 15">
          <a:extLst>
            <a:ext uri="{FF2B5EF4-FFF2-40B4-BE49-F238E27FC236}">
              <a16:creationId xmlns:a16="http://schemas.microsoft.com/office/drawing/2014/main" id="{DF587782-421D-4287-ADD6-C48691C8A951}"/>
            </a:ext>
          </a:extLst>
        </xdr:cNvPr>
        <xdr:cNvSpPr txBox="1">
          <a:spLocks noChangeArrowheads="1"/>
        </xdr:cNvSpPr>
      </xdr:nvSpPr>
      <xdr:spPr bwMode="auto">
        <a:xfrm>
          <a:off x="4743450" y="13906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22</xdr:row>
      <xdr:rowOff>504825</xdr:rowOff>
    </xdr:from>
    <xdr:ext cx="95250" cy="444331"/>
    <xdr:sp macro="" textlink="">
      <xdr:nvSpPr>
        <xdr:cNvPr id="3711" name="Text Box 15">
          <a:extLst>
            <a:ext uri="{FF2B5EF4-FFF2-40B4-BE49-F238E27FC236}">
              <a16:creationId xmlns:a16="http://schemas.microsoft.com/office/drawing/2014/main" id="{ED4FBBBF-13F6-4FF6-B651-7B3B9C047388}"/>
            </a:ext>
          </a:extLst>
        </xdr:cNvPr>
        <xdr:cNvSpPr txBox="1">
          <a:spLocks noChangeArrowheads="1"/>
        </xdr:cNvSpPr>
      </xdr:nvSpPr>
      <xdr:spPr bwMode="auto">
        <a:xfrm>
          <a:off x="4743450" y="139065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3712" name="Text Box 15">
          <a:extLst>
            <a:ext uri="{FF2B5EF4-FFF2-40B4-BE49-F238E27FC236}">
              <a16:creationId xmlns:a16="http://schemas.microsoft.com/office/drawing/2014/main" id="{0A3069F6-9693-483A-8351-0FEE3D28E456}"/>
            </a:ext>
          </a:extLst>
        </xdr:cNvPr>
        <xdr:cNvSpPr txBox="1">
          <a:spLocks noChangeArrowheads="1"/>
        </xdr:cNvSpPr>
      </xdr:nvSpPr>
      <xdr:spPr bwMode="auto">
        <a:xfrm>
          <a:off x="4743450" y="14649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24</xdr:row>
      <xdr:rowOff>504825</xdr:rowOff>
    </xdr:from>
    <xdr:ext cx="95250" cy="213632"/>
    <xdr:sp macro="" textlink="">
      <xdr:nvSpPr>
        <xdr:cNvPr id="3713" name="Text Box 15">
          <a:extLst>
            <a:ext uri="{FF2B5EF4-FFF2-40B4-BE49-F238E27FC236}">
              <a16:creationId xmlns:a16="http://schemas.microsoft.com/office/drawing/2014/main" id="{37391A3E-FA01-44FE-A4C6-252159CBE1A6}"/>
            </a:ext>
          </a:extLst>
        </xdr:cNvPr>
        <xdr:cNvSpPr txBox="1">
          <a:spLocks noChangeArrowheads="1"/>
        </xdr:cNvSpPr>
      </xdr:nvSpPr>
      <xdr:spPr bwMode="auto">
        <a:xfrm>
          <a:off x="4743450" y="14649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8496"/>
    <xdr:sp macro="" textlink="">
      <xdr:nvSpPr>
        <xdr:cNvPr id="3714" name="Text Box 15">
          <a:extLst>
            <a:ext uri="{FF2B5EF4-FFF2-40B4-BE49-F238E27FC236}">
              <a16:creationId xmlns:a16="http://schemas.microsoft.com/office/drawing/2014/main" id="{A97238D1-6E26-4343-B089-42DA41249425}"/>
            </a:ext>
          </a:extLst>
        </xdr:cNvPr>
        <xdr:cNvSpPr txBox="1">
          <a:spLocks noChangeArrowheads="1"/>
        </xdr:cNvSpPr>
      </xdr:nvSpPr>
      <xdr:spPr bwMode="auto">
        <a:xfrm>
          <a:off x="4743450" y="153924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715" name="Text Box 15">
          <a:extLst>
            <a:ext uri="{FF2B5EF4-FFF2-40B4-BE49-F238E27FC236}">
              <a16:creationId xmlns:a16="http://schemas.microsoft.com/office/drawing/2014/main" id="{731D779C-E463-43B4-90B3-CC2ACF2E5CA0}"/>
            </a:ext>
          </a:extLst>
        </xdr:cNvPr>
        <xdr:cNvSpPr txBox="1">
          <a:spLocks noChangeArrowheads="1"/>
        </xdr:cNvSpPr>
      </xdr:nvSpPr>
      <xdr:spPr bwMode="auto">
        <a:xfrm>
          <a:off x="4743450" y="15392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331"/>
    <xdr:sp macro="" textlink="">
      <xdr:nvSpPr>
        <xdr:cNvPr id="3716" name="Text Box 15">
          <a:extLst>
            <a:ext uri="{FF2B5EF4-FFF2-40B4-BE49-F238E27FC236}">
              <a16:creationId xmlns:a16="http://schemas.microsoft.com/office/drawing/2014/main" id="{B3478DDB-4F4A-4A96-A7CA-5AE98D4CBC33}"/>
            </a:ext>
          </a:extLst>
        </xdr:cNvPr>
        <xdr:cNvSpPr txBox="1">
          <a:spLocks noChangeArrowheads="1"/>
        </xdr:cNvSpPr>
      </xdr:nvSpPr>
      <xdr:spPr bwMode="auto">
        <a:xfrm>
          <a:off x="4743450" y="15392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56743"/>
    <xdr:sp macro="" textlink="">
      <xdr:nvSpPr>
        <xdr:cNvPr id="3717" name="Text Box 15">
          <a:extLst>
            <a:ext uri="{FF2B5EF4-FFF2-40B4-BE49-F238E27FC236}">
              <a16:creationId xmlns:a16="http://schemas.microsoft.com/office/drawing/2014/main" id="{7F368F5A-DE99-40C7-BCDA-FAD6BBF4811D}"/>
            </a:ext>
          </a:extLst>
        </xdr:cNvPr>
        <xdr:cNvSpPr txBox="1">
          <a:spLocks noChangeArrowheads="1"/>
        </xdr:cNvSpPr>
      </xdr:nvSpPr>
      <xdr:spPr bwMode="auto">
        <a:xfrm>
          <a:off x="4743450" y="153924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718" name="Text Box 15">
          <a:extLst>
            <a:ext uri="{FF2B5EF4-FFF2-40B4-BE49-F238E27FC236}">
              <a16:creationId xmlns:a16="http://schemas.microsoft.com/office/drawing/2014/main" id="{3CB4459A-8B47-4226-9A01-C2B36F53125D}"/>
            </a:ext>
          </a:extLst>
        </xdr:cNvPr>
        <xdr:cNvSpPr txBox="1">
          <a:spLocks noChangeArrowheads="1"/>
        </xdr:cNvSpPr>
      </xdr:nvSpPr>
      <xdr:spPr bwMode="auto">
        <a:xfrm>
          <a:off x="4743450" y="15392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444331"/>
    <xdr:sp macro="" textlink="">
      <xdr:nvSpPr>
        <xdr:cNvPr id="3719" name="Text Box 15">
          <a:extLst>
            <a:ext uri="{FF2B5EF4-FFF2-40B4-BE49-F238E27FC236}">
              <a16:creationId xmlns:a16="http://schemas.microsoft.com/office/drawing/2014/main" id="{EAE6326D-4890-4D12-B0B1-D6A0774D7A99}"/>
            </a:ext>
          </a:extLst>
        </xdr:cNvPr>
        <xdr:cNvSpPr txBox="1">
          <a:spLocks noChangeArrowheads="1"/>
        </xdr:cNvSpPr>
      </xdr:nvSpPr>
      <xdr:spPr bwMode="auto">
        <a:xfrm>
          <a:off x="4743450" y="15392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720" name="Text Box 15">
          <a:extLst>
            <a:ext uri="{FF2B5EF4-FFF2-40B4-BE49-F238E27FC236}">
              <a16:creationId xmlns:a16="http://schemas.microsoft.com/office/drawing/2014/main" id="{C1B00B29-3664-4106-884C-AEB37D336DCD}"/>
            </a:ext>
          </a:extLst>
        </xdr:cNvPr>
        <xdr:cNvSpPr txBox="1">
          <a:spLocks noChangeArrowheads="1"/>
        </xdr:cNvSpPr>
      </xdr:nvSpPr>
      <xdr:spPr bwMode="auto">
        <a:xfrm>
          <a:off x="4743450" y="15392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xdr:row>
      <xdr:rowOff>504825</xdr:rowOff>
    </xdr:from>
    <xdr:ext cx="95250" cy="213632"/>
    <xdr:sp macro="" textlink="">
      <xdr:nvSpPr>
        <xdr:cNvPr id="3721" name="Text Box 15">
          <a:extLst>
            <a:ext uri="{FF2B5EF4-FFF2-40B4-BE49-F238E27FC236}">
              <a16:creationId xmlns:a16="http://schemas.microsoft.com/office/drawing/2014/main" id="{CD3B0CBE-DFF1-4B56-B687-62921FAE9C22}"/>
            </a:ext>
          </a:extLst>
        </xdr:cNvPr>
        <xdr:cNvSpPr txBox="1">
          <a:spLocks noChangeArrowheads="1"/>
        </xdr:cNvSpPr>
      </xdr:nvSpPr>
      <xdr:spPr bwMode="auto">
        <a:xfrm>
          <a:off x="4743450" y="15392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48496"/>
    <xdr:sp macro="" textlink="">
      <xdr:nvSpPr>
        <xdr:cNvPr id="3722" name="Text Box 15">
          <a:extLst>
            <a:ext uri="{FF2B5EF4-FFF2-40B4-BE49-F238E27FC236}">
              <a16:creationId xmlns:a16="http://schemas.microsoft.com/office/drawing/2014/main" id="{9AA2D495-B883-4BBE-A31B-654CF0C13EE8}"/>
            </a:ext>
          </a:extLst>
        </xdr:cNvPr>
        <xdr:cNvSpPr txBox="1">
          <a:spLocks noChangeArrowheads="1"/>
        </xdr:cNvSpPr>
      </xdr:nvSpPr>
      <xdr:spPr bwMode="auto">
        <a:xfrm>
          <a:off x="4743450" y="161353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723" name="Text Box 15">
          <a:extLst>
            <a:ext uri="{FF2B5EF4-FFF2-40B4-BE49-F238E27FC236}">
              <a16:creationId xmlns:a16="http://schemas.microsoft.com/office/drawing/2014/main" id="{C468A16E-580C-4111-8F82-AD7139FDEE59}"/>
            </a:ext>
          </a:extLst>
        </xdr:cNvPr>
        <xdr:cNvSpPr txBox="1">
          <a:spLocks noChangeArrowheads="1"/>
        </xdr:cNvSpPr>
      </xdr:nvSpPr>
      <xdr:spPr bwMode="auto">
        <a:xfrm>
          <a:off x="4743450" y="16135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44331"/>
    <xdr:sp macro="" textlink="">
      <xdr:nvSpPr>
        <xdr:cNvPr id="3724" name="Text Box 15">
          <a:extLst>
            <a:ext uri="{FF2B5EF4-FFF2-40B4-BE49-F238E27FC236}">
              <a16:creationId xmlns:a16="http://schemas.microsoft.com/office/drawing/2014/main" id="{7EB03620-03F6-4EB9-95CC-F14149C23574}"/>
            </a:ext>
          </a:extLst>
        </xdr:cNvPr>
        <xdr:cNvSpPr txBox="1">
          <a:spLocks noChangeArrowheads="1"/>
        </xdr:cNvSpPr>
      </xdr:nvSpPr>
      <xdr:spPr bwMode="auto">
        <a:xfrm>
          <a:off x="4743450" y="16135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56743"/>
    <xdr:sp macro="" textlink="">
      <xdr:nvSpPr>
        <xdr:cNvPr id="3725" name="Text Box 15">
          <a:extLst>
            <a:ext uri="{FF2B5EF4-FFF2-40B4-BE49-F238E27FC236}">
              <a16:creationId xmlns:a16="http://schemas.microsoft.com/office/drawing/2014/main" id="{E3C2C1C7-5FE6-4192-8821-37AD9A3E1DD2}"/>
            </a:ext>
          </a:extLst>
        </xdr:cNvPr>
        <xdr:cNvSpPr txBox="1">
          <a:spLocks noChangeArrowheads="1"/>
        </xdr:cNvSpPr>
      </xdr:nvSpPr>
      <xdr:spPr bwMode="auto">
        <a:xfrm>
          <a:off x="4743450" y="161353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726" name="Text Box 15">
          <a:extLst>
            <a:ext uri="{FF2B5EF4-FFF2-40B4-BE49-F238E27FC236}">
              <a16:creationId xmlns:a16="http://schemas.microsoft.com/office/drawing/2014/main" id="{AD4A2E94-68A1-440F-A296-DF67645E1C2C}"/>
            </a:ext>
          </a:extLst>
        </xdr:cNvPr>
        <xdr:cNvSpPr txBox="1">
          <a:spLocks noChangeArrowheads="1"/>
        </xdr:cNvSpPr>
      </xdr:nvSpPr>
      <xdr:spPr bwMode="auto">
        <a:xfrm>
          <a:off x="4743450" y="16135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444331"/>
    <xdr:sp macro="" textlink="">
      <xdr:nvSpPr>
        <xdr:cNvPr id="3727" name="Text Box 15">
          <a:extLst>
            <a:ext uri="{FF2B5EF4-FFF2-40B4-BE49-F238E27FC236}">
              <a16:creationId xmlns:a16="http://schemas.microsoft.com/office/drawing/2014/main" id="{4F2FB393-165D-4722-A4E4-881AA4FAA64D}"/>
            </a:ext>
          </a:extLst>
        </xdr:cNvPr>
        <xdr:cNvSpPr txBox="1">
          <a:spLocks noChangeArrowheads="1"/>
        </xdr:cNvSpPr>
      </xdr:nvSpPr>
      <xdr:spPr bwMode="auto">
        <a:xfrm>
          <a:off x="4743450" y="16135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728" name="Text Box 15">
          <a:extLst>
            <a:ext uri="{FF2B5EF4-FFF2-40B4-BE49-F238E27FC236}">
              <a16:creationId xmlns:a16="http://schemas.microsoft.com/office/drawing/2014/main" id="{BB19418E-94A5-4403-BAFC-95FE70B37028}"/>
            </a:ext>
          </a:extLst>
        </xdr:cNvPr>
        <xdr:cNvSpPr txBox="1">
          <a:spLocks noChangeArrowheads="1"/>
        </xdr:cNvSpPr>
      </xdr:nvSpPr>
      <xdr:spPr bwMode="auto">
        <a:xfrm>
          <a:off x="4743450" y="16135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28</xdr:row>
      <xdr:rowOff>504825</xdr:rowOff>
    </xdr:from>
    <xdr:ext cx="95250" cy="213632"/>
    <xdr:sp macro="" textlink="">
      <xdr:nvSpPr>
        <xdr:cNvPr id="3729" name="Text Box 15">
          <a:extLst>
            <a:ext uri="{FF2B5EF4-FFF2-40B4-BE49-F238E27FC236}">
              <a16:creationId xmlns:a16="http://schemas.microsoft.com/office/drawing/2014/main" id="{08AA214A-788F-4BEC-BED9-DEEDC583B909}"/>
            </a:ext>
          </a:extLst>
        </xdr:cNvPr>
        <xdr:cNvSpPr txBox="1">
          <a:spLocks noChangeArrowheads="1"/>
        </xdr:cNvSpPr>
      </xdr:nvSpPr>
      <xdr:spPr bwMode="auto">
        <a:xfrm>
          <a:off x="4743450" y="16135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730" name="Text Box 15">
          <a:extLst>
            <a:ext uri="{FF2B5EF4-FFF2-40B4-BE49-F238E27FC236}">
              <a16:creationId xmlns:a16="http://schemas.microsoft.com/office/drawing/2014/main" id="{79844338-A7B0-4ECE-A7BD-42218B66624B}"/>
            </a:ext>
          </a:extLst>
        </xdr:cNvPr>
        <xdr:cNvSpPr txBox="1">
          <a:spLocks noChangeArrowheads="1"/>
        </xdr:cNvSpPr>
      </xdr:nvSpPr>
      <xdr:spPr bwMode="auto">
        <a:xfrm>
          <a:off x="474345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731" name="Text Box 15">
          <a:extLst>
            <a:ext uri="{FF2B5EF4-FFF2-40B4-BE49-F238E27FC236}">
              <a16:creationId xmlns:a16="http://schemas.microsoft.com/office/drawing/2014/main" id="{BEDCACA6-A514-48EE-BC8E-E2D480258B05}"/>
            </a:ext>
          </a:extLst>
        </xdr:cNvPr>
        <xdr:cNvSpPr txBox="1">
          <a:spLocks noChangeArrowheads="1"/>
        </xdr:cNvSpPr>
      </xdr:nvSpPr>
      <xdr:spPr bwMode="auto">
        <a:xfrm>
          <a:off x="474345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732" name="Text Box 15">
          <a:extLst>
            <a:ext uri="{FF2B5EF4-FFF2-40B4-BE49-F238E27FC236}">
              <a16:creationId xmlns:a16="http://schemas.microsoft.com/office/drawing/2014/main" id="{2558CDB0-9301-45E9-A8E3-D9550AD13C5F}"/>
            </a:ext>
          </a:extLst>
        </xdr:cNvPr>
        <xdr:cNvSpPr txBox="1">
          <a:spLocks noChangeArrowheads="1"/>
        </xdr:cNvSpPr>
      </xdr:nvSpPr>
      <xdr:spPr bwMode="auto">
        <a:xfrm>
          <a:off x="474345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30</xdr:row>
      <xdr:rowOff>504825</xdr:rowOff>
    </xdr:from>
    <xdr:ext cx="95250" cy="213632"/>
    <xdr:sp macro="" textlink="">
      <xdr:nvSpPr>
        <xdr:cNvPr id="3733" name="Text Box 15">
          <a:extLst>
            <a:ext uri="{FF2B5EF4-FFF2-40B4-BE49-F238E27FC236}">
              <a16:creationId xmlns:a16="http://schemas.microsoft.com/office/drawing/2014/main" id="{9A8FF248-9694-432C-A5B5-DB2F58B59CD6}"/>
            </a:ext>
          </a:extLst>
        </xdr:cNvPr>
        <xdr:cNvSpPr txBox="1">
          <a:spLocks noChangeArrowheads="1"/>
        </xdr:cNvSpPr>
      </xdr:nvSpPr>
      <xdr:spPr bwMode="auto">
        <a:xfrm>
          <a:off x="4743450" y="16878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8496"/>
    <xdr:sp macro="" textlink="">
      <xdr:nvSpPr>
        <xdr:cNvPr id="3734" name="Text Box 15">
          <a:extLst>
            <a:ext uri="{FF2B5EF4-FFF2-40B4-BE49-F238E27FC236}">
              <a16:creationId xmlns:a16="http://schemas.microsoft.com/office/drawing/2014/main" id="{B7332EB9-5B7E-4A04-A6C1-132EA7BFECDE}"/>
            </a:ext>
          </a:extLst>
        </xdr:cNvPr>
        <xdr:cNvSpPr txBox="1">
          <a:spLocks noChangeArrowheads="1"/>
        </xdr:cNvSpPr>
      </xdr:nvSpPr>
      <xdr:spPr bwMode="auto">
        <a:xfrm>
          <a:off x="4743450" y="172497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735" name="Text Box 15">
          <a:extLst>
            <a:ext uri="{FF2B5EF4-FFF2-40B4-BE49-F238E27FC236}">
              <a16:creationId xmlns:a16="http://schemas.microsoft.com/office/drawing/2014/main" id="{17D262AD-3237-41D6-802D-89828F9586DE}"/>
            </a:ext>
          </a:extLst>
        </xdr:cNvPr>
        <xdr:cNvSpPr txBox="1">
          <a:spLocks noChangeArrowheads="1"/>
        </xdr:cNvSpPr>
      </xdr:nvSpPr>
      <xdr:spPr bwMode="auto">
        <a:xfrm>
          <a:off x="4743450" y="17249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4331"/>
    <xdr:sp macro="" textlink="">
      <xdr:nvSpPr>
        <xdr:cNvPr id="3736" name="Text Box 15">
          <a:extLst>
            <a:ext uri="{FF2B5EF4-FFF2-40B4-BE49-F238E27FC236}">
              <a16:creationId xmlns:a16="http://schemas.microsoft.com/office/drawing/2014/main" id="{AE9336AA-1722-48A8-BEFE-689E9178CE83}"/>
            </a:ext>
          </a:extLst>
        </xdr:cNvPr>
        <xdr:cNvSpPr txBox="1">
          <a:spLocks noChangeArrowheads="1"/>
        </xdr:cNvSpPr>
      </xdr:nvSpPr>
      <xdr:spPr bwMode="auto">
        <a:xfrm>
          <a:off x="4743450" y="172497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8496"/>
    <xdr:sp macro="" textlink="">
      <xdr:nvSpPr>
        <xdr:cNvPr id="3737" name="Text Box 15">
          <a:extLst>
            <a:ext uri="{FF2B5EF4-FFF2-40B4-BE49-F238E27FC236}">
              <a16:creationId xmlns:a16="http://schemas.microsoft.com/office/drawing/2014/main" id="{6780F89B-6B79-4FDA-BA41-5401263731C2}"/>
            </a:ext>
          </a:extLst>
        </xdr:cNvPr>
        <xdr:cNvSpPr txBox="1">
          <a:spLocks noChangeArrowheads="1"/>
        </xdr:cNvSpPr>
      </xdr:nvSpPr>
      <xdr:spPr bwMode="auto">
        <a:xfrm>
          <a:off x="4743450" y="172497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738" name="Text Box 15">
          <a:extLst>
            <a:ext uri="{FF2B5EF4-FFF2-40B4-BE49-F238E27FC236}">
              <a16:creationId xmlns:a16="http://schemas.microsoft.com/office/drawing/2014/main" id="{ECDA80B6-9177-432F-ACC9-C4EE9FD3DB26}"/>
            </a:ext>
          </a:extLst>
        </xdr:cNvPr>
        <xdr:cNvSpPr txBox="1">
          <a:spLocks noChangeArrowheads="1"/>
        </xdr:cNvSpPr>
      </xdr:nvSpPr>
      <xdr:spPr bwMode="auto">
        <a:xfrm>
          <a:off x="4743450" y="17249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4331"/>
    <xdr:sp macro="" textlink="">
      <xdr:nvSpPr>
        <xdr:cNvPr id="3739" name="Text Box 15">
          <a:extLst>
            <a:ext uri="{FF2B5EF4-FFF2-40B4-BE49-F238E27FC236}">
              <a16:creationId xmlns:a16="http://schemas.microsoft.com/office/drawing/2014/main" id="{D050D759-BBE1-4331-B7F6-E6CCFA124117}"/>
            </a:ext>
          </a:extLst>
        </xdr:cNvPr>
        <xdr:cNvSpPr txBox="1">
          <a:spLocks noChangeArrowheads="1"/>
        </xdr:cNvSpPr>
      </xdr:nvSpPr>
      <xdr:spPr bwMode="auto">
        <a:xfrm>
          <a:off x="4743450" y="172497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56743"/>
    <xdr:sp macro="" textlink="">
      <xdr:nvSpPr>
        <xdr:cNvPr id="3740" name="Text Box 15">
          <a:extLst>
            <a:ext uri="{FF2B5EF4-FFF2-40B4-BE49-F238E27FC236}">
              <a16:creationId xmlns:a16="http://schemas.microsoft.com/office/drawing/2014/main" id="{CD2D5969-E10E-476C-BF1B-24867A4C2733}"/>
            </a:ext>
          </a:extLst>
        </xdr:cNvPr>
        <xdr:cNvSpPr txBox="1">
          <a:spLocks noChangeArrowheads="1"/>
        </xdr:cNvSpPr>
      </xdr:nvSpPr>
      <xdr:spPr bwMode="auto">
        <a:xfrm>
          <a:off x="4743450" y="1724977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741" name="Text Box 15">
          <a:extLst>
            <a:ext uri="{FF2B5EF4-FFF2-40B4-BE49-F238E27FC236}">
              <a16:creationId xmlns:a16="http://schemas.microsoft.com/office/drawing/2014/main" id="{30B2F9DE-DF23-49AD-94F5-2A18B32FB952}"/>
            </a:ext>
          </a:extLst>
        </xdr:cNvPr>
        <xdr:cNvSpPr txBox="1">
          <a:spLocks noChangeArrowheads="1"/>
        </xdr:cNvSpPr>
      </xdr:nvSpPr>
      <xdr:spPr bwMode="auto">
        <a:xfrm>
          <a:off x="4743450" y="17249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444331"/>
    <xdr:sp macro="" textlink="">
      <xdr:nvSpPr>
        <xdr:cNvPr id="3742" name="Text Box 15">
          <a:extLst>
            <a:ext uri="{FF2B5EF4-FFF2-40B4-BE49-F238E27FC236}">
              <a16:creationId xmlns:a16="http://schemas.microsoft.com/office/drawing/2014/main" id="{3AE7735F-977E-4449-9916-7B0B533489EB}"/>
            </a:ext>
          </a:extLst>
        </xdr:cNvPr>
        <xdr:cNvSpPr txBox="1">
          <a:spLocks noChangeArrowheads="1"/>
        </xdr:cNvSpPr>
      </xdr:nvSpPr>
      <xdr:spPr bwMode="auto">
        <a:xfrm>
          <a:off x="4743450" y="172497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743" name="Text Box 15">
          <a:extLst>
            <a:ext uri="{FF2B5EF4-FFF2-40B4-BE49-F238E27FC236}">
              <a16:creationId xmlns:a16="http://schemas.microsoft.com/office/drawing/2014/main" id="{D9585269-E3CB-44BD-8A29-F5965528CDA2}"/>
            </a:ext>
          </a:extLst>
        </xdr:cNvPr>
        <xdr:cNvSpPr txBox="1">
          <a:spLocks noChangeArrowheads="1"/>
        </xdr:cNvSpPr>
      </xdr:nvSpPr>
      <xdr:spPr bwMode="auto">
        <a:xfrm>
          <a:off x="4743450" y="17249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744" name="Text Box 15">
          <a:extLst>
            <a:ext uri="{FF2B5EF4-FFF2-40B4-BE49-F238E27FC236}">
              <a16:creationId xmlns:a16="http://schemas.microsoft.com/office/drawing/2014/main" id="{59EE7782-5C3D-4EAA-A9B9-B8E93285E6C3}"/>
            </a:ext>
          </a:extLst>
        </xdr:cNvPr>
        <xdr:cNvSpPr txBox="1">
          <a:spLocks noChangeArrowheads="1"/>
        </xdr:cNvSpPr>
      </xdr:nvSpPr>
      <xdr:spPr bwMode="auto">
        <a:xfrm>
          <a:off x="4743450" y="17249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745" name="Text Box 15">
          <a:extLst>
            <a:ext uri="{FF2B5EF4-FFF2-40B4-BE49-F238E27FC236}">
              <a16:creationId xmlns:a16="http://schemas.microsoft.com/office/drawing/2014/main" id="{FD5A5F01-F226-40D8-984E-EA5E7E4B4C40}"/>
            </a:ext>
          </a:extLst>
        </xdr:cNvPr>
        <xdr:cNvSpPr txBox="1">
          <a:spLocks noChangeArrowheads="1"/>
        </xdr:cNvSpPr>
      </xdr:nvSpPr>
      <xdr:spPr bwMode="auto">
        <a:xfrm>
          <a:off x="4743450" y="17249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31</xdr:row>
      <xdr:rowOff>504825</xdr:rowOff>
    </xdr:from>
    <xdr:ext cx="95250" cy="213632"/>
    <xdr:sp macro="" textlink="">
      <xdr:nvSpPr>
        <xdr:cNvPr id="3746" name="Text Box 15">
          <a:extLst>
            <a:ext uri="{FF2B5EF4-FFF2-40B4-BE49-F238E27FC236}">
              <a16:creationId xmlns:a16="http://schemas.microsoft.com/office/drawing/2014/main" id="{7C4D5D15-74C3-4DB0-895B-1BEEF727791C}"/>
            </a:ext>
          </a:extLst>
        </xdr:cNvPr>
        <xdr:cNvSpPr txBox="1">
          <a:spLocks noChangeArrowheads="1"/>
        </xdr:cNvSpPr>
      </xdr:nvSpPr>
      <xdr:spPr bwMode="auto">
        <a:xfrm>
          <a:off x="4743450" y="172497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747" name="Text Box 15">
          <a:extLst>
            <a:ext uri="{FF2B5EF4-FFF2-40B4-BE49-F238E27FC236}">
              <a16:creationId xmlns:a16="http://schemas.microsoft.com/office/drawing/2014/main" id="{4F44BD21-C346-4C32-8F08-6114F95B52EF}"/>
            </a:ext>
          </a:extLst>
        </xdr:cNvPr>
        <xdr:cNvSpPr txBox="1">
          <a:spLocks noChangeArrowheads="1"/>
        </xdr:cNvSpPr>
      </xdr:nvSpPr>
      <xdr:spPr bwMode="auto">
        <a:xfrm>
          <a:off x="4743450" y="17621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748" name="Text Box 15">
          <a:extLst>
            <a:ext uri="{FF2B5EF4-FFF2-40B4-BE49-F238E27FC236}">
              <a16:creationId xmlns:a16="http://schemas.microsoft.com/office/drawing/2014/main" id="{687BCD38-177F-4110-A50C-7D90DB3D5BC7}"/>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749" name="Text Box 15">
          <a:extLst>
            <a:ext uri="{FF2B5EF4-FFF2-40B4-BE49-F238E27FC236}">
              <a16:creationId xmlns:a16="http://schemas.microsoft.com/office/drawing/2014/main" id="{E3634E58-E9AE-47EE-9C9E-FD6DE3C5237B}"/>
            </a:ext>
          </a:extLst>
        </xdr:cNvPr>
        <xdr:cNvSpPr txBox="1">
          <a:spLocks noChangeArrowheads="1"/>
        </xdr:cNvSpPr>
      </xdr:nvSpPr>
      <xdr:spPr bwMode="auto">
        <a:xfrm>
          <a:off x="4743450" y="17621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750" name="Text Box 15">
          <a:extLst>
            <a:ext uri="{FF2B5EF4-FFF2-40B4-BE49-F238E27FC236}">
              <a16:creationId xmlns:a16="http://schemas.microsoft.com/office/drawing/2014/main" id="{3742F424-D1AE-4A8C-85D2-3D1F955B1FD8}"/>
            </a:ext>
          </a:extLst>
        </xdr:cNvPr>
        <xdr:cNvSpPr txBox="1">
          <a:spLocks noChangeArrowheads="1"/>
        </xdr:cNvSpPr>
      </xdr:nvSpPr>
      <xdr:spPr bwMode="auto">
        <a:xfrm>
          <a:off x="4743450" y="17621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751" name="Text Box 15">
          <a:extLst>
            <a:ext uri="{FF2B5EF4-FFF2-40B4-BE49-F238E27FC236}">
              <a16:creationId xmlns:a16="http://schemas.microsoft.com/office/drawing/2014/main" id="{590A0004-1E15-46F8-BE9A-5887C01C1E18}"/>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752" name="Text Box 15">
          <a:extLst>
            <a:ext uri="{FF2B5EF4-FFF2-40B4-BE49-F238E27FC236}">
              <a16:creationId xmlns:a16="http://schemas.microsoft.com/office/drawing/2014/main" id="{87A06E00-FEB5-4A4C-A7CC-A806A6B9095B}"/>
            </a:ext>
          </a:extLst>
        </xdr:cNvPr>
        <xdr:cNvSpPr txBox="1">
          <a:spLocks noChangeArrowheads="1"/>
        </xdr:cNvSpPr>
      </xdr:nvSpPr>
      <xdr:spPr bwMode="auto">
        <a:xfrm>
          <a:off x="4743450" y="17621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56743"/>
    <xdr:sp macro="" textlink="">
      <xdr:nvSpPr>
        <xdr:cNvPr id="3753" name="Text Box 15">
          <a:extLst>
            <a:ext uri="{FF2B5EF4-FFF2-40B4-BE49-F238E27FC236}">
              <a16:creationId xmlns:a16="http://schemas.microsoft.com/office/drawing/2014/main" id="{7212310A-533A-4813-BC63-FADD7E7EA02A}"/>
            </a:ext>
          </a:extLst>
        </xdr:cNvPr>
        <xdr:cNvSpPr txBox="1">
          <a:spLocks noChangeArrowheads="1"/>
        </xdr:cNvSpPr>
      </xdr:nvSpPr>
      <xdr:spPr bwMode="auto">
        <a:xfrm>
          <a:off x="4743450" y="176212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754" name="Text Box 15">
          <a:extLst>
            <a:ext uri="{FF2B5EF4-FFF2-40B4-BE49-F238E27FC236}">
              <a16:creationId xmlns:a16="http://schemas.microsoft.com/office/drawing/2014/main" id="{9AAE529F-2288-451B-A41D-87E6EBAB8498}"/>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755" name="Text Box 15">
          <a:extLst>
            <a:ext uri="{FF2B5EF4-FFF2-40B4-BE49-F238E27FC236}">
              <a16:creationId xmlns:a16="http://schemas.microsoft.com/office/drawing/2014/main" id="{6F5EB52D-DDD6-440E-8F99-D8A20AB96B60}"/>
            </a:ext>
          </a:extLst>
        </xdr:cNvPr>
        <xdr:cNvSpPr txBox="1">
          <a:spLocks noChangeArrowheads="1"/>
        </xdr:cNvSpPr>
      </xdr:nvSpPr>
      <xdr:spPr bwMode="auto">
        <a:xfrm>
          <a:off x="4743450" y="17621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756" name="Text Box 15">
          <a:extLst>
            <a:ext uri="{FF2B5EF4-FFF2-40B4-BE49-F238E27FC236}">
              <a16:creationId xmlns:a16="http://schemas.microsoft.com/office/drawing/2014/main" id="{E655B68F-CDB9-46A2-96B3-7841FB4AC230}"/>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757" name="Text Box 15">
          <a:extLst>
            <a:ext uri="{FF2B5EF4-FFF2-40B4-BE49-F238E27FC236}">
              <a16:creationId xmlns:a16="http://schemas.microsoft.com/office/drawing/2014/main" id="{8FB38BB4-6A5D-4A14-A35E-712F2A62A2A4}"/>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758" name="Text Box 15">
          <a:extLst>
            <a:ext uri="{FF2B5EF4-FFF2-40B4-BE49-F238E27FC236}">
              <a16:creationId xmlns:a16="http://schemas.microsoft.com/office/drawing/2014/main" id="{1E8AA5E7-4D78-4929-8201-E40CF4605266}"/>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759" name="Text Box 15">
          <a:extLst>
            <a:ext uri="{FF2B5EF4-FFF2-40B4-BE49-F238E27FC236}">
              <a16:creationId xmlns:a16="http://schemas.microsoft.com/office/drawing/2014/main" id="{DADDC07A-D1F6-434F-934D-2DAB9C0EDB4E}"/>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0" name="Text Box 15">
          <a:extLst>
            <a:ext uri="{FF2B5EF4-FFF2-40B4-BE49-F238E27FC236}">
              <a16:creationId xmlns:a16="http://schemas.microsoft.com/office/drawing/2014/main" id="{8EB621CF-2AEB-442B-88E7-818548F72AA7}"/>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1" name="Text Box 15">
          <a:extLst>
            <a:ext uri="{FF2B5EF4-FFF2-40B4-BE49-F238E27FC236}">
              <a16:creationId xmlns:a16="http://schemas.microsoft.com/office/drawing/2014/main" id="{0CDA9FC3-0EEE-477F-9B65-FD37AED207F6}"/>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2" name="Text Box 15">
          <a:extLst>
            <a:ext uri="{FF2B5EF4-FFF2-40B4-BE49-F238E27FC236}">
              <a16:creationId xmlns:a16="http://schemas.microsoft.com/office/drawing/2014/main" id="{E5E3FA6C-8303-4AD0-9B4F-0F32D3B47D53}"/>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3" name="Text Box 15">
          <a:extLst>
            <a:ext uri="{FF2B5EF4-FFF2-40B4-BE49-F238E27FC236}">
              <a16:creationId xmlns:a16="http://schemas.microsoft.com/office/drawing/2014/main" id="{A032839D-2F53-41F0-8FE0-221C2E7861F6}"/>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4" name="Text Box 15">
          <a:extLst>
            <a:ext uri="{FF2B5EF4-FFF2-40B4-BE49-F238E27FC236}">
              <a16:creationId xmlns:a16="http://schemas.microsoft.com/office/drawing/2014/main" id="{6A6D1A88-6CDC-42B5-8E4D-9BFAB6A79A0E}"/>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5" name="Text Box 15">
          <a:extLst>
            <a:ext uri="{FF2B5EF4-FFF2-40B4-BE49-F238E27FC236}">
              <a16:creationId xmlns:a16="http://schemas.microsoft.com/office/drawing/2014/main" id="{6624883D-F97C-4BA8-B713-713484758BD7}"/>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6" name="Text Box 15">
          <a:extLst>
            <a:ext uri="{FF2B5EF4-FFF2-40B4-BE49-F238E27FC236}">
              <a16:creationId xmlns:a16="http://schemas.microsoft.com/office/drawing/2014/main" id="{6382ADEC-23C9-4BC0-8648-94D67D99AAA1}"/>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767" name="Text Box 15">
          <a:extLst>
            <a:ext uri="{FF2B5EF4-FFF2-40B4-BE49-F238E27FC236}">
              <a16:creationId xmlns:a16="http://schemas.microsoft.com/office/drawing/2014/main" id="{50C1C00A-C9DE-4A57-B25E-7FC0ACB4EA0A}"/>
            </a:ext>
          </a:extLst>
        </xdr:cNvPr>
        <xdr:cNvSpPr txBox="1">
          <a:spLocks noChangeArrowheads="1"/>
        </xdr:cNvSpPr>
      </xdr:nvSpPr>
      <xdr:spPr bwMode="auto">
        <a:xfrm>
          <a:off x="4743450" y="17992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68" name="Text Box 15">
          <a:extLst>
            <a:ext uri="{FF2B5EF4-FFF2-40B4-BE49-F238E27FC236}">
              <a16:creationId xmlns:a16="http://schemas.microsoft.com/office/drawing/2014/main" id="{D6C725AA-F62D-4489-92B7-57B6DDAC5BF7}"/>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769" name="Text Box 15">
          <a:extLst>
            <a:ext uri="{FF2B5EF4-FFF2-40B4-BE49-F238E27FC236}">
              <a16:creationId xmlns:a16="http://schemas.microsoft.com/office/drawing/2014/main" id="{39DCF307-DF7A-4A33-B14E-3BADABDD943D}"/>
            </a:ext>
          </a:extLst>
        </xdr:cNvPr>
        <xdr:cNvSpPr txBox="1">
          <a:spLocks noChangeArrowheads="1"/>
        </xdr:cNvSpPr>
      </xdr:nvSpPr>
      <xdr:spPr bwMode="auto">
        <a:xfrm>
          <a:off x="4743450" y="17992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770" name="Text Box 15">
          <a:extLst>
            <a:ext uri="{FF2B5EF4-FFF2-40B4-BE49-F238E27FC236}">
              <a16:creationId xmlns:a16="http://schemas.microsoft.com/office/drawing/2014/main" id="{62C16292-5394-444D-AD7B-84D00B8AD0AB}"/>
            </a:ext>
          </a:extLst>
        </xdr:cNvPr>
        <xdr:cNvSpPr txBox="1">
          <a:spLocks noChangeArrowheads="1"/>
        </xdr:cNvSpPr>
      </xdr:nvSpPr>
      <xdr:spPr bwMode="auto">
        <a:xfrm>
          <a:off x="4743450" y="17992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71" name="Text Box 15">
          <a:extLst>
            <a:ext uri="{FF2B5EF4-FFF2-40B4-BE49-F238E27FC236}">
              <a16:creationId xmlns:a16="http://schemas.microsoft.com/office/drawing/2014/main" id="{B9C88599-A0AB-4880-8E11-E24B8055FECD}"/>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772" name="Text Box 15">
          <a:extLst>
            <a:ext uri="{FF2B5EF4-FFF2-40B4-BE49-F238E27FC236}">
              <a16:creationId xmlns:a16="http://schemas.microsoft.com/office/drawing/2014/main" id="{EE51EFE2-F5F5-4B88-BD5E-757AAC5B7B7A}"/>
            </a:ext>
          </a:extLst>
        </xdr:cNvPr>
        <xdr:cNvSpPr txBox="1">
          <a:spLocks noChangeArrowheads="1"/>
        </xdr:cNvSpPr>
      </xdr:nvSpPr>
      <xdr:spPr bwMode="auto">
        <a:xfrm>
          <a:off x="4743450" y="17992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56743"/>
    <xdr:sp macro="" textlink="">
      <xdr:nvSpPr>
        <xdr:cNvPr id="3773" name="Text Box 15">
          <a:extLst>
            <a:ext uri="{FF2B5EF4-FFF2-40B4-BE49-F238E27FC236}">
              <a16:creationId xmlns:a16="http://schemas.microsoft.com/office/drawing/2014/main" id="{3C4E17D6-3901-4C1C-86EA-5E672B584ADB}"/>
            </a:ext>
          </a:extLst>
        </xdr:cNvPr>
        <xdr:cNvSpPr txBox="1">
          <a:spLocks noChangeArrowheads="1"/>
        </xdr:cNvSpPr>
      </xdr:nvSpPr>
      <xdr:spPr bwMode="auto">
        <a:xfrm>
          <a:off x="4743450" y="17992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74" name="Text Box 15">
          <a:extLst>
            <a:ext uri="{FF2B5EF4-FFF2-40B4-BE49-F238E27FC236}">
              <a16:creationId xmlns:a16="http://schemas.microsoft.com/office/drawing/2014/main" id="{D40A1BEA-D9B1-49C4-ABCF-99922BDE5D7E}"/>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775" name="Text Box 15">
          <a:extLst>
            <a:ext uri="{FF2B5EF4-FFF2-40B4-BE49-F238E27FC236}">
              <a16:creationId xmlns:a16="http://schemas.microsoft.com/office/drawing/2014/main" id="{C6DD9513-9615-47E9-8ECB-A6CB17AC8365}"/>
            </a:ext>
          </a:extLst>
        </xdr:cNvPr>
        <xdr:cNvSpPr txBox="1">
          <a:spLocks noChangeArrowheads="1"/>
        </xdr:cNvSpPr>
      </xdr:nvSpPr>
      <xdr:spPr bwMode="auto">
        <a:xfrm>
          <a:off x="4743450" y="17992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76" name="Text Box 15">
          <a:extLst>
            <a:ext uri="{FF2B5EF4-FFF2-40B4-BE49-F238E27FC236}">
              <a16:creationId xmlns:a16="http://schemas.microsoft.com/office/drawing/2014/main" id="{1587C392-7390-456B-B5C2-78B4F7834564}"/>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77" name="Text Box 15">
          <a:extLst>
            <a:ext uri="{FF2B5EF4-FFF2-40B4-BE49-F238E27FC236}">
              <a16:creationId xmlns:a16="http://schemas.microsoft.com/office/drawing/2014/main" id="{8A258A5B-851D-433D-A6FC-AA48C7105B68}"/>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78" name="Text Box 15">
          <a:extLst>
            <a:ext uri="{FF2B5EF4-FFF2-40B4-BE49-F238E27FC236}">
              <a16:creationId xmlns:a16="http://schemas.microsoft.com/office/drawing/2014/main" id="{730D1556-D538-4829-8AFF-34E6392B3329}"/>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779" name="Text Box 15">
          <a:extLst>
            <a:ext uri="{FF2B5EF4-FFF2-40B4-BE49-F238E27FC236}">
              <a16:creationId xmlns:a16="http://schemas.microsoft.com/office/drawing/2014/main" id="{E12405D8-F488-4BF0-A1D7-F56100AE9D4F}"/>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0" name="Text Box 15">
          <a:extLst>
            <a:ext uri="{FF2B5EF4-FFF2-40B4-BE49-F238E27FC236}">
              <a16:creationId xmlns:a16="http://schemas.microsoft.com/office/drawing/2014/main" id="{FFC0ECB9-EEAB-4564-9CDA-F38625449CC0}"/>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1" name="Text Box 15">
          <a:extLst>
            <a:ext uri="{FF2B5EF4-FFF2-40B4-BE49-F238E27FC236}">
              <a16:creationId xmlns:a16="http://schemas.microsoft.com/office/drawing/2014/main" id="{EE15C1B9-4899-4E41-B4C3-7D70DAE6FE0D}"/>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2" name="Text Box 15">
          <a:extLst>
            <a:ext uri="{FF2B5EF4-FFF2-40B4-BE49-F238E27FC236}">
              <a16:creationId xmlns:a16="http://schemas.microsoft.com/office/drawing/2014/main" id="{DE596236-6A0D-4B85-88AB-DC35C1F688D5}"/>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3" name="Text Box 15">
          <a:extLst>
            <a:ext uri="{FF2B5EF4-FFF2-40B4-BE49-F238E27FC236}">
              <a16:creationId xmlns:a16="http://schemas.microsoft.com/office/drawing/2014/main" id="{82B89FEA-B101-4FD6-9410-797C5E32F4C3}"/>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4" name="Text Box 15">
          <a:extLst>
            <a:ext uri="{FF2B5EF4-FFF2-40B4-BE49-F238E27FC236}">
              <a16:creationId xmlns:a16="http://schemas.microsoft.com/office/drawing/2014/main" id="{C9C05C60-0D52-43AF-804F-5EDAE9843C53}"/>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5" name="Text Box 15">
          <a:extLst>
            <a:ext uri="{FF2B5EF4-FFF2-40B4-BE49-F238E27FC236}">
              <a16:creationId xmlns:a16="http://schemas.microsoft.com/office/drawing/2014/main" id="{D05D1DAC-14F1-4A56-9B19-F11DCBA1AA20}"/>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6" name="Text Box 15">
          <a:extLst>
            <a:ext uri="{FF2B5EF4-FFF2-40B4-BE49-F238E27FC236}">
              <a16:creationId xmlns:a16="http://schemas.microsoft.com/office/drawing/2014/main" id="{C40E6FE8-85B0-4525-B174-98F0C34B3761}"/>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787" name="Text Box 15">
          <a:extLst>
            <a:ext uri="{FF2B5EF4-FFF2-40B4-BE49-F238E27FC236}">
              <a16:creationId xmlns:a16="http://schemas.microsoft.com/office/drawing/2014/main" id="{6D3877A4-5E82-4BAF-8953-754FA1B88625}"/>
            </a:ext>
          </a:extLst>
        </xdr:cNvPr>
        <xdr:cNvSpPr txBox="1">
          <a:spLocks noChangeArrowheads="1"/>
        </xdr:cNvSpPr>
      </xdr:nvSpPr>
      <xdr:spPr bwMode="auto">
        <a:xfrm>
          <a:off x="4743450" y="183642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88" name="Text Box 15">
          <a:extLst>
            <a:ext uri="{FF2B5EF4-FFF2-40B4-BE49-F238E27FC236}">
              <a16:creationId xmlns:a16="http://schemas.microsoft.com/office/drawing/2014/main" id="{813F8C71-F375-438E-8DCF-B44BE6D74F50}"/>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789" name="Text Box 15">
          <a:extLst>
            <a:ext uri="{FF2B5EF4-FFF2-40B4-BE49-F238E27FC236}">
              <a16:creationId xmlns:a16="http://schemas.microsoft.com/office/drawing/2014/main" id="{DC12E047-7A21-4F70-926D-5F8F901CFC1E}"/>
            </a:ext>
          </a:extLst>
        </xdr:cNvPr>
        <xdr:cNvSpPr txBox="1">
          <a:spLocks noChangeArrowheads="1"/>
        </xdr:cNvSpPr>
      </xdr:nvSpPr>
      <xdr:spPr bwMode="auto">
        <a:xfrm>
          <a:off x="4743450" y="18364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790" name="Text Box 15">
          <a:extLst>
            <a:ext uri="{FF2B5EF4-FFF2-40B4-BE49-F238E27FC236}">
              <a16:creationId xmlns:a16="http://schemas.microsoft.com/office/drawing/2014/main" id="{070AA418-7332-42E3-B499-A77D0F8A72A1}"/>
            </a:ext>
          </a:extLst>
        </xdr:cNvPr>
        <xdr:cNvSpPr txBox="1">
          <a:spLocks noChangeArrowheads="1"/>
        </xdr:cNvSpPr>
      </xdr:nvSpPr>
      <xdr:spPr bwMode="auto">
        <a:xfrm>
          <a:off x="4743450" y="183642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91" name="Text Box 15">
          <a:extLst>
            <a:ext uri="{FF2B5EF4-FFF2-40B4-BE49-F238E27FC236}">
              <a16:creationId xmlns:a16="http://schemas.microsoft.com/office/drawing/2014/main" id="{C4BF9A89-8BD8-4825-8D01-D59F37CF9E7C}"/>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792" name="Text Box 15">
          <a:extLst>
            <a:ext uri="{FF2B5EF4-FFF2-40B4-BE49-F238E27FC236}">
              <a16:creationId xmlns:a16="http://schemas.microsoft.com/office/drawing/2014/main" id="{0DAFAF0A-259C-4AB2-B1D2-A378196C42CB}"/>
            </a:ext>
          </a:extLst>
        </xdr:cNvPr>
        <xdr:cNvSpPr txBox="1">
          <a:spLocks noChangeArrowheads="1"/>
        </xdr:cNvSpPr>
      </xdr:nvSpPr>
      <xdr:spPr bwMode="auto">
        <a:xfrm>
          <a:off x="4743450" y="18364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56743"/>
    <xdr:sp macro="" textlink="">
      <xdr:nvSpPr>
        <xdr:cNvPr id="3793" name="Text Box 15">
          <a:extLst>
            <a:ext uri="{FF2B5EF4-FFF2-40B4-BE49-F238E27FC236}">
              <a16:creationId xmlns:a16="http://schemas.microsoft.com/office/drawing/2014/main" id="{5C903F94-C777-4723-A9E4-99925563E5F6}"/>
            </a:ext>
          </a:extLst>
        </xdr:cNvPr>
        <xdr:cNvSpPr txBox="1">
          <a:spLocks noChangeArrowheads="1"/>
        </xdr:cNvSpPr>
      </xdr:nvSpPr>
      <xdr:spPr bwMode="auto">
        <a:xfrm>
          <a:off x="4743450" y="183642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94" name="Text Box 15">
          <a:extLst>
            <a:ext uri="{FF2B5EF4-FFF2-40B4-BE49-F238E27FC236}">
              <a16:creationId xmlns:a16="http://schemas.microsoft.com/office/drawing/2014/main" id="{47B8D731-1D77-4DFC-BDA2-92D040A67536}"/>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795" name="Text Box 15">
          <a:extLst>
            <a:ext uri="{FF2B5EF4-FFF2-40B4-BE49-F238E27FC236}">
              <a16:creationId xmlns:a16="http://schemas.microsoft.com/office/drawing/2014/main" id="{71999EDE-6B3F-4DA0-B2CE-41A7A76F9596}"/>
            </a:ext>
          </a:extLst>
        </xdr:cNvPr>
        <xdr:cNvSpPr txBox="1">
          <a:spLocks noChangeArrowheads="1"/>
        </xdr:cNvSpPr>
      </xdr:nvSpPr>
      <xdr:spPr bwMode="auto">
        <a:xfrm>
          <a:off x="4743450" y="18364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96" name="Text Box 15">
          <a:extLst>
            <a:ext uri="{FF2B5EF4-FFF2-40B4-BE49-F238E27FC236}">
              <a16:creationId xmlns:a16="http://schemas.microsoft.com/office/drawing/2014/main" id="{2316E87B-E610-4F07-A6C7-A2D095A0D9E1}"/>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97" name="Text Box 15">
          <a:extLst>
            <a:ext uri="{FF2B5EF4-FFF2-40B4-BE49-F238E27FC236}">
              <a16:creationId xmlns:a16="http://schemas.microsoft.com/office/drawing/2014/main" id="{C9B0B57A-E4A0-4936-9AF9-AFB65A7A8628}"/>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98" name="Text Box 15">
          <a:extLst>
            <a:ext uri="{FF2B5EF4-FFF2-40B4-BE49-F238E27FC236}">
              <a16:creationId xmlns:a16="http://schemas.microsoft.com/office/drawing/2014/main" id="{FDDD5767-0E8C-4160-ACF1-30C4759F8982}"/>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799" name="Text Box 15">
          <a:extLst>
            <a:ext uri="{FF2B5EF4-FFF2-40B4-BE49-F238E27FC236}">
              <a16:creationId xmlns:a16="http://schemas.microsoft.com/office/drawing/2014/main" id="{426A8F2D-B09C-45ED-A781-B1EC8991C8D9}"/>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0" name="Text Box 15">
          <a:extLst>
            <a:ext uri="{FF2B5EF4-FFF2-40B4-BE49-F238E27FC236}">
              <a16:creationId xmlns:a16="http://schemas.microsoft.com/office/drawing/2014/main" id="{1C653E33-67A6-4C4D-AC0A-8ABE5AE40184}"/>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1" name="Text Box 15">
          <a:extLst>
            <a:ext uri="{FF2B5EF4-FFF2-40B4-BE49-F238E27FC236}">
              <a16:creationId xmlns:a16="http://schemas.microsoft.com/office/drawing/2014/main" id="{61A8755C-77BE-425F-94A8-DD5D6BBF3DC9}"/>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2" name="Text Box 15">
          <a:extLst>
            <a:ext uri="{FF2B5EF4-FFF2-40B4-BE49-F238E27FC236}">
              <a16:creationId xmlns:a16="http://schemas.microsoft.com/office/drawing/2014/main" id="{46F1BDEB-91F9-4092-9326-1325E5AE5418}"/>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3" name="Text Box 15">
          <a:extLst>
            <a:ext uri="{FF2B5EF4-FFF2-40B4-BE49-F238E27FC236}">
              <a16:creationId xmlns:a16="http://schemas.microsoft.com/office/drawing/2014/main" id="{DEE426B8-675F-478D-BECC-4C3349B0A6C4}"/>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4" name="Text Box 15">
          <a:extLst>
            <a:ext uri="{FF2B5EF4-FFF2-40B4-BE49-F238E27FC236}">
              <a16:creationId xmlns:a16="http://schemas.microsoft.com/office/drawing/2014/main" id="{F56F5091-1EAB-4ED3-9189-540A5DD2394F}"/>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5" name="Text Box 15">
          <a:extLst>
            <a:ext uri="{FF2B5EF4-FFF2-40B4-BE49-F238E27FC236}">
              <a16:creationId xmlns:a16="http://schemas.microsoft.com/office/drawing/2014/main" id="{977C3091-88AE-4D80-9510-67184FD3E656}"/>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6" name="Text Box 15">
          <a:extLst>
            <a:ext uri="{FF2B5EF4-FFF2-40B4-BE49-F238E27FC236}">
              <a16:creationId xmlns:a16="http://schemas.microsoft.com/office/drawing/2014/main" id="{B76D4771-BCFF-46FF-BEE0-991EA04A333D}"/>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3807" name="Text Box 15">
          <a:extLst>
            <a:ext uri="{FF2B5EF4-FFF2-40B4-BE49-F238E27FC236}">
              <a16:creationId xmlns:a16="http://schemas.microsoft.com/office/drawing/2014/main" id="{E2FACD2A-12F1-4376-B5F4-E8418220F007}"/>
            </a:ext>
          </a:extLst>
        </xdr:cNvPr>
        <xdr:cNvSpPr txBox="1">
          <a:spLocks noChangeArrowheads="1"/>
        </xdr:cNvSpPr>
      </xdr:nvSpPr>
      <xdr:spPr bwMode="auto">
        <a:xfrm>
          <a:off x="4743450" y="187356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08" name="Text Box 15">
          <a:extLst>
            <a:ext uri="{FF2B5EF4-FFF2-40B4-BE49-F238E27FC236}">
              <a16:creationId xmlns:a16="http://schemas.microsoft.com/office/drawing/2014/main" id="{84A7F967-E73F-444D-9871-04E3FC5BB6B7}"/>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809" name="Text Box 15">
          <a:extLst>
            <a:ext uri="{FF2B5EF4-FFF2-40B4-BE49-F238E27FC236}">
              <a16:creationId xmlns:a16="http://schemas.microsoft.com/office/drawing/2014/main" id="{1C7235AF-ADED-4501-BCAC-546FFA6BFC09}"/>
            </a:ext>
          </a:extLst>
        </xdr:cNvPr>
        <xdr:cNvSpPr txBox="1">
          <a:spLocks noChangeArrowheads="1"/>
        </xdr:cNvSpPr>
      </xdr:nvSpPr>
      <xdr:spPr bwMode="auto">
        <a:xfrm>
          <a:off x="4743450" y="187356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3810" name="Text Box 15">
          <a:extLst>
            <a:ext uri="{FF2B5EF4-FFF2-40B4-BE49-F238E27FC236}">
              <a16:creationId xmlns:a16="http://schemas.microsoft.com/office/drawing/2014/main" id="{28674765-3F79-4325-B1CB-C93227A00B5B}"/>
            </a:ext>
          </a:extLst>
        </xdr:cNvPr>
        <xdr:cNvSpPr txBox="1">
          <a:spLocks noChangeArrowheads="1"/>
        </xdr:cNvSpPr>
      </xdr:nvSpPr>
      <xdr:spPr bwMode="auto">
        <a:xfrm>
          <a:off x="4743450" y="187356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11" name="Text Box 15">
          <a:extLst>
            <a:ext uri="{FF2B5EF4-FFF2-40B4-BE49-F238E27FC236}">
              <a16:creationId xmlns:a16="http://schemas.microsoft.com/office/drawing/2014/main" id="{1BDBB384-164B-4DC0-9C91-A2B31E292B8A}"/>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812" name="Text Box 15">
          <a:extLst>
            <a:ext uri="{FF2B5EF4-FFF2-40B4-BE49-F238E27FC236}">
              <a16:creationId xmlns:a16="http://schemas.microsoft.com/office/drawing/2014/main" id="{13B18C4E-187D-466F-B5F8-B104A1B542AC}"/>
            </a:ext>
          </a:extLst>
        </xdr:cNvPr>
        <xdr:cNvSpPr txBox="1">
          <a:spLocks noChangeArrowheads="1"/>
        </xdr:cNvSpPr>
      </xdr:nvSpPr>
      <xdr:spPr bwMode="auto">
        <a:xfrm>
          <a:off x="4743450" y="187356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56743"/>
    <xdr:sp macro="" textlink="">
      <xdr:nvSpPr>
        <xdr:cNvPr id="3813" name="Text Box 15">
          <a:extLst>
            <a:ext uri="{FF2B5EF4-FFF2-40B4-BE49-F238E27FC236}">
              <a16:creationId xmlns:a16="http://schemas.microsoft.com/office/drawing/2014/main" id="{8CD65434-59EF-44F7-8748-8B16F90B43FE}"/>
            </a:ext>
          </a:extLst>
        </xdr:cNvPr>
        <xdr:cNvSpPr txBox="1">
          <a:spLocks noChangeArrowheads="1"/>
        </xdr:cNvSpPr>
      </xdr:nvSpPr>
      <xdr:spPr bwMode="auto">
        <a:xfrm>
          <a:off x="4743450" y="1873567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14" name="Text Box 15">
          <a:extLst>
            <a:ext uri="{FF2B5EF4-FFF2-40B4-BE49-F238E27FC236}">
              <a16:creationId xmlns:a16="http://schemas.microsoft.com/office/drawing/2014/main" id="{A353DC4B-CF43-48E0-A93B-1DDA05AF1E8E}"/>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815" name="Text Box 15">
          <a:extLst>
            <a:ext uri="{FF2B5EF4-FFF2-40B4-BE49-F238E27FC236}">
              <a16:creationId xmlns:a16="http://schemas.microsoft.com/office/drawing/2014/main" id="{CEBBFBBD-1248-496B-B1B4-0A7856850752}"/>
            </a:ext>
          </a:extLst>
        </xdr:cNvPr>
        <xdr:cNvSpPr txBox="1">
          <a:spLocks noChangeArrowheads="1"/>
        </xdr:cNvSpPr>
      </xdr:nvSpPr>
      <xdr:spPr bwMode="auto">
        <a:xfrm>
          <a:off x="4743450" y="187356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16" name="Text Box 15">
          <a:extLst>
            <a:ext uri="{FF2B5EF4-FFF2-40B4-BE49-F238E27FC236}">
              <a16:creationId xmlns:a16="http://schemas.microsoft.com/office/drawing/2014/main" id="{2893E7C5-2C9E-43FE-A324-749C87DC78B5}"/>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17" name="Text Box 15">
          <a:extLst>
            <a:ext uri="{FF2B5EF4-FFF2-40B4-BE49-F238E27FC236}">
              <a16:creationId xmlns:a16="http://schemas.microsoft.com/office/drawing/2014/main" id="{9DAE6DA8-31F3-41AB-BDD3-A459717A439C}"/>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18" name="Text Box 15">
          <a:extLst>
            <a:ext uri="{FF2B5EF4-FFF2-40B4-BE49-F238E27FC236}">
              <a16:creationId xmlns:a16="http://schemas.microsoft.com/office/drawing/2014/main" id="{4DADA3B1-4234-4030-A70B-38417AFE120C}"/>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19" name="Text Box 15">
          <a:extLst>
            <a:ext uri="{FF2B5EF4-FFF2-40B4-BE49-F238E27FC236}">
              <a16:creationId xmlns:a16="http://schemas.microsoft.com/office/drawing/2014/main" id="{1BA975D6-99C7-4F48-9B4A-F28C2A658501}"/>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20" name="Text Box 15">
          <a:extLst>
            <a:ext uri="{FF2B5EF4-FFF2-40B4-BE49-F238E27FC236}">
              <a16:creationId xmlns:a16="http://schemas.microsoft.com/office/drawing/2014/main" id="{5D986F9D-8F38-4128-9396-F6E7C1F57094}"/>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21" name="Text Box 15">
          <a:extLst>
            <a:ext uri="{FF2B5EF4-FFF2-40B4-BE49-F238E27FC236}">
              <a16:creationId xmlns:a16="http://schemas.microsoft.com/office/drawing/2014/main" id="{5C129C22-DD10-418C-9E8C-7E84FD0FDBB9}"/>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22" name="Text Box 15">
          <a:extLst>
            <a:ext uri="{FF2B5EF4-FFF2-40B4-BE49-F238E27FC236}">
              <a16:creationId xmlns:a16="http://schemas.microsoft.com/office/drawing/2014/main" id="{0C548A1A-BD42-4E14-B9E2-76D1342B6B7D}"/>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23" name="Text Box 15">
          <a:extLst>
            <a:ext uri="{FF2B5EF4-FFF2-40B4-BE49-F238E27FC236}">
              <a16:creationId xmlns:a16="http://schemas.microsoft.com/office/drawing/2014/main" id="{296AB4E0-AA89-42B8-95DB-DE8BAECC10F0}"/>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24" name="Text Box 15">
          <a:extLst>
            <a:ext uri="{FF2B5EF4-FFF2-40B4-BE49-F238E27FC236}">
              <a16:creationId xmlns:a16="http://schemas.microsoft.com/office/drawing/2014/main" id="{3CF3C66F-55D3-4E72-886C-125FA7EA09EA}"/>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25" name="Text Box 15">
          <a:extLst>
            <a:ext uri="{FF2B5EF4-FFF2-40B4-BE49-F238E27FC236}">
              <a16:creationId xmlns:a16="http://schemas.microsoft.com/office/drawing/2014/main" id="{AEF5937D-4F14-46EE-B865-6BFEC2997FB4}"/>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26" name="Text Box 15">
          <a:extLst>
            <a:ext uri="{FF2B5EF4-FFF2-40B4-BE49-F238E27FC236}">
              <a16:creationId xmlns:a16="http://schemas.microsoft.com/office/drawing/2014/main" id="{99D6A0AE-1542-4966-A134-B4745AD78FB8}"/>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827" name="Text Box 15">
          <a:extLst>
            <a:ext uri="{FF2B5EF4-FFF2-40B4-BE49-F238E27FC236}">
              <a16:creationId xmlns:a16="http://schemas.microsoft.com/office/drawing/2014/main" id="{82D91B6F-0F9B-402F-8B36-308098C4DC70}"/>
            </a:ext>
          </a:extLst>
        </xdr:cNvPr>
        <xdr:cNvSpPr txBox="1">
          <a:spLocks noChangeArrowheads="1"/>
        </xdr:cNvSpPr>
      </xdr:nvSpPr>
      <xdr:spPr bwMode="auto">
        <a:xfrm>
          <a:off x="4743450" y="17621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28" name="Text Box 15">
          <a:extLst>
            <a:ext uri="{FF2B5EF4-FFF2-40B4-BE49-F238E27FC236}">
              <a16:creationId xmlns:a16="http://schemas.microsoft.com/office/drawing/2014/main" id="{FC8875CF-E1E6-407B-8F91-9A0B890EB5D3}"/>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829" name="Text Box 15">
          <a:extLst>
            <a:ext uri="{FF2B5EF4-FFF2-40B4-BE49-F238E27FC236}">
              <a16:creationId xmlns:a16="http://schemas.microsoft.com/office/drawing/2014/main" id="{175452DA-532E-4437-BB12-7E1767C25894}"/>
            </a:ext>
          </a:extLst>
        </xdr:cNvPr>
        <xdr:cNvSpPr txBox="1">
          <a:spLocks noChangeArrowheads="1"/>
        </xdr:cNvSpPr>
      </xdr:nvSpPr>
      <xdr:spPr bwMode="auto">
        <a:xfrm>
          <a:off x="4743450" y="17621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8496"/>
    <xdr:sp macro="" textlink="">
      <xdr:nvSpPr>
        <xdr:cNvPr id="3830" name="Text Box 15">
          <a:extLst>
            <a:ext uri="{FF2B5EF4-FFF2-40B4-BE49-F238E27FC236}">
              <a16:creationId xmlns:a16="http://schemas.microsoft.com/office/drawing/2014/main" id="{EF02CADE-5ABE-444A-9CCA-4DE53068F8FE}"/>
            </a:ext>
          </a:extLst>
        </xdr:cNvPr>
        <xdr:cNvSpPr txBox="1">
          <a:spLocks noChangeArrowheads="1"/>
        </xdr:cNvSpPr>
      </xdr:nvSpPr>
      <xdr:spPr bwMode="auto">
        <a:xfrm>
          <a:off x="4743450" y="17621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31" name="Text Box 15">
          <a:extLst>
            <a:ext uri="{FF2B5EF4-FFF2-40B4-BE49-F238E27FC236}">
              <a16:creationId xmlns:a16="http://schemas.microsoft.com/office/drawing/2014/main" id="{7FDB93E0-8DED-40A9-B0D1-3D7CE64E3B9D}"/>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832" name="Text Box 15">
          <a:extLst>
            <a:ext uri="{FF2B5EF4-FFF2-40B4-BE49-F238E27FC236}">
              <a16:creationId xmlns:a16="http://schemas.microsoft.com/office/drawing/2014/main" id="{CDB6EC79-5C89-4CA2-A6CB-634BD22F09B4}"/>
            </a:ext>
          </a:extLst>
        </xdr:cNvPr>
        <xdr:cNvSpPr txBox="1">
          <a:spLocks noChangeArrowheads="1"/>
        </xdr:cNvSpPr>
      </xdr:nvSpPr>
      <xdr:spPr bwMode="auto">
        <a:xfrm>
          <a:off x="4743450" y="17621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56743"/>
    <xdr:sp macro="" textlink="">
      <xdr:nvSpPr>
        <xdr:cNvPr id="3833" name="Text Box 15">
          <a:extLst>
            <a:ext uri="{FF2B5EF4-FFF2-40B4-BE49-F238E27FC236}">
              <a16:creationId xmlns:a16="http://schemas.microsoft.com/office/drawing/2014/main" id="{FD909435-4CA1-47A5-B4CA-EAE70C217A28}"/>
            </a:ext>
          </a:extLst>
        </xdr:cNvPr>
        <xdr:cNvSpPr txBox="1">
          <a:spLocks noChangeArrowheads="1"/>
        </xdr:cNvSpPr>
      </xdr:nvSpPr>
      <xdr:spPr bwMode="auto">
        <a:xfrm>
          <a:off x="4743450" y="176212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34" name="Text Box 15">
          <a:extLst>
            <a:ext uri="{FF2B5EF4-FFF2-40B4-BE49-F238E27FC236}">
              <a16:creationId xmlns:a16="http://schemas.microsoft.com/office/drawing/2014/main" id="{3EFB10EA-9C86-4B4E-B20C-55A4D3A939DF}"/>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444331"/>
    <xdr:sp macro="" textlink="">
      <xdr:nvSpPr>
        <xdr:cNvPr id="3835" name="Text Box 15">
          <a:extLst>
            <a:ext uri="{FF2B5EF4-FFF2-40B4-BE49-F238E27FC236}">
              <a16:creationId xmlns:a16="http://schemas.microsoft.com/office/drawing/2014/main" id="{F34111FC-9797-4CDB-A27C-17F95F1B7B88}"/>
            </a:ext>
          </a:extLst>
        </xdr:cNvPr>
        <xdr:cNvSpPr txBox="1">
          <a:spLocks noChangeArrowheads="1"/>
        </xdr:cNvSpPr>
      </xdr:nvSpPr>
      <xdr:spPr bwMode="auto">
        <a:xfrm>
          <a:off x="4743450" y="17621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36" name="Text Box 15">
          <a:extLst>
            <a:ext uri="{FF2B5EF4-FFF2-40B4-BE49-F238E27FC236}">
              <a16:creationId xmlns:a16="http://schemas.microsoft.com/office/drawing/2014/main" id="{9D34FF0D-6709-464B-8D60-53F94678DA1C}"/>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37" name="Text Box 15">
          <a:extLst>
            <a:ext uri="{FF2B5EF4-FFF2-40B4-BE49-F238E27FC236}">
              <a16:creationId xmlns:a16="http://schemas.microsoft.com/office/drawing/2014/main" id="{D7214BDF-0015-4FD2-96B2-82F1D14C09B0}"/>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38" name="Text Box 15">
          <a:extLst>
            <a:ext uri="{FF2B5EF4-FFF2-40B4-BE49-F238E27FC236}">
              <a16:creationId xmlns:a16="http://schemas.microsoft.com/office/drawing/2014/main" id="{BFB89962-6CA1-47BD-8C7E-6D83D3870E61}"/>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32</xdr:row>
      <xdr:rowOff>504825</xdr:rowOff>
    </xdr:from>
    <xdr:ext cx="95250" cy="213632"/>
    <xdr:sp macro="" textlink="">
      <xdr:nvSpPr>
        <xdr:cNvPr id="3839" name="Text Box 15">
          <a:extLst>
            <a:ext uri="{FF2B5EF4-FFF2-40B4-BE49-F238E27FC236}">
              <a16:creationId xmlns:a16="http://schemas.microsoft.com/office/drawing/2014/main" id="{F8002495-C2D5-43A1-AEF9-03DC1F35E030}"/>
            </a:ext>
          </a:extLst>
        </xdr:cNvPr>
        <xdr:cNvSpPr txBox="1">
          <a:spLocks noChangeArrowheads="1"/>
        </xdr:cNvSpPr>
      </xdr:nvSpPr>
      <xdr:spPr bwMode="auto">
        <a:xfrm>
          <a:off x="4743450" y="17621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840" name="Text Box 15">
          <a:extLst>
            <a:ext uri="{FF2B5EF4-FFF2-40B4-BE49-F238E27FC236}">
              <a16:creationId xmlns:a16="http://schemas.microsoft.com/office/drawing/2014/main" id="{ABB2415F-6BC6-4CD0-9231-295663FB76D9}"/>
            </a:ext>
          </a:extLst>
        </xdr:cNvPr>
        <xdr:cNvSpPr txBox="1">
          <a:spLocks noChangeArrowheads="1"/>
        </xdr:cNvSpPr>
      </xdr:nvSpPr>
      <xdr:spPr bwMode="auto">
        <a:xfrm>
          <a:off x="4743450" y="17992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41" name="Text Box 15">
          <a:extLst>
            <a:ext uri="{FF2B5EF4-FFF2-40B4-BE49-F238E27FC236}">
              <a16:creationId xmlns:a16="http://schemas.microsoft.com/office/drawing/2014/main" id="{67D8FDBA-9616-47EE-AEA9-E145FD7DB15F}"/>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842" name="Text Box 15">
          <a:extLst>
            <a:ext uri="{FF2B5EF4-FFF2-40B4-BE49-F238E27FC236}">
              <a16:creationId xmlns:a16="http://schemas.microsoft.com/office/drawing/2014/main" id="{8778BB1D-3A37-495E-B3A1-949D04DED546}"/>
            </a:ext>
          </a:extLst>
        </xdr:cNvPr>
        <xdr:cNvSpPr txBox="1">
          <a:spLocks noChangeArrowheads="1"/>
        </xdr:cNvSpPr>
      </xdr:nvSpPr>
      <xdr:spPr bwMode="auto">
        <a:xfrm>
          <a:off x="4743450" y="17992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8496"/>
    <xdr:sp macro="" textlink="">
      <xdr:nvSpPr>
        <xdr:cNvPr id="3843" name="Text Box 15">
          <a:extLst>
            <a:ext uri="{FF2B5EF4-FFF2-40B4-BE49-F238E27FC236}">
              <a16:creationId xmlns:a16="http://schemas.microsoft.com/office/drawing/2014/main" id="{D6689B83-1E96-4BFB-BE79-BA753C485A78}"/>
            </a:ext>
          </a:extLst>
        </xdr:cNvPr>
        <xdr:cNvSpPr txBox="1">
          <a:spLocks noChangeArrowheads="1"/>
        </xdr:cNvSpPr>
      </xdr:nvSpPr>
      <xdr:spPr bwMode="auto">
        <a:xfrm>
          <a:off x="4743450" y="1799272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44" name="Text Box 15">
          <a:extLst>
            <a:ext uri="{FF2B5EF4-FFF2-40B4-BE49-F238E27FC236}">
              <a16:creationId xmlns:a16="http://schemas.microsoft.com/office/drawing/2014/main" id="{249BDCA6-AAAC-4514-8A7A-A6F455B82D06}"/>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845" name="Text Box 15">
          <a:extLst>
            <a:ext uri="{FF2B5EF4-FFF2-40B4-BE49-F238E27FC236}">
              <a16:creationId xmlns:a16="http://schemas.microsoft.com/office/drawing/2014/main" id="{52E13A06-1C5C-405C-9C1A-B05CDBDDCD46}"/>
            </a:ext>
          </a:extLst>
        </xdr:cNvPr>
        <xdr:cNvSpPr txBox="1">
          <a:spLocks noChangeArrowheads="1"/>
        </xdr:cNvSpPr>
      </xdr:nvSpPr>
      <xdr:spPr bwMode="auto">
        <a:xfrm>
          <a:off x="4743450" y="17992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56743"/>
    <xdr:sp macro="" textlink="">
      <xdr:nvSpPr>
        <xdr:cNvPr id="3846" name="Text Box 15">
          <a:extLst>
            <a:ext uri="{FF2B5EF4-FFF2-40B4-BE49-F238E27FC236}">
              <a16:creationId xmlns:a16="http://schemas.microsoft.com/office/drawing/2014/main" id="{89E0DDC3-D7C8-45D0-8B5C-5F08EEB3516D}"/>
            </a:ext>
          </a:extLst>
        </xdr:cNvPr>
        <xdr:cNvSpPr txBox="1">
          <a:spLocks noChangeArrowheads="1"/>
        </xdr:cNvSpPr>
      </xdr:nvSpPr>
      <xdr:spPr bwMode="auto">
        <a:xfrm>
          <a:off x="4743450" y="1799272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47" name="Text Box 15">
          <a:extLst>
            <a:ext uri="{FF2B5EF4-FFF2-40B4-BE49-F238E27FC236}">
              <a16:creationId xmlns:a16="http://schemas.microsoft.com/office/drawing/2014/main" id="{A1BFB931-64CA-4438-8122-D744D220277D}"/>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444331"/>
    <xdr:sp macro="" textlink="">
      <xdr:nvSpPr>
        <xdr:cNvPr id="3848" name="Text Box 15">
          <a:extLst>
            <a:ext uri="{FF2B5EF4-FFF2-40B4-BE49-F238E27FC236}">
              <a16:creationId xmlns:a16="http://schemas.microsoft.com/office/drawing/2014/main" id="{4027F550-027F-4371-874F-29BEF9554107}"/>
            </a:ext>
          </a:extLst>
        </xdr:cNvPr>
        <xdr:cNvSpPr txBox="1">
          <a:spLocks noChangeArrowheads="1"/>
        </xdr:cNvSpPr>
      </xdr:nvSpPr>
      <xdr:spPr bwMode="auto">
        <a:xfrm>
          <a:off x="4743450" y="1799272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49" name="Text Box 15">
          <a:extLst>
            <a:ext uri="{FF2B5EF4-FFF2-40B4-BE49-F238E27FC236}">
              <a16:creationId xmlns:a16="http://schemas.microsoft.com/office/drawing/2014/main" id="{60240E72-EE7D-4087-8878-3C1058D4C6C1}"/>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50" name="Text Box 15">
          <a:extLst>
            <a:ext uri="{FF2B5EF4-FFF2-40B4-BE49-F238E27FC236}">
              <a16:creationId xmlns:a16="http://schemas.microsoft.com/office/drawing/2014/main" id="{018F46AC-6B86-4582-BD0B-8BB4F9DB3619}"/>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51" name="Text Box 15">
          <a:extLst>
            <a:ext uri="{FF2B5EF4-FFF2-40B4-BE49-F238E27FC236}">
              <a16:creationId xmlns:a16="http://schemas.microsoft.com/office/drawing/2014/main" id="{23D58659-AA73-449A-9377-C93DB5A71D9D}"/>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33</xdr:row>
      <xdr:rowOff>504825</xdr:rowOff>
    </xdr:from>
    <xdr:ext cx="95250" cy="213632"/>
    <xdr:sp macro="" textlink="">
      <xdr:nvSpPr>
        <xdr:cNvPr id="3852" name="Text Box 15">
          <a:extLst>
            <a:ext uri="{FF2B5EF4-FFF2-40B4-BE49-F238E27FC236}">
              <a16:creationId xmlns:a16="http://schemas.microsoft.com/office/drawing/2014/main" id="{6AA8629C-A27D-45DB-BFD5-FF0F9F2D25C0}"/>
            </a:ext>
          </a:extLst>
        </xdr:cNvPr>
        <xdr:cNvSpPr txBox="1">
          <a:spLocks noChangeArrowheads="1"/>
        </xdr:cNvSpPr>
      </xdr:nvSpPr>
      <xdr:spPr bwMode="auto">
        <a:xfrm>
          <a:off x="4743450" y="1799272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53" name="Text Box 15">
          <a:extLst>
            <a:ext uri="{FF2B5EF4-FFF2-40B4-BE49-F238E27FC236}">
              <a16:creationId xmlns:a16="http://schemas.microsoft.com/office/drawing/2014/main" id="{816FAD1A-11E3-4E39-9E4D-205019E7FCFB}"/>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54" name="Text Box 15">
          <a:extLst>
            <a:ext uri="{FF2B5EF4-FFF2-40B4-BE49-F238E27FC236}">
              <a16:creationId xmlns:a16="http://schemas.microsoft.com/office/drawing/2014/main" id="{E056B650-BBB7-4731-BDAD-A13224D11C43}"/>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55" name="Text Box 15">
          <a:extLst>
            <a:ext uri="{FF2B5EF4-FFF2-40B4-BE49-F238E27FC236}">
              <a16:creationId xmlns:a16="http://schemas.microsoft.com/office/drawing/2014/main" id="{73C7F1E6-7599-40B8-88EA-F52B708ADD42}"/>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56" name="Text Box 15">
          <a:extLst>
            <a:ext uri="{FF2B5EF4-FFF2-40B4-BE49-F238E27FC236}">
              <a16:creationId xmlns:a16="http://schemas.microsoft.com/office/drawing/2014/main" id="{D7C389B4-317E-4109-96C2-5D01B0D0A206}"/>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57" name="Text Box 15">
          <a:extLst>
            <a:ext uri="{FF2B5EF4-FFF2-40B4-BE49-F238E27FC236}">
              <a16:creationId xmlns:a16="http://schemas.microsoft.com/office/drawing/2014/main" id="{6B0FE650-30C2-4B73-A5AC-26700A1ABDFD}"/>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58" name="Text Box 15">
          <a:extLst>
            <a:ext uri="{FF2B5EF4-FFF2-40B4-BE49-F238E27FC236}">
              <a16:creationId xmlns:a16="http://schemas.microsoft.com/office/drawing/2014/main" id="{A8FD026B-FF10-4724-A2EB-AA278784B0E3}"/>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59" name="Text Box 15">
          <a:extLst>
            <a:ext uri="{FF2B5EF4-FFF2-40B4-BE49-F238E27FC236}">
              <a16:creationId xmlns:a16="http://schemas.microsoft.com/office/drawing/2014/main" id="{5DCA28D6-E01A-41C0-B1F3-025FEFD27A00}"/>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860" name="Text Box 15">
          <a:extLst>
            <a:ext uri="{FF2B5EF4-FFF2-40B4-BE49-F238E27FC236}">
              <a16:creationId xmlns:a16="http://schemas.microsoft.com/office/drawing/2014/main" id="{97C88E31-517C-4939-9D03-2DB76DB60488}"/>
            </a:ext>
          </a:extLst>
        </xdr:cNvPr>
        <xdr:cNvSpPr txBox="1">
          <a:spLocks noChangeArrowheads="1"/>
        </xdr:cNvSpPr>
      </xdr:nvSpPr>
      <xdr:spPr bwMode="auto">
        <a:xfrm>
          <a:off x="4743450" y="183642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61" name="Text Box 15">
          <a:extLst>
            <a:ext uri="{FF2B5EF4-FFF2-40B4-BE49-F238E27FC236}">
              <a16:creationId xmlns:a16="http://schemas.microsoft.com/office/drawing/2014/main" id="{F27817DC-36C1-4DCF-B178-6B618412538B}"/>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862" name="Text Box 15">
          <a:extLst>
            <a:ext uri="{FF2B5EF4-FFF2-40B4-BE49-F238E27FC236}">
              <a16:creationId xmlns:a16="http://schemas.microsoft.com/office/drawing/2014/main" id="{25A14525-325D-4491-AA8D-A46A0E404912}"/>
            </a:ext>
          </a:extLst>
        </xdr:cNvPr>
        <xdr:cNvSpPr txBox="1">
          <a:spLocks noChangeArrowheads="1"/>
        </xdr:cNvSpPr>
      </xdr:nvSpPr>
      <xdr:spPr bwMode="auto">
        <a:xfrm>
          <a:off x="4743450" y="18364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8496"/>
    <xdr:sp macro="" textlink="">
      <xdr:nvSpPr>
        <xdr:cNvPr id="3863" name="Text Box 15">
          <a:extLst>
            <a:ext uri="{FF2B5EF4-FFF2-40B4-BE49-F238E27FC236}">
              <a16:creationId xmlns:a16="http://schemas.microsoft.com/office/drawing/2014/main" id="{18D5EB0A-CC87-476B-9031-68A245F633B6}"/>
            </a:ext>
          </a:extLst>
        </xdr:cNvPr>
        <xdr:cNvSpPr txBox="1">
          <a:spLocks noChangeArrowheads="1"/>
        </xdr:cNvSpPr>
      </xdr:nvSpPr>
      <xdr:spPr bwMode="auto">
        <a:xfrm>
          <a:off x="4743450" y="183642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64" name="Text Box 15">
          <a:extLst>
            <a:ext uri="{FF2B5EF4-FFF2-40B4-BE49-F238E27FC236}">
              <a16:creationId xmlns:a16="http://schemas.microsoft.com/office/drawing/2014/main" id="{3E059676-B710-401F-B001-DCCBBF9F04DF}"/>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865" name="Text Box 15">
          <a:extLst>
            <a:ext uri="{FF2B5EF4-FFF2-40B4-BE49-F238E27FC236}">
              <a16:creationId xmlns:a16="http://schemas.microsoft.com/office/drawing/2014/main" id="{614906B6-15DD-4BA2-A9A1-2B549063A29B}"/>
            </a:ext>
          </a:extLst>
        </xdr:cNvPr>
        <xdr:cNvSpPr txBox="1">
          <a:spLocks noChangeArrowheads="1"/>
        </xdr:cNvSpPr>
      </xdr:nvSpPr>
      <xdr:spPr bwMode="auto">
        <a:xfrm>
          <a:off x="4743450" y="18364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56743"/>
    <xdr:sp macro="" textlink="">
      <xdr:nvSpPr>
        <xdr:cNvPr id="3866" name="Text Box 15">
          <a:extLst>
            <a:ext uri="{FF2B5EF4-FFF2-40B4-BE49-F238E27FC236}">
              <a16:creationId xmlns:a16="http://schemas.microsoft.com/office/drawing/2014/main" id="{3B7D4800-810B-4048-929D-A5BFDC54794D}"/>
            </a:ext>
          </a:extLst>
        </xdr:cNvPr>
        <xdr:cNvSpPr txBox="1">
          <a:spLocks noChangeArrowheads="1"/>
        </xdr:cNvSpPr>
      </xdr:nvSpPr>
      <xdr:spPr bwMode="auto">
        <a:xfrm>
          <a:off x="4743450" y="183642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67" name="Text Box 15">
          <a:extLst>
            <a:ext uri="{FF2B5EF4-FFF2-40B4-BE49-F238E27FC236}">
              <a16:creationId xmlns:a16="http://schemas.microsoft.com/office/drawing/2014/main" id="{E74B1D9F-5A70-4EF9-AB9A-B413BEF34367}"/>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444331"/>
    <xdr:sp macro="" textlink="">
      <xdr:nvSpPr>
        <xdr:cNvPr id="3868" name="Text Box 15">
          <a:extLst>
            <a:ext uri="{FF2B5EF4-FFF2-40B4-BE49-F238E27FC236}">
              <a16:creationId xmlns:a16="http://schemas.microsoft.com/office/drawing/2014/main" id="{CD769ED6-5DFB-4D9E-B031-C59D8B0F581E}"/>
            </a:ext>
          </a:extLst>
        </xdr:cNvPr>
        <xdr:cNvSpPr txBox="1">
          <a:spLocks noChangeArrowheads="1"/>
        </xdr:cNvSpPr>
      </xdr:nvSpPr>
      <xdr:spPr bwMode="auto">
        <a:xfrm>
          <a:off x="4743450" y="18364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69" name="Text Box 15">
          <a:extLst>
            <a:ext uri="{FF2B5EF4-FFF2-40B4-BE49-F238E27FC236}">
              <a16:creationId xmlns:a16="http://schemas.microsoft.com/office/drawing/2014/main" id="{51079EB4-2830-4687-9AB6-F5BBBE7565AF}"/>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70" name="Text Box 15">
          <a:extLst>
            <a:ext uri="{FF2B5EF4-FFF2-40B4-BE49-F238E27FC236}">
              <a16:creationId xmlns:a16="http://schemas.microsoft.com/office/drawing/2014/main" id="{DDFD321F-39F9-41D3-A63B-F15E902C5C7E}"/>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71" name="Text Box 15">
          <a:extLst>
            <a:ext uri="{FF2B5EF4-FFF2-40B4-BE49-F238E27FC236}">
              <a16:creationId xmlns:a16="http://schemas.microsoft.com/office/drawing/2014/main" id="{DBA43CF4-2066-4B2E-A0A1-165C08BA9A09}"/>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34</xdr:row>
      <xdr:rowOff>504825</xdr:rowOff>
    </xdr:from>
    <xdr:ext cx="95250" cy="213632"/>
    <xdr:sp macro="" textlink="">
      <xdr:nvSpPr>
        <xdr:cNvPr id="3872" name="Text Box 15">
          <a:extLst>
            <a:ext uri="{FF2B5EF4-FFF2-40B4-BE49-F238E27FC236}">
              <a16:creationId xmlns:a16="http://schemas.microsoft.com/office/drawing/2014/main" id="{2A8EA85B-A48A-4981-8D7C-8180D0589CC5}"/>
            </a:ext>
          </a:extLst>
        </xdr:cNvPr>
        <xdr:cNvSpPr txBox="1">
          <a:spLocks noChangeArrowheads="1"/>
        </xdr:cNvSpPr>
      </xdr:nvSpPr>
      <xdr:spPr bwMode="auto">
        <a:xfrm>
          <a:off x="4743450" y="18364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3873" name="Text Box 15">
          <a:extLst>
            <a:ext uri="{FF2B5EF4-FFF2-40B4-BE49-F238E27FC236}">
              <a16:creationId xmlns:a16="http://schemas.microsoft.com/office/drawing/2014/main" id="{AF10B0F3-57E4-4223-86C7-1F8C77DAD953}"/>
            </a:ext>
          </a:extLst>
        </xdr:cNvPr>
        <xdr:cNvSpPr txBox="1">
          <a:spLocks noChangeArrowheads="1"/>
        </xdr:cNvSpPr>
      </xdr:nvSpPr>
      <xdr:spPr bwMode="auto">
        <a:xfrm>
          <a:off x="4743450" y="187356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74" name="Text Box 15">
          <a:extLst>
            <a:ext uri="{FF2B5EF4-FFF2-40B4-BE49-F238E27FC236}">
              <a16:creationId xmlns:a16="http://schemas.microsoft.com/office/drawing/2014/main" id="{3C00E484-2109-405F-8792-FDB05376F81B}"/>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875" name="Text Box 15">
          <a:extLst>
            <a:ext uri="{FF2B5EF4-FFF2-40B4-BE49-F238E27FC236}">
              <a16:creationId xmlns:a16="http://schemas.microsoft.com/office/drawing/2014/main" id="{846E8CBD-14E8-4AF7-9EC9-B335EDCFD5BE}"/>
            </a:ext>
          </a:extLst>
        </xdr:cNvPr>
        <xdr:cNvSpPr txBox="1">
          <a:spLocks noChangeArrowheads="1"/>
        </xdr:cNvSpPr>
      </xdr:nvSpPr>
      <xdr:spPr bwMode="auto">
        <a:xfrm>
          <a:off x="4743450" y="187356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8496"/>
    <xdr:sp macro="" textlink="">
      <xdr:nvSpPr>
        <xdr:cNvPr id="3876" name="Text Box 15">
          <a:extLst>
            <a:ext uri="{FF2B5EF4-FFF2-40B4-BE49-F238E27FC236}">
              <a16:creationId xmlns:a16="http://schemas.microsoft.com/office/drawing/2014/main" id="{DFD3E9E5-6123-44A8-A6F3-DA8205979D6E}"/>
            </a:ext>
          </a:extLst>
        </xdr:cNvPr>
        <xdr:cNvSpPr txBox="1">
          <a:spLocks noChangeArrowheads="1"/>
        </xdr:cNvSpPr>
      </xdr:nvSpPr>
      <xdr:spPr bwMode="auto">
        <a:xfrm>
          <a:off x="4743450" y="18735675"/>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77" name="Text Box 15">
          <a:extLst>
            <a:ext uri="{FF2B5EF4-FFF2-40B4-BE49-F238E27FC236}">
              <a16:creationId xmlns:a16="http://schemas.microsoft.com/office/drawing/2014/main" id="{2A21BEA9-4E39-4D42-A30A-E87EB17A542A}"/>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878" name="Text Box 15">
          <a:extLst>
            <a:ext uri="{FF2B5EF4-FFF2-40B4-BE49-F238E27FC236}">
              <a16:creationId xmlns:a16="http://schemas.microsoft.com/office/drawing/2014/main" id="{EB4B5C9C-B684-458A-ABEF-A95497A25D7F}"/>
            </a:ext>
          </a:extLst>
        </xdr:cNvPr>
        <xdr:cNvSpPr txBox="1">
          <a:spLocks noChangeArrowheads="1"/>
        </xdr:cNvSpPr>
      </xdr:nvSpPr>
      <xdr:spPr bwMode="auto">
        <a:xfrm>
          <a:off x="4743450" y="187356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56743"/>
    <xdr:sp macro="" textlink="">
      <xdr:nvSpPr>
        <xdr:cNvPr id="3879" name="Text Box 15">
          <a:extLst>
            <a:ext uri="{FF2B5EF4-FFF2-40B4-BE49-F238E27FC236}">
              <a16:creationId xmlns:a16="http://schemas.microsoft.com/office/drawing/2014/main" id="{D24B0370-2A13-4A50-BEF4-95696F4DEF41}"/>
            </a:ext>
          </a:extLst>
        </xdr:cNvPr>
        <xdr:cNvSpPr txBox="1">
          <a:spLocks noChangeArrowheads="1"/>
        </xdr:cNvSpPr>
      </xdr:nvSpPr>
      <xdr:spPr bwMode="auto">
        <a:xfrm>
          <a:off x="4743450" y="18735675"/>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80" name="Text Box 15">
          <a:extLst>
            <a:ext uri="{FF2B5EF4-FFF2-40B4-BE49-F238E27FC236}">
              <a16:creationId xmlns:a16="http://schemas.microsoft.com/office/drawing/2014/main" id="{4B008B91-BA27-4802-A928-C5D0BCA24E46}"/>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444331"/>
    <xdr:sp macro="" textlink="">
      <xdr:nvSpPr>
        <xdr:cNvPr id="3881" name="Text Box 15">
          <a:extLst>
            <a:ext uri="{FF2B5EF4-FFF2-40B4-BE49-F238E27FC236}">
              <a16:creationId xmlns:a16="http://schemas.microsoft.com/office/drawing/2014/main" id="{F4C2DDFD-98DC-421F-AB6F-4A7FCA07CAEB}"/>
            </a:ext>
          </a:extLst>
        </xdr:cNvPr>
        <xdr:cNvSpPr txBox="1">
          <a:spLocks noChangeArrowheads="1"/>
        </xdr:cNvSpPr>
      </xdr:nvSpPr>
      <xdr:spPr bwMode="auto">
        <a:xfrm>
          <a:off x="4743450" y="18735675"/>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82" name="Text Box 15">
          <a:extLst>
            <a:ext uri="{FF2B5EF4-FFF2-40B4-BE49-F238E27FC236}">
              <a16:creationId xmlns:a16="http://schemas.microsoft.com/office/drawing/2014/main" id="{103BD474-4947-4704-83AA-F9FE98C747A9}"/>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83" name="Text Box 15">
          <a:extLst>
            <a:ext uri="{FF2B5EF4-FFF2-40B4-BE49-F238E27FC236}">
              <a16:creationId xmlns:a16="http://schemas.microsoft.com/office/drawing/2014/main" id="{992C1928-44B2-4210-AD90-90F2EA555315}"/>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84" name="Text Box 15">
          <a:extLst>
            <a:ext uri="{FF2B5EF4-FFF2-40B4-BE49-F238E27FC236}">
              <a16:creationId xmlns:a16="http://schemas.microsoft.com/office/drawing/2014/main" id="{F69CA44A-77B2-4DF0-A367-0E7B87F2AD14}"/>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35</xdr:row>
      <xdr:rowOff>504825</xdr:rowOff>
    </xdr:from>
    <xdr:ext cx="95250" cy="213632"/>
    <xdr:sp macro="" textlink="">
      <xdr:nvSpPr>
        <xdr:cNvPr id="3885" name="Text Box 15">
          <a:extLst>
            <a:ext uri="{FF2B5EF4-FFF2-40B4-BE49-F238E27FC236}">
              <a16:creationId xmlns:a16="http://schemas.microsoft.com/office/drawing/2014/main" id="{ED899FEB-4619-4D85-8F72-F0060199A1E4}"/>
            </a:ext>
          </a:extLst>
        </xdr:cNvPr>
        <xdr:cNvSpPr txBox="1">
          <a:spLocks noChangeArrowheads="1"/>
        </xdr:cNvSpPr>
      </xdr:nvSpPr>
      <xdr:spPr bwMode="auto">
        <a:xfrm>
          <a:off x="4743450" y="18735675"/>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86" name="Text Box 15">
          <a:extLst>
            <a:ext uri="{FF2B5EF4-FFF2-40B4-BE49-F238E27FC236}">
              <a16:creationId xmlns:a16="http://schemas.microsoft.com/office/drawing/2014/main" id="{C41FE550-C6CF-4283-ABCE-3F4367775CF6}"/>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87" name="Text Box 15">
          <a:extLst>
            <a:ext uri="{FF2B5EF4-FFF2-40B4-BE49-F238E27FC236}">
              <a16:creationId xmlns:a16="http://schemas.microsoft.com/office/drawing/2014/main" id="{280961BD-6A72-40E6-AB62-8F02BAB1CEB0}"/>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88" name="Text Box 15">
          <a:extLst>
            <a:ext uri="{FF2B5EF4-FFF2-40B4-BE49-F238E27FC236}">
              <a16:creationId xmlns:a16="http://schemas.microsoft.com/office/drawing/2014/main" id="{D72C2A76-A8E5-421F-A091-02E4B922D20B}"/>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89" name="Text Box 15">
          <a:extLst>
            <a:ext uri="{FF2B5EF4-FFF2-40B4-BE49-F238E27FC236}">
              <a16:creationId xmlns:a16="http://schemas.microsoft.com/office/drawing/2014/main" id="{F2676840-FBBD-49D0-A4B6-6FF4C41D5EC0}"/>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0" name="Text Box 15">
          <a:extLst>
            <a:ext uri="{FF2B5EF4-FFF2-40B4-BE49-F238E27FC236}">
              <a16:creationId xmlns:a16="http://schemas.microsoft.com/office/drawing/2014/main" id="{4F204FFC-78FA-4C3C-90F1-0DE15367CEFF}"/>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1" name="Text Box 15">
          <a:extLst>
            <a:ext uri="{FF2B5EF4-FFF2-40B4-BE49-F238E27FC236}">
              <a16:creationId xmlns:a16="http://schemas.microsoft.com/office/drawing/2014/main" id="{C4C21616-0157-42DE-A5F5-DF054BCE4FC5}"/>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2" name="Text Box 15">
          <a:extLst>
            <a:ext uri="{FF2B5EF4-FFF2-40B4-BE49-F238E27FC236}">
              <a16:creationId xmlns:a16="http://schemas.microsoft.com/office/drawing/2014/main" id="{46AFEF75-6756-4FCA-839D-F34A9E6B7E61}"/>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3" name="Text Box 15">
          <a:extLst>
            <a:ext uri="{FF2B5EF4-FFF2-40B4-BE49-F238E27FC236}">
              <a16:creationId xmlns:a16="http://schemas.microsoft.com/office/drawing/2014/main" id="{3F7D6027-4FA8-407A-A6D4-75A11969FC9A}"/>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4" name="Text Box 15">
          <a:extLst>
            <a:ext uri="{FF2B5EF4-FFF2-40B4-BE49-F238E27FC236}">
              <a16:creationId xmlns:a16="http://schemas.microsoft.com/office/drawing/2014/main" id="{1C2BCF83-7514-4DFE-B964-96B0913F42C9}"/>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5" name="Text Box 15">
          <a:extLst>
            <a:ext uri="{FF2B5EF4-FFF2-40B4-BE49-F238E27FC236}">
              <a16:creationId xmlns:a16="http://schemas.microsoft.com/office/drawing/2014/main" id="{9C9F652B-FD20-40C2-80FB-393A33A716E1}"/>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6" name="Text Box 15">
          <a:extLst>
            <a:ext uri="{FF2B5EF4-FFF2-40B4-BE49-F238E27FC236}">
              <a16:creationId xmlns:a16="http://schemas.microsoft.com/office/drawing/2014/main" id="{64A09705-F0E8-4290-AD8E-A09AE9DFAF49}"/>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7" name="Text Box 15">
          <a:extLst>
            <a:ext uri="{FF2B5EF4-FFF2-40B4-BE49-F238E27FC236}">
              <a16:creationId xmlns:a16="http://schemas.microsoft.com/office/drawing/2014/main" id="{11045177-7C2F-4B99-B247-509DDE092634}"/>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8" name="Text Box 15">
          <a:extLst>
            <a:ext uri="{FF2B5EF4-FFF2-40B4-BE49-F238E27FC236}">
              <a16:creationId xmlns:a16="http://schemas.microsoft.com/office/drawing/2014/main" id="{1901AD85-55B2-4C3A-B07B-40D8F3F7C281}"/>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36</xdr:row>
      <xdr:rowOff>504825</xdr:rowOff>
    </xdr:from>
    <xdr:ext cx="95250" cy="213632"/>
    <xdr:sp macro="" textlink="">
      <xdr:nvSpPr>
        <xdr:cNvPr id="3899" name="Text Box 15">
          <a:extLst>
            <a:ext uri="{FF2B5EF4-FFF2-40B4-BE49-F238E27FC236}">
              <a16:creationId xmlns:a16="http://schemas.microsoft.com/office/drawing/2014/main" id="{459D4B0E-19EA-4DEC-B917-721C04372CAD}"/>
            </a:ext>
          </a:extLst>
        </xdr:cNvPr>
        <xdr:cNvSpPr txBox="1">
          <a:spLocks noChangeArrowheads="1"/>
        </xdr:cNvSpPr>
      </xdr:nvSpPr>
      <xdr:spPr bwMode="auto">
        <a:xfrm>
          <a:off x="4743450" y="19107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8496"/>
    <xdr:sp macro="" textlink="">
      <xdr:nvSpPr>
        <xdr:cNvPr id="3900" name="Text Box 15">
          <a:extLst>
            <a:ext uri="{FF2B5EF4-FFF2-40B4-BE49-F238E27FC236}">
              <a16:creationId xmlns:a16="http://schemas.microsoft.com/office/drawing/2014/main" id="{C60116BD-13AE-457B-95EA-4AFEEE323ECC}"/>
            </a:ext>
          </a:extLst>
        </xdr:cNvPr>
        <xdr:cNvSpPr txBox="1">
          <a:spLocks noChangeArrowheads="1"/>
        </xdr:cNvSpPr>
      </xdr:nvSpPr>
      <xdr:spPr bwMode="auto">
        <a:xfrm>
          <a:off x="4743450" y="220789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213632"/>
    <xdr:sp macro="" textlink="">
      <xdr:nvSpPr>
        <xdr:cNvPr id="3901" name="Text Box 15">
          <a:extLst>
            <a:ext uri="{FF2B5EF4-FFF2-40B4-BE49-F238E27FC236}">
              <a16:creationId xmlns:a16="http://schemas.microsoft.com/office/drawing/2014/main" id="{6284D3DC-80B2-444E-9FD5-4A58D3ED9518}"/>
            </a:ext>
          </a:extLst>
        </xdr:cNvPr>
        <xdr:cNvSpPr txBox="1">
          <a:spLocks noChangeArrowheads="1"/>
        </xdr:cNvSpPr>
      </xdr:nvSpPr>
      <xdr:spPr bwMode="auto">
        <a:xfrm>
          <a:off x="4743450" y="22078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331"/>
    <xdr:sp macro="" textlink="">
      <xdr:nvSpPr>
        <xdr:cNvPr id="3902" name="Text Box 15">
          <a:extLst>
            <a:ext uri="{FF2B5EF4-FFF2-40B4-BE49-F238E27FC236}">
              <a16:creationId xmlns:a16="http://schemas.microsoft.com/office/drawing/2014/main" id="{F8130598-8BED-4E96-BCCE-D83D820393E6}"/>
            </a:ext>
          </a:extLst>
        </xdr:cNvPr>
        <xdr:cNvSpPr txBox="1">
          <a:spLocks noChangeArrowheads="1"/>
        </xdr:cNvSpPr>
      </xdr:nvSpPr>
      <xdr:spPr bwMode="auto">
        <a:xfrm>
          <a:off x="4743450" y="22078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56743"/>
    <xdr:sp macro="" textlink="">
      <xdr:nvSpPr>
        <xdr:cNvPr id="3903" name="Text Box 15">
          <a:extLst>
            <a:ext uri="{FF2B5EF4-FFF2-40B4-BE49-F238E27FC236}">
              <a16:creationId xmlns:a16="http://schemas.microsoft.com/office/drawing/2014/main" id="{232ECE68-BB64-4E27-BC78-2B6C69788049}"/>
            </a:ext>
          </a:extLst>
        </xdr:cNvPr>
        <xdr:cNvSpPr txBox="1">
          <a:spLocks noChangeArrowheads="1"/>
        </xdr:cNvSpPr>
      </xdr:nvSpPr>
      <xdr:spPr bwMode="auto">
        <a:xfrm>
          <a:off x="4743450" y="220789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213632"/>
    <xdr:sp macro="" textlink="">
      <xdr:nvSpPr>
        <xdr:cNvPr id="3904" name="Text Box 15">
          <a:extLst>
            <a:ext uri="{FF2B5EF4-FFF2-40B4-BE49-F238E27FC236}">
              <a16:creationId xmlns:a16="http://schemas.microsoft.com/office/drawing/2014/main" id="{FFC772C4-6C46-4D86-87FD-7636A4818B67}"/>
            </a:ext>
          </a:extLst>
        </xdr:cNvPr>
        <xdr:cNvSpPr txBox="1">
          <a:spLocks noChangeArrowheads="1"/>
        </xdr:cNvSpPr>
      </xdr:nvSpPr>
      <xdr:spPr bwMode="auto">
        <a:xfrm>
          <a:off x="4743450" y="22078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44</xdr:row>
      <xdr:rowOff>504825</xdr:rowOff>
    </xdr:from>
    <xdr:ext cx="95250" cy="444331"/>
    <xdr:sp macro="" textlink="">
      <xdr:nvSpPr>
        <xdr:cNvPr id="3905" name="Text Box 15">
          <a:extLst>
            <a:ext uri="{FF2B5EF4-FFF2-40B4-BE49-F238E27FC236}">
              <a16:creationId xmlns:a16="http://schemas.microsoft.com/office/drawing/2014/main" id="{A77C8428-0037-4E58-B432-603D3418D390}"/>
            </a:ext>
          </a:extLst>
        </xdr:cNvPr>
        <xdr:cNvSpPr txBox="1">
          <a:spLocks noChangeArrowheads="1"/>
        </xdr:cNvSpPr>
      </xdr:nvSpPr>
      <xdr:spPr bwMode="auto">
        <a:xfrm>
          <a:off x="4743450" y="22078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48496"/>
    <xdr:sp macro="" textlink="">
      <xdr:nvSpPr>
        <xdr:cNvPr id="3906" name="Text Box 15">
          <a:extLst>
            <a:ext uri="{FF2B5EF4-FFF2-40B4-BE49-F238E27FC236}">
              <a16:creationId xmlns:a16="http://schemas.microsoft.com/office/drawing/2014/main" id="{4A8030E4-32DE-42FD-8939-841784792EF1}"/>
            </a:ext>
          </a:extLst>
        </xdr:cNvPr>
        <xdr:cNvSpPr txBox="1">
          <a:spLocks noChangeArrowheads="1"/>
        </xdr:cNvSpPr>
      </xdr:nvSpPr>
      <xdr:spPr bwMode="auto">
        <a:xfrm>
          <a:off x="4743450" y="228219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213632"/>
    <xdr:sp macro="" textlink="">
      <xdr:nvSpPr>
        <xdr:cNvPr id="3907" name="Text Box 15">
          <a:extLst>
            <a:ext uri="{FF2B5EF4-FFF2-40B4-BE49-F238E27FC236}">
              <a16:creationId xmlns:a16="http://schemas.microsoft.com/office/drawing/2014/main" id="{57538BC3-D88F-4BAF-A95D-1D9BDBE75364}"/>
            </a:ext>
          </a:extLst>
        </xdr:cNvPr>
        <xdr:cNvSpPr txBox="1">
          <a:spLocks noChangeArrowheads="1"/>
        </xdr:cNvSpPr>
      </xdr:nvSpPr>
      <xdr:spPr bwMode="auto">
        <a:xfrm>
          <a:off x="4743450" y="22821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44331"/>
    <xdr:sp macro="" textlink="">
      <xdr:nvSpPr>
        <xdr:cNvPr id="3908" name="Text Box 15">
          <a:extLst>
            <a:ext uri="{FF2B5EF4-FFF2-40B4-BE49-F238E27FC236}">
              <a16:creationId xmlns:a16="http://schemas.microsoft.com/office/drawing/2014/main" id="{D52E7DB1-AAD1-4B25-99E1-B22D20CE3B49}"/>
            </a:ext>
          </a:extLst>
        </xdr:cNvPr>
        <xdr:cNvSpPr txBox="1">
          <a:spLocks noChangeArrowheads="1"/>
        </xdr:cNvSpPr>
      </xdr:nvSpPr>
      <xdr:spPr bwMode="auto">
        <a:xfrm>
          <a:off x="4743450" y="228219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56743"/>
    <xdr:sp macro="" textlink="">
      <xdr:nvSpPr>
        <xdr:cNvPr id="3909" name="Text Box 15">
          <a:extLst>
            <a:ext uri="{FF2B5EF4-FFF2-40B4-BE49-F238E27FC236}">
              <a16:creationId xmlns:a16="http://schemas.microsoft.com/office/drawing/2014/main" id="{B9349B9D-B43B-490E-82A6-84D7B1881B9A}"/>
            </a:ext>
          </a:extLst>
        </xdr:cNvPr>
        <xdr:cNvSpPr txBox="1">
          <a:spLocks noChangeArrowheads="1"/>
        </xdr:cNvSpPr>
      </xdr:nvSpPr>
      <xdr:spPr bwMode="auto">
        <a:xfrm>
          <a:off x="4743450" y="228219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213632"/>
    <xdr:sp macro="" textlink="">
      <xdr:nvSpPr>
        <xdr:cNvPr id="3910" name="Text Box 15">
          <a:extLst>
            <a:ext uri="{FF2B5EF4-FFF2-40B4-BE49-F238E27FC236}">
              <a16:creationId xmlns:a16="http://schemas.microsoft.com/office/drawing/2014/main" id="{D57DF3D4-64ED-430C-B6AA-129B15DFF088}"/>
            </a:ext>
          </a:extLst>
        </xdr:cNvPr>
        <xdr:cNvSpPr txBox="1">
          <a:spLocks noChangeArrowheads="1"/>
        </xdr:cNvSpPr>
      </xdr:nvSpPr>
      <xdr:spPr bwMode="auto">
        <a:xfrm>
          <a:off x="4743450" y="22821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46</xdr:row>
      <xdr:rowOff>504825</xdr:rowOff>
    </xdr:from>
    <xdr:ext cx="95250" cy="444331"/>
    <xdr:sp macro="" textlink="">
      <xdr:nvSpPr>
        <xdr:cNvPr id="3911" name="Text Box 15">
          <a:extLst>
            <a:ext uri="{FF2B5EF4-FFF2-40B4-BE49-F238E27FC236}">
              <a16:creationId xmlns:a16="http://schemas.microsoft.com/office/drawing/2014/main" id="{EEFBF0D7-DBC2-4B83-B7B5-817D0AB241DB}"/>
            </a:ext>
          </a:extLst>
        </xdr:cNvPr>
        <xdr:cNvSpPr txBox="1">
          <a:spLocks noChangeArrowheads="1"/>
        </xdr:cNvSpPr>
      </xdr:nvSpPr>
      <xdr:spPr bwMode="auto">
        <a:xfrm>
          <a:off x="4743450" y="228219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3912" name="Text Box 15">
          <a:extLst>
            <a:ext uri="{FF2B5EF4-FFF2-40B4-BE49-F238E27FC236}">
              <a16:creationId xmlns:a16="http://schemas.microsoft.com/office/drawing/2014/main" id="{972D84DC-2EE0-4B3E-8BCB-CB4B369E8DEF}"/>
            </a:ext>
          </a:extLst>
        </xdr:cNvPr>
        <xdr:cNvSpPr txBox="1">
          <a:spLocks noChangeArrowheads="1"/>
        </xdr:cNvSpPr>
      </xdr:nvSpPr>
      <xdr:spPr bwMode="auto">
        <a:xfrm>
          <a:off x="4743450" y="23564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48</xdr:row>
      <xdr:rowOff>504825</xdr:rowOff>
    </xdr:from>
    <xdr:ext cx="95250" cy="213632"/>
    <xdr:sp macro="" textlink="">
      <xdr:nvSpPr>
        <xdr:cNvPr id="3913" name="Text Box 15">
          <a:extLst>
            <a:ext uri="{FF2B5EF4-FFF2-40B4-BE49-F238E27FC236}">
              <a16:creationId xmlns:a16="http://schemas.microsoft.com/office/drawing/2014/main" id="{1EBD37C6-598D-4BF3-8AA0-3300C03344BD}"/>
            </a:ext>
          </a:extLst>
        </xdr:cNvPr>
        <xdr:cNvSpPr txBox="1">
          <a:spLocks noChangeArrowheads="1"/>
        </xdr:cNvSpPr>
      </xdr:nvSpPr>
      <xdr:spPr bwMode="auto">
        <a:xfrm>
          <a:off x="4743450" y="23564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61691"/>
    <xdr:sp macro="" textlink="">
      <xdr:nvSpPr>
        <xdr:cNvPr id="3914" name="Text Box 15">
          <a:extLst>
            <a:ext uri="{FF2B5EF4-FFF2-40B4-BE49-F238E27FC236}">
              <a16:creationId xmlns:a16="http://schemas.microsoft.com/office/drawing/2014/main" id="{DFBCA9C0-F077-4BB7-823E-52638F1BF962}"/>
            </a:ext>
          </a:extLst>
        </xdr:cNvPr>
        <xdr:cNvSpPr txBox="1">
          <a:spLocks noChangeArrowheads="1"/>
        </xdr:cNvSpPr>
      </xdr:nvSpPr>
      <xdr:spPr bwMode="auto">
        <a:xfrm>
          <a:off x="4743450" y="2430780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3915" name="Text Box 15">
          <a:extLst>
            <a:ext uri="{FF2B5EF4-FFF2-40B4-BE49-F238E27FC236}">
              <a16:creationId xmlns:a16="http://schemas.microsoft.com/office/drawing/2014/main" id="{8777F168-A89E-4F9F-B17C-1F830353BB9D}"/>
            </a:ext>
          </a:extLst>
        </xdr:cNvPr>
        <xdr:cNvSpPr txBox="1">
          <a:spLocks noChangeArrowheads="1"/>
        </xdr:cNvSpPr>
      </xdr:nvSpPr>
      <xdr:spPr bwMode="auto">
        <a:xfrm>
          <a:off x="4743450" y="24307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331"/>
    <xdr:sp macro="" textlink="">
      <xdr:nvSpPr>
        <xdr:cNvPr id="3916" name="Text Box 15">
          <a:extLst>
            <a:ext uri="{FF2B5EF4-FFF2-40B4-BE49-F238E27FC236}">
              <a16:creationId xmlns:a16="http://schemas.microsoft.com/office/drawing/2014/main" id="{92DE13EB-FA01-4366-BCC7-59C73612CD75}"/>
            </a:ext>
          </a:extLst>
        </xdr:cNvPr>
        <xdr:cNvSpPr txBox="1">
          <a:spLocks noChangeArrowheads="1"/>
        </xdr:cNvSpPr>
      </xdr:nvSpPr>
      <xdr:spPr bwMode="auto">
        <a:xfrm>
          <a:off x="4743450" y="243078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8496"/>
    <xdr:sp macro="" textlink="">
      <xdr:nvSpPr>
        <xdr:cNvPr id="3917" name="Text Box 15">
          <a:extLst>
            <a:ext uri="{FF2B5EF4-FFF2-40B4-BE49-F238E27FC236}">
              <a16:creationId xmlns:a16="http://schemas.microsoft.com/office/drawing/2014/main" id="{7D8A638E-C53E-42F8-816F-DA91A896205C}"/>
            </a:ext>
          </a:extLst>
        </xdr:cNvPr>
        <xdr:cNvSpPr txBox="1">
          <a:spLocks noChangeArrowheads="1"/>
        </xdr:cNvSpPr>
      </xdr:nvSpPr>
      <xdr:spPr bwMode="auto">
        <a:xfrm>
          <a:off x="4743450" y="243078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3918" name="Text Box 15">
          <a:extLst>
            <a:ext uri="{FF2B5EF4-FFF2-40B4-BE49-F238E27FC236}">
              <a16:creationId xmlns:a16="http://schemas.microsoft.com/office/drawing/2014/main" id="{1A40A0D7-2B5F-4EB1-B76D-CBB0AF4F90D9}"/>
            </a:ext>
          </a:extLst>
        </xdr:cNvPr>
        <xdr:cNvSpPr txBox="1">
          <a:spLocks noChangeArrowheads="1"/>
        </xdr:cNvSpPr>
      </xdr:nvSpPr>
      <xdr:spPr bwMode="auto">
        <a:xfrm>
          <a:off x="4743450" y="24307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331"/>
    <xdr:sp macro="" textlink="">
      <xdr:nvSpPr>
        <xdr:cNvPr id="3919" name="Text Box 15">
          <a:extLst>
            <a:ext uri="{FF2B5EF4-FFF2-40B4-BE49-F238E27FC236}">
              <a16:creationId xmlns:a16="http://schemas.microsoft.com/office/drawing/2014/main" id="{1C445D7B-B13A-4D29-A635-D0A2AFF77010}"/>
            </a:ext>
          </a:extLst>
        </xdr:cNvPr>
        <xdr:cNvSpPr txBox="1">
          <a:spLocks noChangeArrowheads="1"/>
        </xdr:cNvSpPr>
      </xdr:nvSpPr>
      <xdr:spPr bwMode="auto">
        <a:xfrm>
          <a:off x="4743450" y="243078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56743"/>
    <xdr:sp macro="" textlink="">
      <xdr:nvSpPr>
        <xdr:cNvPr id="3920" name="Text Box 15">
          <a:extLst>
            <a:ext uri="{FF2B5EF4-FFF2-40B4-BE49-F238E27FC236}">
              <a16:creationId xmlns:a16="http://schemas.microsoft.com/office/drawing/2014/main" id="{5C6EB1FB-9624-400A-9F74-3A48E4698EC5}"/>
            </a:ext>
          </a:extLst>
        </xdr:cNvPr>
        <xdr:cNvSpPr txBox="1">
          <a:spLocks noChangeArrowheads="1"/>
        </xdr:cNvSpPr>
      </xdr:nvSpPr>
      <xdr:spPr bwMode="auto">
        <a:xfrm>
          <a:off x="4743450" y="243078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3921" name="Text Box 15">
          <a:extLst>
            <a:ext uri="{FF2B5EF4-FFF2-40B4-BE49-F238E27FC236}">
              <a16:creationId xmlns:a16="http://schemas.microsoft.com/office/drawing/2014/main" id="{A3B9285C-ADE2-43DB-BCD8-7B4BE6E370EF}"/>
            </a:ext>
          </a:extLst>
        </xdr:cNvPr>
        <xdr:cNvSpPr txBox="1">
          <a:spLocks noChangeArrowheads="1"/>
        </xdr:cNvSpPr>
      </xdr:nvSpPr>
      <xdr:spPr bwMode="auto">
        <a:xfrm>
          <a:off x="4743450" y="24307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444331"/>
    <xdr:sp macro="" textlink="">
      <xdr:nvSpPr>
        <xdr:cNvPr id="3922" name="Text Box 15">
          <a:extLst>
            <a:ext uri="{FF2B5EF4-FFF2-40B4-BE49-F238E27FC236}">
              <a16:creationId xmlns:a16="http://schemas.microsoft.com/office/drawing/2014/main" id="{9E2E16B6-6C10-4ED5-B6BA-11D9A21F7D24}"/>
            </a:ext>
          </a:extLst>
        </xdr:cNvPr>
        <xdr:cNvSpPr txBox="1">
          <a:spLocks noChangeArrowheads="1"/>
        </xdr:cNvSpPr>
      </xdr:nvSpPr>
      <xdr:spPr bwMode="auto">
        <a:xfrm>
          <a:off x="4743450" y="243078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3923" name="Text Box 15">
          <a:extLst>
            <a:ext uri="{FF2B5EF4-FFF2-40B4-BE49-F238E27FC236}">
              <a16:creationId xmlns:a16="http://schemas.microsoft.com/office/drawing/2014/main" id="{D0D7F47E-99DE-488B-94EA-2F3E9196DB5C}"/>
            </a:ext>
          </a:extLst>
        </xdr:cNvPr>
        <xdr:cNvSpPr txBox="1">
          <a:spLocks noChangeArrowheads="1"/>
        </xdr:cNvSpPr>
      </xdr:nvSpPr>
      <xdr:spPr bwMode="auto">
        <a:xfrm>
          <a:off x="4743450" y="24307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50</xdr:row>
      <xdr:rowOff>504825</xdr:rowOff>
    </xdr:from>
    <xdr:ext cx="95250" cy="213632"/>
    <xdr:sp macro="" textlink="">
      <xdr:nvSpPr>
        <xdr:cNvPr id="3924" name="Text Box 15">
          <a:extLst>
            <a:ext uri="{FF2B5EF4-FFF2-40B4-BE49-F238E27FC236}">
              <a16:creationId xmlns:a16="http://schemas.microsoft.com/office/drawing/2014/main" id="{BF55B1B7-DC4C-4AB3-87A5-534164F94D79}"/>
            </a:ext>
          </a:extLst>
        </xdr:cNvPr>
        <xdr:cNvSpPr txBox="1">
          <a:spLocks noChangeArrowheads="1"/>
        </xdr:cNvSpPr>
      </xdr:nvSpPr>
      <xdr:spPr bwMode="auto">
        <a:xfrm>
          <a:off x="4743450" y="24307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61691"/>
    <xdr:sp macro="" textlink="">
      <xdr:nvSpPr>
        <xdr:cNvPr id="3925" name="Text Box 15">
          <a:extLst>
            <a:ext uri="{FF2B5EF4-FFF2-40B4-BE49-F238E27FC236}">
              <a16:creationId xmlns:a16="http://schemas.microsoft.com/office/drawing/2014/main" id="{4FA9D968-2A4F-44C8-8FAD-1E812565B05C}"/>
            </a:ext>
          </a:extLst>
        </xdr:cNvPr>
        <xdr:cNvSpPr txBox="1">
          <a:spLocks noChangeArrowheads="1"/>
        </xdr:cNvSpPr>
      </xdr:nvSpPr>
      <xdr:spPr bwMode="auto">
        <a:xfrm>
          <a:off x="4743450" y="2505075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3926" name="Text Box 15">
          <a:extLst>
            <a:ext uri="{FF2B5EF4-FFF2-40B4-BE49-F238E27FC236}">
              <a16:creationId xmlns:a16="http://schemas.microsoft.com/office/drawing/2014/main" id="{A098ECDA-F8F4-4790-BE6D-59695E4F4533}"/>
            </a:ext>
          </a:extLst>
        </xdr:cNvPr>
        <xdr:cNvSpPr txBox="1">
          <a:spLocks noChangeArrowheads="1"/>
        </xdr:cNvSpPr>
      </xdr:nvSpPr>
      <xdr:spPr bwMode="auto">
        <a:xfrm>
          <a:off x="4743450" y="25050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4331"/>
    <xdr:sp macro="" textlink="">
      <xdr:nvSpPr>
        <xdr:cNvPr id="3927" name="Text Box 15">
          <a:extLst>
            <a:ext uri="{FF2B5EF4-FFF2-40B4-BE49-F238E27FC236}">
              <a16:creationId xmlns:a16="http://schemas.microsoft.com/office/drawing/2014/main" id="{1481A83B-4CB5-4366-8F20-B52331717163}"/>
            </a:ext>
          </a:extLst>
        </xdr:cNvPr>
        <xdr:cNvSpPr txBox="1">
          <a:spLocks noChangeArrowheads="1"/>
        </xdr:cNvSpPr>
      </xdr:nvSpPr>
      <xdr:spPr bwMode="auto">
        <a:xfrm>
          <a:off x="4743450" y="250507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8496"/>
    <xdr:sp macro="" textlink="">
      <xdr:nvSpPr>
        <xdr:cNvPr id="3928" name="Text Box 15">
          <a:extLst>
            <a:ext uri="{FF2B5EF4-FFF2-40B4-BE49-F238E27FC236}">
              <a16:creationId xmlns:a16="http://schemas.microsoft.com/office/drawing/2014/main" id="{791B4D98-56AE-42D9-8936-5D825AC8112D}"/>
            </a:ext>
          </a:extLst>
        </xdr:cNvPr>
        <xdr:cNvSpPr txBox="1">
          <a:spLocks noChangeArrowheads="1"/>
        </xdr:cNvSpPr>
      </xdr:nvSpPr>
      <xdr:spPr bwMode="auto">
        <a:xfrm>
          <a:off x="4743450" y="250507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3929" name="Text Box 15">
          <a:extLst>
            <a:ext uri="{FF2B5EF4-FFF2-40B4-BE49-F238E27FC236}">
              <a16:creationId xmlns:a16="http://schemas.microsoft.com/office/drawing/2014/main" id="{36EEDD23-12B2-46CD-A23B-BD5355CD1ECA}"/>
            </a:ext>
          </a:extLst>
        </xdr:cNvPr>
        <xdr:cNvSpPr txBox="1">
          <a:spLocks noChangeArrowheads="1"/>
        </xdr:cNvSpPr>
      </xdr:nvSpPr>
      <xdr:spPr bwMode="auto">
        <a:xfrm>
          <a:off x="4743450" y="25050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4331"/>
    <xdr:sp macro="" textlink="">
      <xdr:nvSpPr>
        <xdr:cNvPr id="3930" name="Text Box 15">
          <a:extLst>
            <a:ext uri="{FF2B5EF4-FFF2-40B4-BE49-F238E27FC236}">
              <a16:creationId xmlns:a16="http://schemas.microsoft.com/office/drawing/2014/main" id="{0B9ADEE2-A9F5-4729-A7F6-BE85C004078E}"/>
            </a:ext>
          </a:extLst>
        </xdr:cNvPr>
        <xdr:cNvSpPr txBox="1">
          <a:spLocks noChangeArrowheads="1"/>
        </xdr:cNvSpPr>
      </xdr:nvSpPr>
      <xdr:spPr bwMode="auto">
        <a:xfrm>
          <a:off x="4743450" y="250507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56743"/>
    <xdr:sp macro="" textlink="">
      <xdr:nvSpPr>
        <xdr:cNvPr id="3931" name="Text Box 15">
          <a:extLst>
            <a:ext uri="{FF2B5EF4-FFF2-40B4-BE49-F238E27FC236}">
              <a16:creationId xmlns:a16="http://schemas.microsoft.com/office/drawing/2014/main" id="{109EB622-5EAD-47A9-AC0A-EEE0ACB59295}"/>
            </a:ext>
          </a:extLst>
        </xdr:cNvPr>
        <xdr:cNvSpPr txBox="1">
          <a:spLocks noChangeArrowheads="1"/>
        </xdr:cNvSpPr>
      </xdr:nvSpPr>
      <xdr:spPr bwMode="auto">
        <a:xfrm>
          <a:off x="4743450" y="250507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3932" name="Text Box 15">
          <a:extLst>
            <a:ext uri="{FF2B5EF4-FFF2-40B4-BE49-F238E27FC236}">
              <a16:creationId xmlns:a16="http://schemas.microsoft.com/office/drawing/2014/main" id="{1CBE7C06-5855-450A-ACD6-5AC4CF8A90E3}"/>
            </a:ext>
          </a:extLst>
        </xdr:cNvPr>
        <xdr:cNvSpPr txBox="1">
          <a:spLocks noChangeArrowheads="1"/>
        </xdr:cNvSpPr>
      </xdr:nvSpPr>
      <xdr:spPr bwMode="auto">
        <a:xfrm>
          <a:off x="4743450" y="25050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444331"/>
    <xdr:sp macro="" textlink="">
      <xdr:nvSpPr>
        <xdr:cNvPr id="3933" name="Text Box 15">
          <a:extLst>
            <a:ext uri="{FF2B5EF4-FFF2-40B4-BE49-F238E27FC236}">
              <a16:creationId xmlns:a16="http://schemas.microsoft.com/office/drawing/2014/main" id="{8A05C13E-F58C-4213-9BBE-5F39D22001A0}"/>
            </a:ext>
          </a:extLst>
        </xdr:cNvPr>
        <xdr:cNvSpPr txBox="1">
          <a:spLocks noChangeArrowheads="1"/>
        </xdr:cNvSpPr>
      </xdr:nvSpPr>
      <xdr:spPr bwMode="auto">
        <a:xfrm>
          <a:off x="4743450" y="250507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3934" name="Text Box 15">
          <a:extLst>
            <a:ext uri="{FF2B5EF4-FFF2-40B4-BE49-F238E27FC236}">
              <a16:creationId xmlns:a16="http://schemas.microsoft.com/office/drawing/2014/main" id="{BCD76A54-9B4C-4F50-AFF8-38058EE3F8CB}"/>
            </a:ext>
          </a:extLst>
        </xdr:cNvPr>
        <xdr:cNvSpPr txBox="1">
          <a:spLocks noChangeArrowheads="1"/>
        </xdr:cNvSpPr>
      </xdr:nvSpPr>
      <xdr:spPr bwMode="auto">
        <a:xfrm>
          <a:off x="4743450" y="25050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52</xdr:row>
      <xdr:rowOff>504825</xdr:rowOff>
    </xdr:from>
    <xdr:ext cx="95250" cy="213632"/>
    <xdr:sp macro="" textlink="">
      <xdr:nvSpPr>
        <xdr:cNvPr id="3935" name="Text Box 15">
          <a:extLst>
            <a:ext uri="{FF2B5EF4-FFF2-40B4-BE49-F238E27FC236}">
              <a16:creationId xmlns:a16="http://schemas.microsoft.com/office/drawing/2014/main" id="{96620A47-1EE3-4388-944E-7F167A66B14C}"/>
            </a:ext>
          </a:extLst>
        </xdr:cNvPr>
        <xdr:cNvSpPr txBox="1">
          <a:spLocks noChangeArrowheads="1"/>
        </xdr:cNvSpPr>
      </xdr:nvSpPr>
      <xdr:spPr bwMode="auto">
        <a:xfrm>
          <a:off x="4743450" y="25050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3936" name="Text Box 15">
          <a:extLst>
            <a:ext uri="{FF2B5EF4-FFF2-40B4-BE49-F238E27FC236}">
              <a16:creationId xmlns:a16="http://schemas.microsoft.com/office/drawing/2014/main" id="{7A1DD1C9-B5CC-47DB-8F54-F562203CCC7C}"/>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3937" name="Text Box 15">
          <a:extLst>
            <a:ext uri="{FF2B5EF4-FFF2-40B4-BE49-F238E27FC236}">
              <a16:creationId xmlns:a16="http://schemas.microsoft.com/office/drawing/2014/main" id="{5FDC1CBE-D6E1-4916-8ED5-0AB13EAD4712}"/>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3938" name="Text Box 15">
          <a:extLst>
            <a:ext uri="{FF2B5EF4-FFF2-40B4-BE49-F238E27FC236}">
              <a16:creationId xmlns:a16="http://schemas.microsoft.com/office/drawing/2014/main" id="{92E173A7-67E3-4405-A433-287AFD479B6A}"/>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3939" name="Text Box 15">
          <a:extLst>
            <a:ext uri="{FF2B5EF4-FFF2-40B4-BE49-F238E27FC236}">
              <a16:creationId xmlns:a16="http://schemas.microsoft.com/office/drawing/2014/main" id="{1C27DA93-5282-4251-B69D-F49009FC7268}"/>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54</xdr:row>
      <xdr:rowOff>504825</xdr:rowOff>
    </xdr:from>
    <xdr:ext cx="95250" cy="213632"/>
    <xdr:sp macro="" textlink="">
      <xdr:nvSpPr>
        <xdr:cNvPr id="3940" name="Text Box 15">
          <a:extLst>
            <a:ext uri="{FF2B5EF4-FFF2-40B4-BE49-F238E27FC236}">
              <a16:creationId xmlns:a16="http://schemas.microsoft.com/office/drawing/2014/main" id="{3FB317CB-9BA5-4DCA-B9BB-236C44461696}"/>
            </a:ext>
          </a:extLst>
        </xdr:cNvPr>
        <xdr:cNvSpPr txBox="1">
          <a:spLocks noChangeArrowheads="1"/>
        </xdr:cNvSpPr>
      </xdr:nvSpPr>
      <xdr:spPr bwMode="auto">
        <a:xfrm>
          <a:off x="4743450" y="25793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8496"/>
    <xdr:sp macro="" textlink="">
      <xdr:nvSpPr>
        <xdr:cNvPr id="3941" name="Text Box 15">
          <a:extLst>
            <a:ext uri="{FF2B5EF4-FFF2-40B4-BE49-F238E27FC236}">
              <a16:creationId xmlns:a16="http://schemas.microsoft.com/office/drawing/2014/main" id="{7C7C7E56-C1DE-47A5-BB0D-CEB638F03476}"/>
            </a:ext>
          </a:extLst>
        </xdr:cNvPr>
        <xdr:cNvSpPr txBox="1">
          <a:spLocks noChangeArrowheads="1"/>
        </xdr:cNvSpPr>
      </xdr:nvSpPr>
      <xdr:spPr bwMode="auto">
        <a:xfrm>
          <a:off x="4743450" y="265366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42" name="Text Box 15">
          <a:extLst>
            <a:ext uri="{FF2B5EF4-FFF2-40B4-BE49-F238E27FC236}">
              <a16:creationId xmlns:a16="http://schemas.microsoft.com/office/drawing/2014/main" id="{F2F634C7-285A-4719-9027-A3E40A5BC6D1}"/>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331"/>
    <xdr:sp macro="" textlink="">
      <xdr:nvSpPr>
        <xdr:cNvPr id="3943" name="Text Box 15">
          <a:extLst>
            <a:ext uri="{FF2B5EF4-FFF2-40B4-BE49-F238E27FC236}">
              <a16:creationId xmlns:a16="http://schemas.microsoft.com/office/drawing/2014/main" id="{FBBB8320-AE2D-4E84-8BE1-B26AB53F7266}"/>
            </a:ext>
          </a:extLst>
        </xdr:cNvPr>
        <xdr:cNvSpPr txBox="1">
          <a:spLocks noChangeArrowheads="1"/>
        </xdr:cNvSpPr>
      </xdr:nvSpPr>
      <xdr:spPr bwMode="auto">
        <a:xfrm>
          <a:off x="4743450" y="265366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8496"/>
    <xdr:sp macro="" textlink="">
      <xdr:nvSpPr>
        <xdr:cNvPr id="3944" name="Text Box 15">
          <a:extLst>
            <a:ext uri="{FF2B5EF4-FFF2-40B4-BE49-F238E27FC236}">
              <a16:creationId xmlns:a16="http://schemas.microsoft.com/office/drawing/2014/main" id="{01464590-B1D9-40CC-BE5B-CA5F7F5764BB}"/>
            </a:ext>
          </a:extLst>
        </xdr:cNvPr>
        <xdr:cNvSpPr txBox="1">
          <a:spLocks noChangeArrowheads="1"/>
        </xdr:cNvSpPr>
      </xdr:nvSpPr>
      <xdr:spPr bwMode="auto">
        <a:xfrm>
          <a:off x="4743450" y="265366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45" name="Text Box 15">
          <a:extLst>
            <a:ext uri="{FF2B5EF4-FFF2-40B4-BE49-F238E27FC236}">
              <a16:creationId xmlns:a16="http://schemas.microsoft.com/office/drawing/2014/main" id="{35347C14-CC2D-4213-8655-F603A212C225}"/>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331"/>
    <xdr:sp macro="" textlink="">
      <xdr:nvSpPr>
        <xdr:cNvPr id="3946" name="Text Box 15">
          <a:extLst>
            <a:ext uri="{FF2B5EF4-FFF2-40B4-BE49-F238E27FC236}">
              <a16:creationId xmlns:a16="http://schemas.microsoft.com/office/drawing/2014/main" id="{210B2B3E-70C5-4F7B-BAE6-D0A89E09978D}"/>
            </a:ext>
          </a:extLst>
        </xdr:cNvPr>
        <xdr:cNvSpPr txBox="1">
          <a:spLocks noChangeArrowheads="1"/>
        </xdr:cNvSpPr>
      </xdr:nvSpPr>
      <xdr:spPr bwMode="auto">
        <a:xfrm>
          <a:off x="4743450" y="265366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56743"/>
    <xdr:sp macro="" textlink="">
      <xdr:nvSpPr>
        <xdr:cNvPr id="3947" name="Text Box 15">
          <a:extLst>
            <a:ext uri="{FF2B5EF4-FFF2-40B4-BE49-F238E27FC236}">
              <a16:creationId xmlns:a16="http://schemas.microsoft.com/office/drawing/2014/main" id="{74742897-B456-4963-82B0-F276F6DF6AF3}"/>
            </a:ext>
          </a:extLst>
        </xdr:cNvPr>
        <xdr:cNvSpPr txBox="1">
          <a:spLocks noChangeArrowheads="1"/>
        </xdr:cNvSpPr>
      </xdr:nvSpPr>
      <xdr:spPr bwMode="auto">
        <a:xfrm>
          <a:off x="4743450" y="265366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48" name="Text Box 15">
          <a:extLst>
            <a:ext uri="{FF2B5EF4-FFF2-40B4-BE49-F238E27FC236}">
              <a16:creationId xmlns:a16="http://schemas.microsoft.com/office/drawing/2014/main" id="{7C054DC3-0C2C-456B-AA25-80CC9A7FAA7A}"/>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444331"/>
    <xdr:sp macro="" textlink="">
      <xdr:nvSpPr>
        <xdr:cNvPr id="3949" name="Text Box 15">
          <a:extLst>
            <a:ext uri="{FF2B5EF4-FFF2-40B4-BE49-F238E27FC236}">
              <a16:creationId xmlns:a16="http://schemas.microsoft.com/office/drawing/2014/main" id="{AE03AACA-1BC7-4CD7-AFE9-79607C2F54E8}"/>
            </a:ext>
          </a:extLst>
        </xdr:cNvPr>
        <xdr:cNvSpPr txBox="1">
          <a:spLocks noChangeArrowheads="1"/>
        </xdr:cNvSpPr>
      </xdr:nvSpPr>
      <xdr:spPr bwMode="auto">
        <a:xfrm>
          <a:off x="4743450" y="265366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50" name="Text Box 15">
          <a:extLst>
            <a:ext uri="{FF2B5EF4-FFF2-40B4-BE49-F238E27FC236}">
              <a16:creationId xmlns:a16="http://schemas.microsoft.com/office/drawing/2014/main" id="{8B97D782-E5EA-40E2-9CEE-C30A8D8F4438}"/>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51" name="Text Box 15">
          <a:extLst>
            <a:ext uri="{FF2B5EF4-FFF2-40B4-BE49-F238E27FC236}">
              <a16:creationId xmlns:a16="http://schemas.microsoft.com/office/drawing/2014/main" id="{28E06046-BC52-4A9E-B101-61DA20D7EDCE}"/>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52" name="Text Box 15">
          <a:extLst>
            <a:ext uri="{FF2B5EF4-FFF2-40B4-BE49-F238E27FC236}">
              <a16:creationId xmlns:a16="http://schemas.microsoft.com/office/drawing/2014/main" id="{6C171AD2-4C31-431D-B083-E1121AE44D60}"/>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53" name="Text Box 15">
          <a:extLst>
            <a:ext uri="{FF2B5EF4-FFF2-40B4-BE49-F238E27FC236}">
              <a16:creationId xmlns:a16="http://schemas.microsoft.com/office/drawing/2014/main" id="{AC976029-049C-42C1-855B-14922749789A}"/>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56</xdr:row>
      <xdr:rowOff>504825</xdr:rowOff>
    </xdr:from>
    <xdr:ext cx="95250" cy="213632"/>
    <xdr:sp macro="" textlink="">
      <xdr:nvSpPr>
        <xdr:cNvPr id="3954" name="Text Box 15">
          <a:extLst>
            <a:ext uri="{FF2B5EF4-FFF2-40B4-BE49-F238E27FC236}">
              <a16:creationId xmlns:a16="http://schemas.microsoft.com/office/drawing/2014/main" id="{B0870D32-F13E-4215-8B62-A1B802EC166E}"/>
            </a:ext>
          </a:extLst>
        </xdr:cNvPr>
        <xdr:cNvSpPr txBox="1">
          <a:spLocks noChangeArrowheads="1"/>
        </xdr:cNvSpPr>
      </xdr:nvSpPr>
      <xdr:spPr bwMode="auto">
        <a:xfrm>
          <a:off x="4743450" y="26536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8496"/>
    <xdr:sp macro="" textlink="">
      <xdr:nvSpPr>
        <xdr:cNvPr id="3955" name="Text Box 15">
          <a:extLst>
            <a:ext uri="{FF2B5EF4-FFF2-40B4-BE49-F238E27FC236}">
              <a16:creationId xmlns:a16="http://schemas.microsoft.com/office/drawing/2014/main" id="{7229E1EE-3E2C-44E5-AB18-CC064694E236}"/>
            </a:ext>
          </a:extLst>
        </xdr:cNvPr>
        <xdr:cNvSpPr txBox="1">
          <a:spLocks noChangeArrowheads="1"/>
        </xdr:cNvSpPr>
      </xdr:nvSpPr>
      <xdr:spPr bwMode="auto">
        <a:xfrm>
          <a:off x="4743450" y="272796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56" name="Text Box 15">
          <a:extLst>
            <a:ext uri="{FF2B5EF4-FFF2-40B4-BE49-F238E27FC236}">
              <a16:creationId xmlns:a16="http://schemas.microsoft.com/office/drawing/2014/main" id="{F5884DC0-5E3D-48BE-A4C5-5A2EBA9F1410}"/>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4331"/>
    <xdr:sp macro="" textlink="">
      <xdr:nvSpPr>
        <xdr:cNvPr id="3957" name="Text Box 15">
          <a:extLst>
            <a:ext uri="{FF2B5EF4-FFF2-40B4-BE49-F238E27FC236}">
              <a16:creationId xmlns:a16="http://schemas.microsoft.com/office/drawing/2014/main" id="{5FAE32C0-DD47-444B-8ADA-461811BAF0DA}"/>
            </a:ext>
          </a:extLst>
        </xdr:cNvPr>
        <xdr:cNvSpPr txBox="1">
          <a:spLocks noChangeArrowheads="1"/>
        </xdr:cNvSpPr>
      </xdr:nvSpPr>
      <xdr:spPr bwMode="auto">
        <a:xfrm>
          <a:off x="4743450" y="272796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8496"/>
    <xdr:sp macro="" textlink="">
      <xdr:nvSpPr>
        <xdr:cNvPr id="3958" name="Text Box 15">
          <a:extLst>
            <a:ext uri="{FF2B5EF4-FFF2-40B4-BE49-F238E27FC236}">
              <a16:creationId xmlns:a16="http://schemas.microsoft.com/office/drawing/2014/main" id="{AFE12448-A918-432B-9A38-268F423A0092}"/>
            </a:ext>
          </a:extLst>
        </xdr:cNvPr>
        <xdr:cNvSpPr txBox="1">
          <a:spLocks noChangeArrowheads="1"/>
        </xdr:cNvSpPr>
      </xdr:nvSpPr>
      <xdr:spPr bwMode="auto">
        <a:xfrm>
          <a:off x="4743450" y="272796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59" name="Text Box 15">
          <a:extLst>
            <a:ext uri="{FF2B5EF4-FFF2-40B4-BE49-F238E27FC236}">
              <a16:creationId xmlns:a16="http://schemas.microsoft.com/office/drawing/2014/main" id="{7C745D4E-724F-41C1-AB01-EB8765C072ED}"/>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4331"/>
    <xdr:sp macro="" textlink="">
      <xdr:nvSpPr>
        <xdr:cNvPr id="3960" name="Text Box 15">
          <a:extLst>
            <a:ext uri="{FF2B5EF4-FFF2-40B4-BE49-F238E27FC236}">
              <a16:creationId xmlns:a16="http://schemas.microsoft.com/office/drawing/2014/main" id="{57ED9644-04D6-4041-96B3-B84EFF17D7A1}"/>
            </a:ext>
          </a:extLst>
        </xdr:cNvPr>
        <xdr:cNvSpPr txBox="1">
          <a:spLocks noChangeArrowheads="1"/>
        </xdr:cNvSpPr>
      </xdr:nvSpPr>
      <xdr:spPr bwMode="auto">
        <a:xfrm>
          <a:off x="4743450" y="272796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56743"/>
    <xdr:sp macro="" textlink="">
      <xdr:nvSpPr>
        <xdr:cNvPr id="3961" name="Text Box 15">
          <a:extLst>
            <a:ext uri="{FF2B5EF4-FFF2-40B4-BE49-F238E27FC236}">
              <a16:creationId xmlns:a16="http://schemas.microsoft.com/office/drawing/2014/main" id="{D0B3E7A3-BD38-4BE8-9A9F-A194228F9CC3}"/>
            </a:ext>
          </a:extLst>
        </xdr:cNvPr>
        <xdr:cNvSpPr txBox="1">
          <a:spLocks noChangeArrowheads="1"/>
        </xdr:cNvSpPr>
      </xdr:nvSpPr>
      <xdr:spPr bwMode="auto">
        <a:xfrm>
          <a:off x="4743450" y="272796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62" name="Text Box 15">
          <a:extLst>
            <a:ext uri="{FF2B5EF4-FFF2-40B4-BE49-F238E27FC236}">
              <a16:creationId xmlns:a16="http://schemas.microsoft.com/office/drawing/2014/main" id="{11D1CDF1-B64B-435C-AC1F-ABE87C65928C}"/>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444331"/>
    <xdr:sp macro="" textlink="">
      <xdr:nvSpPr>
        <xdr:cNvPr id="3963" name="Text Box 15">
          <a:extLst>
            <a:ext uri="{FF2B5EF4-FFF2-40B4-BE49-F238E27FC236}">
              <a16:creationId xmlns:a16="http://schemas.microsoft.com/office/drawing/2014/main" id="{A42C91A3-3DBB-4177-B827-7B48BB689007}"/>
            </a:ext>
          </a:extLst>
        </xdr:cNvPr>
        <xdr:cNvSpPr txBox="1">
          <a:spLocks noChangeArrowheads="1"/>
        </xdr:cNvSpPr>
      </xdr:nvSpPr>
      <xdr:spPr bwMode="auto">
        <a:xfrm>
          <a:off x="4743450" y="272796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64" name="Text Box 15">
          <a:extLst>
            <a:ext uri="{FF2B5EF4-FFF2-40B4-BE49-F238E27FC236}">
              <a16:creationId xmlns:a16="http://schemas.microsoft.com/office/drawing/2014/main" id="{D2C84A21-FBF9-4E67-8A82-2EC19ACDF2E0}"/>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65" name="Text Box 15">
          <a:extLst>
            <a:ext uri="{FF2B5EF4-FFF2-40B4-BE49-F238E27FC236}">
              <a16:creationId xmlns:a16="http://schemas.microsoft.com/office/drawing/2014/main" id="{38DFF0F8-D746-46B3-985D-89F541CEE94B}"/>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66" name="Text Box 15">
          <a:extLst>
            <a:ext uri="{FF2B5EF4-FFF2-40B4-BE49-F238E27FC236}">
              <a16:creationId xmlns:a16="http://schemas.microsoft.com/office/drawing/2014/main" id="{B3C5AAE9-1B83-46F1-B28D-33B3CEB6745C}"/>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67" name="Text Box 15">
          <a:extLst>
            <a:ext uri="{FF2B5EF4-FFF2-40B4-BE49-F238E27FC236}">
              <a16:creationId xmlns:a16="http://schemas.microsoft.com/office/drawing/2014/main" id="{60E01256-B0A6-47FF-A213-74AC16D08534}"/>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58</xdr:row>
      <xdr:rowOff>504825</xdr:rowOff>
    </xdr:from>
    <xdr:ext cx="95250" cy="213632"/>
    <xdr:sp macro="" textlink="">
      <xdr:nvSpPr>
        <xdr:cNvPr id="3968" name="Text Box 15">
          <a:extLst>
            <a:ext uri="{FF2B5EF4-FFF2-40B4-BE49-F238E27FC236}">
              <a16:creationId xmlns:a16="http://schemas.microsoft.com/office/drawing/2014/main" id="{850B23BE-2E02-46F1-B093-54B49ABE680D}"/>
            </a:ext>
          </a:extLst>
        </xdr:cNvPr>
        <xdr:cNvSpPr txBox="1">
          <a:spLocks noChangeArrowheads="1"/>
        </xdr:cNvSpPr>
      </xdr:nvSpPr>
      <xdr:spPr bwMode="auto">
        <a:xfrm>
          <a:off x="4743450" y="27279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69" name="Text Box 15">
          <a:extLst>
            <a:ext uri="{FF2B5EF4-FFF2-40B4-BE49-F238E27FC236}">
              <a16:creationId xmlns:a16="http://schemas.microsoft.com/office/drawing/2014/main" id="{6B23A309-667F-4018-94C5-FBAAEEB7EEF2}"/>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70" name="Text Box 15">
          <a:extLst>
            <a:ext uri="{FF2B5EF4-FFF2-40B4-BE49-F238E27FC236}">
              <a16:creationId xmlns:a16="http://schemas.microsoft.com/office/drawing/2014/main" id="{A09A6C1E-A844-45E3-9F30-512A9816AD1B}"/>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71" name="Text Box 15">
          <a:extLst>
            <a:ext uri="{FF2B5EF4-FFF2-40B4-BE49-F238E27FC236}">
              <a16:creationId xmlns:a16="http://schemas.microsoft.com/office/drawing/2014/main" id="{78F65BB7-6973-4C8F-957F-ECF13C72EA24}"/>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72" name="Text Box 15">
          <a:extLst>
            <a:ext uri="{FF2B5EF4-FFF2-40B4-BE49-F238E27FC236}">
              <a16:creationId xmlns:a16="http://schemas.microsoft.com/office/drawing/2014/main" id="{6F8C0688-283D-4164-8228-C212F58442E2}"/>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73" name="Text Box 15">
          <a:extLst>
            <a:ext uri="{FF2B5EF4-FFF2-40B4-BE49-F238E27FC236}">
              <a16:creationId xmlns:a16="http://schemas.microsoft.com/office/drawing/2014/main" id="{D5006CC2-A45A-424F-819C-DDB72A58BC2A}"/>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74" name="Text Box 15">
          <a:extLst>
            <a:ext uri="{FF2B5EF4-FFF2-40B4-BE49-F238E27FC236}">
              <a16:creationId xmlns:a16="http://schemas.microsoft.com/office/drawing/2014/main" id="{B3717EC0-3D91-477A-A79F-AFCF1E0E8BCF}"/>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75" name="Text Box 15">
          <a:extLst>
            <a:ext uri="{FF2B5EF4-FFF2-40B4-BE49-F238E27FC236}">
              <a16:creationId xmlns:a16="http://schemas.microsoft.com/office/drawing/2014/main" id="{06CE1B29-F667-42E2-B994-5BA5BDE3B475}"/>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60</xdr:row>
      <xdr:rowOff>504825</xdr:rowOff>
    </xdr:from>
    <xdr:ext cx="95250" cy="213632"/>
    <xdr:sp macro="" textlink="">
      <xdr:nvSpPr>
        <xdr:cNvPr id="3976" name="Text Box 15">
          <a:extLst>
            <a:ext uri="{FF2B5EF4-FFF2-40B4-BE49-F238E27FC236}">
              <a16:creationId xmlns:a16="http://schemas.microsoft.com/office/drawing/2014/main" id="{B293D956-E9FF-4D33-B985-352F916B2F55}"/>
            </a:ext>
          </a:extLst>
        </xdr:cNvPr>
        <xdr:cNvSpPr txBox="1">
          <a:spLocks noChangeArrowheads="1"/>
        </xdr:cNvSpPr>
      </xdr:nvSpPr>
      <xdr:spPr bwMode="auto">
        <a:xfrm>
          <a:off x="4743450" y="28022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8496"/>
    <xdr:sp macro="" textlink="">
      <xdr:nvSpPr>
        <xdr:cNvPr id="3977" name="Text Box 15">
          <a:extLst>
            <a:ext uri="{FF2B5EF4-FFF2-40B4-BE49-F238E27FC236}">
              <a16:creationId xmlns:a16="http://schemas.microsoft.com/office/drawing/2014/main" id="{064ABCA2-F827-42C5-9B2E-60424A6E39BF}"/>
            </a:ext>
          </a:extLst>
        </xdr:cNvPr>
        <xdr:cNvSpPr txBox="1">
          <a:spLocks noChangeArrowheads="1"/>
        </xdr:cNvSpPr>
      </xdr:nvSpPr>
      <xdr:spPr bwMode="auto">
        <a:xfrm>
          <a:off x="4743450" y="287655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78" name="Text Box 15">
          <a:extLst>
            <a:ext uri="{FF2B5EF4-FFF2-40B4-BE49-F238E27FC236}">
              <a16:creationId xmlns:a16="http://schemas.microsoft.com/office/drawing/2014/main" id="{EEAE8CF8-E0D5-4F36-9714-CDEFA9A613E3}"/>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331"/>
    <xdr:sp macro="" textlink="">
      <xdr:nvSpPr>
        <xdr:cNvPr id="3979" name="Text Box 15">
          <a:extLst>
            <a:ext uri="{FF2B5EF4-FFF2-40B4-BE49-F238E27FC236}">
              <a16:creationId xmlns:a16="http://schemas.microsoft.com/office/drawing/2014/main" id="{45147FF7-0FC7-4653-8B24-3DC939FEB98A}"/>
            </a:ext>
          </a:extLst>
        </xdr:cNvPr>
        <xdr:cNvSpPr txBox="1">
          <a:spLocks noChangeArrowheads="1"/>
        </xdr:cNvSpPr>
      </xdr:nvSpPr>
      <xdr:spPr bwMode="auto">
        <a:xfrm>
          <a:off x="4743450" y="287655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56743"/>
    <xdr:sp macro="" textlink="">
      <xdr:nvSpPr>
        <xdr:cNvPr id="3980" name="Text Box 15">
          <a:extLst>
            <a:ext uri="{FF2B5EF4-FFF2-40B4-BE49-F238E27FC236}">
              <a16:creationId xmlns:a16="http://schemas.microsoft.com/office/drawing/2014/main" id="{F8837B14-C1C9-48E6-B1CD-8880CB939D70}"/>
            </a:ext>
          </a:extLst>
        </xdr:cNvPr>
        <xdr:cNvSpPr txBox="1">
          <a:spLocks noChangeArrowheads="1"/>
        </xdr:cNvSpPr>
      </xdr:nvSpPr>
      <xdr:spPr bwMode="auto">
        <a:xfrm>
          <a:off x="4743450" y="287655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1" name="Text Box 15">
          <a:extLst>
            <a:ext uri="{FF2B5EF4-FFF2-40B4-BE49-F238E27FC236}">
              <a16:creationId xmlns:a16="http://schemas.microsoft.com/office/drawing/2014/main" id="{76B4AB63-1041-420C-A23F-0FFEEED7CE7F}"/>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444331"/>
    <xdr:sp macro="" textlink="">
      <xdr:nvSpPr>
        <xdr:cNvPr id="3982" name="Text Box 15">
          <a:extLst>
            <a:ext uri="{FF2B5EF4-FFF2-40B4-BE49-F238E27FC236}">
              <a16:creationId xmlns:a16="http://schemas.microsoft.com/office/drawing/2014/main" id="{0543A031-0CD1-414A-8454-475DF7A14F33}"/>
            </a:ext>
          </a:extLst>
        </xdr:cNvPr>
        <xdr:cNvSpPr txBox="1">
          <a:spLocks noChangeArrowheads="1"/>
        </xdr:cNvSpPr>
      </xdr:nvSpPr>
      <xdr:spPr bwMode="auto">
        <a:xfrm>
          <a:off x="4743450" y="287655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3" name="Text Box 15">
          <a:extLst>
            <a:ext uri="{FF2B5EF4-FFF2-40B4-BE49-F238E27FC236}">
              <a16:creationId xmlns:a16="http://schemas.microsoft.com/office/drawing/2014/main" id="{D06DBD45-D326-4E7C-A933-78DE58A55059}"/>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4" name="Text Box 15">
          <a:extLst>
            <a:ext uri="{FF2B5EF4-FFF2-40B4-BE49-F238E27FC236}">
              <a16:creationId xmlns:a16="http://schemas.microsoft.com/office/drawing/2014/main" id="{FDA5F816-8811-4C9A-8C85-589357CFF55C}"/>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5" name="Text Box 15">
          <a:extLst>
            <a:ext uri="{FF2B5EF4-FFF2-40B4-BE49-F238E27FC236}">
              <a16:creationId xmlns:a16="http://schemas.microsoft.com/office/drawing/2014/main" id="{DDBC7B54-103F-44FD-9DC2-6950C0B842B3}"/>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6" name="Text Box 15">
          <a:extLst>
            <a:ext uri="{FF2B5EF4-FFF2-40B4-BE49-F238E27FC236}">
              <a16:creationId xmlns:a16="http://schemas.microsoft.com/office/drawing/2014/main" id="{E1DE1D09-E350-4E38-BFBF-8EF75C6EA657}"/>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7" name="Text Box 15">
          <a:extLst>
            <a:ext uri="{FF2B5EF4-FFF2-40B4-BE49-F238E27FC236}">
              <a16:creationId xmlns:a16="http://schemas.microsoft.com/office/drawing/2014/main" id="{04A989EC-43FE-4EDB-B204-4237DB9ADA6D}"/>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8" name="Text Box 15">
          <a:extLst>
            <a:ext uri="{FF2B5EF4-FFF2-40B4-BE49-F238E27FC236}">
              <a16:creationId xmlns:a16="http://schemas.microsoft.com/office/drawing/2014/main" id="{5AB0F392-38CF-4C06-9046-BDA1C9096E7B}"/>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89" name="Text Box 15">
          <a:extLst>
            <a:ext uri="{FF2B5EF4-FFF2-40B4-BE49-F238E27FC236}">
              <a16:creationId xmlns:a16="http://schemas.microsoft.com/office/drawing/2014/main" id="{D68C1CBA-AC73-4EAE-AC16-E0CDAAB1D59E}"/>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62</xdr:row>
      <xdr:rowOff>504825</xdr:rowOff>
    </xdr:from>
    <xdr:ext cx="95250" cy="213632"/>
    <xdr:sp macro="" textlink="">
      <xdr:nvSpPr>
        <xdr:cNvPr id="3990" name="Text Box 15">
          <a:extLst>
            <a:ext uri="{FF2B5EF4-FFF2-40B4-BE49-F238E27FC236}">
              <a16:creationId xmlns:a16="http://schemas.microsoft.com/office/drawing/2014/main" id="{E8B016A2-EAB2-4597-9B25-CCFAE08FEB1E}"/>
            </a:ext>
          </a:extLst>
        </xdr:cNvPr>
        <xdr:cNvSpPr txBox="1">
          <a:spLocks noChangeArrowheads="1"/>
        </xdr:cNvSpPr>
      </xdr:nvSpPr>
      <xdr:spPr bwMode="auto">
        <a:xfrm>
          <a:off x="4743450" y="287655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48496"/>
    <xdr:sp macro="" textlink="">
      <xdr:nvSpPr>
        <xdr:cNvPr id="3991" name="Text Box 15">
          <a:extLst>
            <a:ext uri="{FF2B5EF4-FFF2-40B4-BE49-F238E27FC236}">
              <a16:creationId xmlns:a16="http://schemas.microsoft.com/office/drawing/2014/main" id="{ED3B0FAB-52E4-4FEE-B3CD-60E36734B69F}"/>
            </a:ext>
          </a:extLst>
        </xdr:cNvPr>
        <xdr:cNvSpPr txBox="1">
          <a:spLocks noChangeArrowheads="1"/>
        </xdr:cNvSpPr>
      </xdr:nvSpPr>
      <xdr:spPr bwMode="auto">
        <a:xfrm>
          <a:off x="4743450" y="295084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3992" name="Text Box 15">
          <a:extLst>
            <a:ext uri="{FF2B5EF4-FFF2-40B4-BE49-F238E27FC236}">
              <a16:creationId xmlns:a16="http://schemas.microsoft.com/office/drawing/2014/main" id="{A34E0BA6-3841-4660-B32C-41CECE4D9210}"/>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44331"/>
    <xdr:sp macro="" textlink="">
      <xdr:nvSpPr>
        <xdr:cNvPr id="3993" name="Text Box 15">
          <a:extLst>
            <a:ext uri="{FF2B5EF4-FFF2-40B4-BE49-F238E27FC236}">
              <a16:creationId xmlns:a16="http://schemas.microsoft.com/office/drawing/2014/main" id="{85C422B3-690D-48BD-80AC-34F373F0117C}"/>
            </a:ext>
          </a:extLst>
        </xdr:cNvPr>
        <xdr:cNvSpPr txBox="1">
          <a:spLocks noChangeArrowheads="1"/>
        </xdr:cNvSpPr>
      </xdr:nvSpPr>
      <xdr:spPr bwMode="auto">
        <a:xfrm>
          <a:off x="4743450" y="295084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56743"/>
    <xdr:sp macro="" textlink="">
      <xdr:nvSpPr>
        <xdr:cNvPr id="3994" name="Text Box 15">
          <a:extLst>
            <a:ext uri="{FF2B5EF4-FFF2-40B4-BE49-F238E27FC236}">
              <a16:creationId xmlns:a16="http://schemas.microsoft.com/office/drawing/2014/main" id="{C068B9E3-4D08-475F-8C5E-CF9B0B4647C9}"/>
            </a:ext>
          </a:extLst>
        </xdr:cNvPr>
        <xdr:cNvSpPr txBox="1">
          <a:spLocks noChangeArrowheads="1"/>
        </xdr:cNvSpPr>
      </xdr:nvSpPr>
      <xdr:spPr bwMode="auto">
        <a:xfrm>
          <a:off x="4743450" y="295084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3995" name="Text Box 15">
          <a:extLst>
            <a:ext uri="{FF2B5EF4-FFF2-40B4-BE49-F238E27FC236}">
              <a16:creationId xmlns:a16="http://schemas.microsoft.com/office/drawing/2014/main" id="{4C18450E-4A3C-409A-BCCD-8C6970920CB3}"/>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444331"/>
    <xdr:sp macro="" textlink="">
      <xdr:nvSpPr>
        <xdr:cNvPr id="3996" name="Text Box 15">
          <a:extLst>
            <a:ext uri="{FF2B5EF4-FFF2-40B4-BE49-F238E27FC236}">
              <a16:creationId xmlns:a16="http://schemas.microsoft.com/office/drawing/2014/main" id="{B7D289CF-95AE-4167-B8C1-7A576CB685E0}"/>
            </a:ext>
          </a:extLst>
        </xdr:cNvPr>
        <xdr:cNvSpPr txBox="1">
          <a:spLocks noChangeArrowheads="1"/>
        </xdr:cNvSpPr>
      </xdr:nvSpPr>
      <xdr:spPr bwMode="auto">
        <a:xfrm>
          <a:off x="4743450" y="295084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3997" name="Text Box 15">
          <a:extLst>
            <a:ext uri="{FF2B5EF4-FFF2-40B4-BE49-F238E27FC236}">
              <a16:creationId xmlns:a16="http://schemas.microsoft.com/office/drawing/2014/main" id="{292A2DE7-90C9-4BDB-BA4D-0854750844DB}"/>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3998" name="Text Box 15">
          <a:extLst>
            <a:ext uri="{FF2B5EF4-FFF2-40B4-BE49-F238E27FC236}">
              <a16:creationId xmlns:a16="http://schemas.microsoft.com/office/drawing/2014/main" id="{6EA3A315-C21F-4F62-84BE-D8278C2661E8}"/>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3999" name="Text Box 15">
          <a:extLst>
            <a:ext uri="{FF2B5EF4-FFF2-40B4-BE49-F238E27FC236}">
              <a16:creationId xmlns:a16="http://schemas.microsoft.com/office/drawing/2014/main" id="{7C6D37AE-42BD-4DD8-9235-01FF5D272239}"/>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000" name="Text Box 15">
          <a:extLst>
            <a:ext uri="{FF2B5EF4-FFF2-40B4-BE49-F238E27FC236}">
              <a16:creationId xmlns:a16="http://schemas.microsoft.com/office/drawing/2014/main" id="{DA62CE35-BD5E-4382-810E-44FAE0C4BD12}"/>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001" name="Text Box 15">
          <a:extLst>
            <a:ext uri="{FF2B5EF4-FFF2-40B4-BE49-F238E27FC236}">
              <a16:creationId xmlns:a16="http://schemas.microsoft.com/office/drawing/2014/main" id="{786768D6-0D6D-4B9B-B194-A9EF570E62F3}"/>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002" name="Text Box 15">
          <a:extLst>
            <a:ext uri="{FF2B5EF4-FFF2-40B4-BE49-F238E27FC236}">
              <a16:creationId xmlns:a16="http://schemas.microsoft.com/office/drawing/2014/main" id="{20FBE86D-DB26-48B0-A923-E2BA86E03994}"/>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003" name="Text Box 15">
          <a:extLst>
            <a:ext uri="{FF2B5EF4-FFF2-40B4-BE49-F238E27FC236}">
              <a16:creationId xmlns:a16="http://schemas.microsoft.com/office/drawing/2014/main" id="{1F2A5DE0-C89B-4F22-BBDC-7BBB4A8DA01E}"/>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64</xdr:row>
      <xdr:rowOff>504825</xdr:rowOff>
    </xdr:from>
    <xdr:ext cx="95250" cy="213632"/>
    <xdr:sp macro="" textlink="">
      <xdr:nvSpPr>
        <xdr:cNvPr id="4004" name="Text Box 15">
          <a:extLst>
            <a:ext uri="{FF2B5EF4-FFF2-40B4-BE49-F238E27FC236}">
              <a16:creationId xmlns:a16="http://schemas.microsoft.com/office/drawing/2014/main" id="{6352B78D-4292-4D61-A546-9C18CF18F5CC}"/>
            </a:ext>
          </a:extLst>
        </xdr:cNvPr>
        <xdr:cNvSpPr txBox="1">
          <a:spLocks noChangeArrowheads="1"/>
        </xdr:cNvSpPr>
      </xdr:nvSpPr>
      <xdr:spPr bwMode="auto">
        <a:xfrm>
          <a:off x="4743450" y="29508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05" name="Text Box 15">
          <a:extLst>
            <a:ext uri="{FF2B5EF4-FFF2-40B4-BE49-F238E27FC236}">
              <a16:creationId xmlns:a16="http://schemas.microsoft.com/office/drawing/2014/main" id="{3DAB24D2-E6A4-4875-9F10-ABE15D0F9781}"/>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06" name="Text Box 15">
          <a:extLst>
            <a:ext uri="{FF2B5EF4-FFF2-40B4-BE49-F238E27FC236}">
              <a16:creationId xmlns:a16="http://schemas.microsoft.com/office/drawing/2014/main" id="{D85B18AE-7E1A-41F5-8790-9B8C79AC0EDD}"/>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07" name="Text Box 15">
          <a:extLst>
            <a:ext uri="{FF2B5EF4-FFF2-40B4-BE49-F238E27FC236}">
              <a16:creationId xmlns:a16="http://schemas.microsoft.com/office/drawing/2014/main" id="{9C99740C-E55A-4472-9472-50FE5EE4ACD7}"/>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08" name="Text Box 15">
          <a:extLst>
            <a:ext uri="{FF2B5EF4-FFF2-40B4-BE49-F238E27FC236}">
              <a16:creationId xmlns:a16="http://schemas.microsoft.com/office/drawing/2014/main" id="{B8AEA6C0-F244-4D45-B7DA-1689DA839112}"/>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09" name="Text Box 15">
          <a:extLst>
            <a:ext uri="{FF2B5EF4-FFF2-40B4-BE49-F238E27FC236}">
              <a16:creationId xmlns:a16="http://schemas.microsoft.com/office/drawing/2014/main" id="{888FDACF-9A12-4CC1-AB84-529F03323DD9}"/>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10" name="Text Box 15">
          <a:extLst>
            <a:ext uri="{FF2B5EF4-FFF2-40B4-BE49-F238E27FC236}">
              <a16:creationId xmlns:a16="http://schemas.microsoft.com/office/drawing/2014/main" id="{6A2A3148-C922-47A0-B048-383B393DE5A8}"/>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11" name="Text Box 15">
          <a:extLst>
            <a:ext uri="{FF2B5EF4-FFF2-40B4-BE49-F238E27FC236}">
              <a16:creationId xmlns:a16="http://schemas.microsoft.com/office/drawing/2014/main" id="{52C8D6ED-12B6-47E0-ABA0-19C39472924C}"/>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12" name="Text Box 15">
          <a:extLst>
            <a:ext uri="{FF2B5EF4-FFF2-40B4-BE49-F238E27FC236}">
              <a16:creationId xmlns:a16="http://schemas.microsoft.com/office/drawing/2014/main" id="{4E48B281-ED00-42F1-8949-92CF418C092A}"/>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13" name="Text Box 15">
          <a:extLst>
            <a:ext uri="{FF2B5EF4-FFF2-40B4-BE49-F238E27FC236}">
              <a16:creationId xmlns:a16="http://schemas.microsoft.com/office/drawing/2014/main" id="{BDC91C42-C1E9-42B9-BA3F-CF5DC8A21C7C}"/>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66</xdr:row>
      <xdr:rowOff>504825</xdr:rowOff>
    </xdr:from>
    <xdr:ext cx="95250" cy="213632"/>
    <xdr:sp macro="" textlink="">
      <xdr:nvSpPr>
        <xdr:cNvPr id="4014" name="Text Box 15">
          <a:extLst>
            <a:ext uri="{FF2B5EF4-FFF2-40B4-BE49-F238E27FC236}">
              <a16:creationId xmlns:a16="http://schemas.microsoft.com/office/drawing/2014/main" id="{58245AF1-B632-42D3-8803-74427C89100D}"/>
            </a:ext>
          </a:extLst>
        </xdr:cNvPr>
        <xdr:cNvSpPr txBox="1">
          <a:spLocks noChangeArrowheads="1"/>
        </xdr:cNvSpPr>
      </xdr:nvSpPr>
      <xdr:spPr bwMode="auto">
        <a:xfrm>
          <a:off x="4743450" y="30251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8496"/>
    <xdr:sp macro="" textlink="">
      <xdr:nvSpPr>
        <xdr:cNvPr id="4015" name="Text Box 15">
          <a:extLst>
            <a:ext uri="{FF2B5EF4-FFF2-40B4-BE49-F238E27FC236}">
              <a16:creationId xmlns:a16="http://schemas.microsoft.com/office/drawing/2014/main" id="{CDB7C374-656B-4105-9E9A-937DC4720566}"/>
            </a:ext>
          </a:extLst>
        </xdr:cNvPr>
        <xdr:cNvSpPr txBox="1">
          <a:spLocks noChangeArrowheads="1"/>
        </xdr:cNvSpPr>
      </xdr:nvSpPr>
      <xdr:spPr bwMode="auto">
        <a:xfrm>
          <a:off x="4743450" y="309943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16" name="Text Box 15">
          <a:extLst>
            <a:ext uri="{FF2B5EF4-FFF2-40B4-BE49-F238E27FC236}">
              <a16:creationId xmlns:a16="http://schemas.microsoft.com/office/drawing/2014/main" id="{976DFA95-389C-4B62-BE74-D1D75AE91AAA}"/>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4331"/>
    <xdr:sp macro="" textlink="">
      <xdr:nvSpPr>
        <xdr:cNvPr id="4017" name="Text Box 15">
          <a:extLst>
            <a:ext uri="{FF2B5EF4-FFF2-40B4-BE49-F238E27FC236}">
              <a16:creationId xmlns:a16="http://schemas.microsoft.com/office/drawing/2014/main" id="{FCE0380D-16F8-405D-BE29-1B960D4F27E4}"/>
            </a:ext>
          </a:extLst>
        </xdr:cNvPr>
        <xdr:cNvSpPr txBox="1">
          <a:spLocks noChangeArrowheads="1"/>
        </xdr:cNvSpPr>
      </xdr:nvSpPr>
      <xdr:spPr bwMode="auto">
        <a:xfrm>
          <a:off x="4743450" y="30994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8496"/>
    <xdr:sp macro="" textlink="">
      <xdr:nvSpPr>
        <xdr:cNvPr id="4018" name="Text Box 15">
          <a:extLst>
            <a:ext uri="{FF2B5EF4-FFF2-40B4-BE49-F238E27FC236}">
              <a16:creationId xmlns:a16="http://schemas.microsoft.com/office/drawing/2014/main" id="{F966F583-4B5D-4261-ADBE-2AF1774FE454}"/>
            </a:ext>
          </a:extLst>
        </xdr:cNvPr>
        <xdr:cNvSpPr txBox="1">
          <a:spLocks noChangeArrowheads="1"/>
        </xdr:cNvSpPr>
      </xdr:nvSpPr>
      <xdr:spPr bwMode="auto">
        <a:xfrm>
          <a:off x="4743450" y="309943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19" name="Text Box 15">
          <a:extLst>
            <a:ext uri="{FF2B5EF4-FFF2-40B4-BE49-F238E27FC236}">
              <a16:creationId xmlns:a16="http://schemas.microsoft.com/office/drawing/2014/main" id="{1194494E-8B3E-4120-9103-8FD52E28ABCF}"/>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4331"/>
    <xdr:sp macro="" textlink="">
      <xdr:nvSpPr>
        <xdr:cNvPr id="4020" name="Text Box 15">
          <a:extLst>
            <a:ext uri="{FF2B5EF4-FFF2-40B4-BE49-F238E27FC236}">
              <a16:creationId xmlns:a16="http://schemas.microsoft.com/office/drawing/2014/main" id="{D0B95B0A-4470-4A98-9019-1020A95DE1CF}"/>
            </a:ext>
          </a:extLst>
        </xdr:cNvPr>
        <xdr:cNvSpPr txBox="1">
          <a:spLocks noChangeArrowheads="1"/>
        </xdr:cNvSpPr>
      </xdr:nvSpPr>
      <xdr:spPr bwMode="auto">
        <a:xfrm>
          <a:off x="4743450" y="30994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56743"/>
    <xdr:sp macro="" textlink="">
      <xdr:nvSpPr>
        <xdr:cNvPr id="4021" name="Text Box 15">
          <a:extLst>
            <a:ext uri="{FF2B5EF4-FFF2-40B4-BE49-F238E27FC236}">
              <a16:creationId xmlns:a16="http://schemas.microsoft.com/office/drawing/2014/main" id="{B2C5EF4A-C17E-49D0-AC86-2DE931587A71}"/>
            </a:ext>
          </a:extLst>
        </xdr:cNvPr>
        <xdr:cNvSpPr txBox="1">
          <a:spLocks noChangeArrowheads="1"/>
        </xdr:cNvSpPr>
      </xdr:nvSpPr>
      <xdr:spPr bwMode="auto">
        <a:xfrm>
          <a:off x="4743450" y="309943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22" name="Text Box 15">
          <a:extLst>
            <a:ext uri="{FF2B5EF4-FFF2-40B4-BE49-F238E27FC236}">
              <a16:creationId xmlns:a16="http://schemas.microsoft.com/office/drawing/2014/main" id="{B6DD3215-78FE-4377-8212-EC21A4E0FBF6}"/>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444331"/>
    <xdr:sp macro="" textlink="">
      <xdr:nvSpPr>
        <xdr:cNvPr id="4023" name="Text Box 15">
          <a:extLst>
            <a:ext uri="{FF2B5EF4-FFF2-40B4-BE49-F238E27FC236}">
              <a16:creationId xmlns:a16="http://schemas.microsoft.com/office/drawing/2014/main" id="{9C79C255-4216-445F-9B32-4E42CCACCBE4}"/>
            </a:ext>
          </a:extLst>
        </xdr:cNvPr>
        <xdr:cNvSpPr txBox="1">
          <a:spLocks noChangeArrowheads="1"/>
        </xdr:cNvSpPr>
      </xdr:nvSpPr>
      <xdr:spPr bwMode="auto">
        <a:xfrm>
          <a:off x="4743450" y="309943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24" name="Text Box 15">
          <a:extLst>
            <a:ext uri="{FF2B5EF4-FFF2-40B4-BE49-F238E27FC236}">
              <a16:creationId xmlns:a16="http://schemas.microsoft.com/office/drawing/2014/main" id="{A97CB4DB-9769-4C88-97E4-8B9FFF494E95}"/>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25" name="Text Box 15">
          <a:extLst>
            <a:ext uri="{FF2B5EF4-FFF2-40B4-BE49-F238E27FC236}">
              <a16:creationId xmlns:a16="http://schemas.microsoft.com/office/drawing/2014/main" id="{76820E93-4659-4735-BD00-001239618052}"/>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26" name="Text Box 15">
          <a:extLst>
            <a:ext uri="{FF2B5EF4-FFF2-40B4-BE49-F238E27FC236}">
              <a16:creationId xmlns:a16="http://schemas.microsoft.com/office/drawing/2014/main" id="{D220729B-1D10-48D7-85A4-587EB783A630}"/>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27" name="Text Box 15">
          <a:extLst>
            <a:ext uri="{FF2B5EF4-FFF2-40B4-BE49-F238E27FC236}">
              <a16:creationId xmlns:a16="http://schemas.microsoft.com/office/drawing/2014/main" id="{8D4E2C85-FCFC-4681-9187-9F9477CCCE13}"/>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28" name="Text Box 15">
          <a:extLst>
            <a:ext uri="{FF2B5EF4-FFF2-40B4-BE49-F238E27FC236}">
              <a16:creationId xmlns:a16="http://schemas.microsoft.com/office/drawing/2014/main" id="{11F7AF55-77BD-428E-99E1-DA04DF8F66D0}"/>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29" name="Text Box 15">
          <a:extLst>
            <a:ext uri="{FF2B5EF4-FFF2-40B4-BE49-F238E27FC236}">
              <a16:creationId xmlns:a16="http://schemas.microsoft.com/office/drawing/2014/main" id="{CA71696E-C5E5-4980-ACFE-D6F10E090073}"/>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30" name="Text Box 15">
          <a:extLst>
            <a:ext uri="{FF2B5EF4-FFF2-40B4-BE49-F238E27FC236}">
              <a16:creationId xmlns:a16="http://schemas.microsoft.com/office/drawing/2014/main" id="{08C61A97-6FCF-441B-8323-45DCCBE02A86}"/>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31" name="Text Box 15">
          <a:extLst>
            <a:ext uri="{FF2B5EF4-FFF2-40B4-BE49-F238E27FC236}">
              <a16:creationId xmlns:a16="http://schemas.microsoft.com/office/drawing/2014/main" id="{E6ADA133-6A6C-4E3E-98A0-254FF0BDBA2D}"/>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32" name="Text Box 15">
          <a:extLst>
            <a:ext uri="{FF2B5EF4-FFF2-40B4-BE49-F238E27FC236}">
              <a16:creationId xmlns:a16="http://schemas.microsoft.com/office/drawing/2014/main" id="{18FB9B36-704A-40D2-BE51-F197A6EA2AB4}"/>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68</xdr:row>
      <xdr:rowOff>504825</xdr:rowOff>
    </xdr:from>
    <xdr:ext cx="95250" cy="213632"/>
    <xdr:sp macro="" textlink="">
      <xdr:nvSpPr>
        <xdr:cNvPr id="4033" name="Text Box 15">
          <a:extLst>
            <a:ext uri="{FF2B5EF4-FFF2-40B4-BE49-F238E27FC236}">
              <a16:creationId xmlns:a16="http://schemas.microsoft.com/office/drawing/2014/main" id="{F29D2306-52A7-41C9-A925-3DB6877115A2}"/>
            </a:ext>
          </a:extLst>
        </xdr:cNvPr>
        <xdr:cNvSpPr txBox="1">
          <a:spLocks noChangeArrowheads="1"/>
        </xdr:cNvSpPr>
      </xdr:nvSpPr>
      <xdr:spPr bwMode="auto">
        <a:xfrm>
          <a:off x="4743450" y="30994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8496"/>
    <xdr:sp macro="" textlink="">
      <xdr:nvSpPr>
        <xdr:cNvPr id="4034" name="Text Box 15">
          <a:extLst>
            <a:ext uri="{FF2B5EF4-FFF2-40B4-BE49-F238E27FC236}">
              <a16:creationId xmlns:a16="http://schemas.microsoft.com/office/drawing/2014/main" id="{96AF08CE-6D8E-4B13-8754-AFB79165BF84}"/>
            </a:ext>
          </a:extLst>
        </xdr:cNvPr>
        <xdr:cNvSpPr txBox="1">
          <a:spLocks noChangeArrowheads="1"/>
        </xdr:cNvSpPr>
      </xdr:nvSpPr>
      <xdr:spPr bwMode="auto">
        <a:xfrm>
          <a:off x="4743450" y="317373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35" name="Text Box 15">
          <a:extLst>
            <a:ext uri="{FF2B5EF4-FFF2-40B4-BE49-F238E27FC236}">
              <a16:creationId xmlns:a16="http://schemas.microsoft.com/office/drawing/2014/main" id="{0701B64C-FC13-4DE4-8A27-D44C080FADEC}"/>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331"/>
    <xdr:sp macro="" textlink="">
      <xdr:nvSpPr>
        <xdr:cNvPr id="4036" name="Text Box 15">
          <a:extLst>
            <a:ext uri="{FF2B5EF4-FFF2-40B4-BE49-F238E27FC236}">
              <a16:creationId xmlns:a16="http://schemas.microsoft.com/office/drawing/2014/main" id="{424482F3-9127-4E4B-AD2C-58F2439562E1}"/>
            </a:ext>
          </a:extLst>
        </xdr:cNvPr>
        <xdr:cNvSpPr txBox="1">
          <a:spLocks noChangeArrowheads="1"/>
        </xdr:cNvSpPr>
      </xdr:nvSpPr>
      <xdr:spPr bwMode="auto">
        <a:xfrm>
          <a:off x="4743450" y="31737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8496"/>
    <xdr:sp macro="" textlink="">
      <xdr:nvSpPr>
        <xdr:cNvPr id="4037" name="Text Box 15">
          <a:extLst>
            <a:ext uri="{FF2B5EF4-FFF2-40B4-BE49-F238E27FC236}">
              <a16:creationId xmlns:a16="http://schemas.microsoft.com/office/drawing/2014/main" id="{445C6FC1-E7A9-49AD-9BD6-5F55C8B8F3E4}"/>
            </a:ext>
          </a:extLst>
        </xdr:cNvPr>
        <xdr:cNvSpPr txBox="1">
          <a:spLocks noChangeArrowheads="1"/>
        </xdr:cNvSpPr>
      </xdr:nvSpPr>
      <xdr:spPr bwMode="auto">
        <a:xfrm>
          <a:off x="4743450" y="317373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38" name="Text Box 15">
          <a:extLst>
            <a:ext uri="{FF2B5EF4-FFF2-40B4-BE49-F238E27FC236}">
              <a16:creationId xmlns:a16="http://schemas.microsoft.com/office/drawing/2014/main" id="{B505329A-16AB-4471-894F-B388C0CE6EF4}"/>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331"/>
    <xdr:sp macro="" textlink="">
      <xdr:nvSpPr>
        <xdr:cNvPr id="4039" name="Text Box 15">
          <a:extLst>
            <a:ext uri="{FF2B5EF4-FFF2-40B4-BE49-F238E27FC236}">
              <a16:creationId xmlns:a16="http://schemas.microsoft.com/office/drawing/2014/main" id="{BC39C5AE-6934-4EF4-8094-D6589F7E92BD}"/>
            </a:ext>
          </a:extLst>
        </xdr:cNvPr>
        <xdr:cNvSpPr txBox="1">
          <a:spLocks noChangeArrowheads="1"/>
        </xdr:cNvSpPr>
      </xdr:nvSpPr>
      <xdr:spPr bwMode="auto">
        <a:xfrm>
          <a:off x="4743450" y="31737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56743"/>
    <xdr:sp macro="" textlink="">
      <xdr:nvSpPr>
        <xdr:cNvPr id="4040" name="Text Box 15">
          <a:extLst>
            <a:ext uri="{FF2B5EF4-FFF2-40B4-BE49-F238E27FC236}">
              <a16:creationId xmlns:a16="http://schemas.microsoft.com/office/drawing/2014/main" id="{0422E7A3-3B9C-4C33-8033-05C39CA6A05A}"/>
            </a:ext>
          </a:extLst>
        </xdr:cNvPr>
        <xdr:cNvSpPr txBox="1">
          <a:spLocks noChangeArrowheads="1"/>
        </xdr:cNvSpPr>
      </xdr:nvSpPr>
      <xdr:spPr bwMode="auto">
        <a:xfrm>
          <a:off x="4743450" y="317373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1" name="Text Box 15">
          <a:extLst>
            <a:ext uri="{FF2B5EF4-FFF2-40B4-BE49-F238E27FC236}">
              <a16:creationId xmlns:a16="http://schemas.microsoft.com/office/drawing/2014/main" id="{A89C8DBA-B7F6-489F-B455-28C1444CCDF6}"/>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444331"/>
    <xdr:sp macro="" textlink="">
      <xdr:nvSpPr>
        <xdr:cNvPr id="4042" name="Text Box 15">
          <a:extLst>
            <a:ext uri="{FF2B5EF4-FFF2-40B4-BE49-F238E27FC236}">
              <a16:creationId xmlns:a16="http://schemas.microsoft.com/office/drawing/2014/main" id="{98AA9D1B-E289-46A8-A8B2-2A10D077B37C}"/>
            </a:ext>
          </a:extLst>
        </xdr:cNvPr>
        <xdr:cNvSpPr txBox="1">
          <a:spLocks noChangeArrowheads="1"/>
        </xdr:cNvSpPr>
      </xdr:nvSpPr>
      <xdr:spPr bwMode="auto">
        <a:xfrm>
          <a:off x="4743450" y="31737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3" name="Text Box 15">
          <a:extLst>
            <a:ext uri="{FF2B5EF4-FFF2-40B4-BE49-F238E27FC236}">
              <a16:creationId xmlns:a16="http://schemas.microsoft.com/office/drawing/2014/main" id="{4F900E51-0D77-497A-8FB7-7EDE90BCC7B8}"/>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4" name="Text Box 15">
          <a:extLst>
            <a:ext uri="{FF2B5EF4-FFF2-40B4-BE49-F238E27FC236}">
              <a16:creationId xmlns:a16="http://schemas.microsoft.com/office/drawing/2014/main" id="{11ED824E-C574-4D6C-9C52-8D4ED16A8EE0}"/>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5" name="Text Box 15">
          <a:extLst>
            <a:ext uri="{FF2B5EF4-FFF2-40B4-BE49-F238E27FC236}">
              <a16:creationId xmlns:a16="http://schemas.microsoft.com/office/drawing/2014/main" id="{B7B09BCB-4B9B-4A6E-AEDC-B8D9233D3141}"/>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6" name="Text Box 15">
          <a:extLst>
            <a:ext uri="{FF2B5EF4-FFF2-40B4-BE49-F238E27FC236}">
              <a16:creationId xmlns:a16="http://schemas.microsoft.com/office/drawing/2014/main" id="{D5385FDA-F2B2-4891-A1D6-534238841FD7}"/>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7" name="Text Box 15">
          <a:extLst>
            <a:ext uri="{FF2B5EF4-FFF2-40B4-BE49-F238E27FC236}">
              <a16:creationId xmlns:a16="http://schemas.microsoft.com/office/drawing/2014/main" id="{EF5F045D-6BFE-4C5A-A69F-81B40D62B1A2}"/>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8" name="Text Box 15">
          <a:extLst>
            <a:ext uri="{FF2B5EF4-FFF2-40B4-BE49-F238E27FC236}">
              <a16:creationId xmlns:a16="http://schemas.microsoft.com/office/drawing/2014/main" id="{E9516380-1AC2-41DF-AFBA-B079223F3B9F}"/>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49" name="Text Box 15">
          <a:extLst>
            <a:ext uri="{FF2B5EF4-FFF2-40B4-BE49-F238E27FC236}">
              <a16:creationId xmlns:a16="http://schemas.microsoft.com/office/drawing/2014/main" id="{FAA1C01B-59E6-4FD0-9ECF-C30FD6328B70}"/>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50" name="Text Box 15">
          <a:extLst>
            <a:ext uri="{FF2B5EF4-FFF2-40B4-BE49-F238E27FC236}">
              <a16:creationId xmlns:a16="http://schemas.microsoft.com/office/drawing/2014/main" id="{52A9829A-5C76-4A6A-B2BD-9E801F77A4D2}"/>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51" name="Text Box 15">
          <a:extLst>
            <a:ext uri="{FF2B5EF4-FFF2-40B4-BE49-F238E27FC236}">
              <a16:creationId xmlns:a16="http://schemas.microsoft.com/office/drawing/2014/main" id="{519880F8-605F-419B-8158-E87755176EBA}"/>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70</xdr:row>
      <xdr:rowOff>504825</xdr:rowOff>
    </xdr:from>
    <xdr:ext cx="95250" cy="213632"/>
    <xdr:sp macro="" textlink="">
      <xdr:nvSpPr>
        <xdr:cNvPr id="4052" name="Text Box 15">
          <a:extLst>
            <a:ext uri="{FF2B5EF4-FFF2-40B4-BE49-F238E27FC236}">
              <a16:creationId xmlns:a16="http://schemas.microsoft.com/office/drawing/2014/main" id="{B12DEF84-F5B2-4198-84B1-C71A9D261DA0}"/>
            </a:ext>
          </a:extLst>
        </xdr:cNvPr>
        <xdr:cNvSpPr txBox="1">
          <a:spLocks noChangeArrowheads="1"/>
        </xdr:cNvSpPr>
      </xdr:nvSpPr>
      <xdr:spPr bwMode="auto">
        <a:xfrm>
          <a:off x="4743450" y="31737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53" name="Text Box 15">
          <a:extLst>
            <a:ext uri="{FF2B5EF4-FFF2-40B4-BE49-F238E27FC236}">
              <a16:creationId xmlns:a16="http://schemas.microsoft.com/office/drawing/2014/main" id="{B5229AB7-185E-4ABB-AA25-6E6DE553F38A}"/>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54" name="Text Box 15">
          <a:extLst>
            <a:ext uri="{FF2B5EF4-FFF2-40B4-BE49-F238E27FC236}">
              <a16:creationId xmlns:a16="http://schemas.microsoft.com/office/drawing/2014/main" id="{EE9DA1A7-5021-41C8-BFE2-253B1BA40159}"/>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55" name="Text Box 15">
          <a:extLst>
            <a:ext uri="{FF2B5EF4-FFF2-40B4-BE49-F238E27FC236}">
              <a16:creationId xmlns:a16="http://schemas.microsoft.com/office/drawing/2014/main" id="{7C96FE67-FC62-466F-93E5-8C697D65CE07}"/>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56" name="Text Box 15">
          <a:extLst>
            <a:ext uri="{FF2B5EF4-FFF2-40B4-BE49-F238E27FC236}">
              <a16:creationId xmlns:a16="http://schemas.microsoft.com/office/drawing/2014/main" id="{112C572A-E2A9-4AB8-922B-95BE1BB66ADC}"/>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57" name="Text Box 15">
          <a:extLst>
            <a:ext uri="{FF2B5EF4-FFF2-40B4-BE49-F238E27FC236}">
              <a16:creationId xmlns:a16="http://schemas.microsoft.com/office/drawing/2014/main" id="{BC4E2786-1ACE-4C0C-AB3F-43F0F6946A55}"/>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58" name="Text Box 15">
          <a:extLst>
            <a:ext uri="{FF2B5EF4-FFF2-40B4-BE49-F238E27FC236}">
              <a16:creationId xmlns:a16="http://schemas.microsoft.com/office/drawing/2014/main" id="{7EC8B718-7B83-4A81-A14E-2ABA741CC449}"/>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59" name="Text Box 15">
          <a:extLst>
            <a:ext uri="{FF2B5EF4-FFF2-40B4-BE49-F238E27FC236}">
              <a16:creationId xmlns:a16="http://schemas.microsoft.com/office/drawing/2014/main" id="{6FC781A4-B509-4084-B8EA-4BF4D3A9171C}"/>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60" name="Text Box 15">
          <a:extLst>
            <a:ext uri="{FF2B5EF4-FFF2-40B4-BE49-F238E27FC236}">
              <a16:creationId xmlns:a16="http://schemas.microsoft.com/office/drawing/2014/main" id="{E6ED1042-4CE3-49BA-B3C2-3B6B523465D5}"/>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61" name="Text Box 15">
          <a:extLst>
            <a:ext uri="{FF2B5EF4-FFF2-40B4-BE49-F238E27FC236}">
              <a16:creationId xmlns:a16="http://schemas.microsoft.com/office/drawing/2014/main" id="{98472A9F-6F52-47A4-A987-805997D343A0}"/>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62" name="Text Box 15">
          <a:extLst>
            <a:ext uri="{FF2B5EF4-FFF2-40B4-BE49-F238E27FC236}">
              <a16:creationId xmlns:a16="http://schemas.microsoft.com/office/drawing/2014/main" id="{4ED18B07-8FEE-4918-86AC-0B60C333C07D}"/>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63" name="Text Box 15">
          <a:extLst>
            <a:ext uri="{FF2B5EF4-FFF2-40B4-BE49-F238E27FC236}">
              <a16:creationId xmlns:a16="http://schemas.microsoft.com/office/drawing/2014/main" id="{949675A4-3EAD-48C4-95AA-409906A0E550}"/>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64" name="Text Box 15">
          <a:extLst>
            <a:ext uri="{FF2B5EF4-FFF2-40B4-BE49-F238E27FC236}">
              <a16:creationId xmlns:a16="http://schemas.microsoft.com/office/drawing/2014/main" id="{90DD8DCB-7300-45E7-9293-55CE3ED7EEAA}"/>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72</xdr:row>
      <xdr:rowOff>504825</xdr:rowOff>
    </xdr:from>
    <xdr:ext cx="95250" cy="213632"/>
    <xdr:sp macro="" textlink="">
      <xdr:nvSpPr>
        <xdr:cNvPr id="4065" name="Text Box 15">
          <a:extLst>
            <a:ext uri="{FF2B5EF4-FFF2-40B4-BE49-F238E27FC236}">
              <a16:creationId xmlns:a16="http://schemas.microsoft.com/office/drawing/2014/main" id="{E6ADC650-3F33-4EEF-AD7F-FB254636ACB6}"/>
            </a:ext>
          </a:extLst>
        </xdr:cNvPr>
        <xdr:cNvSpPr txBox="1">
          <a:spLocks noChangeArrowheads="1"/>
        </xdr:cNvSpPr>
      </xdr:nvSpPr>
      <xdr:spPr bwMode="auto">
        <a:xfrm>
          <a:off x="4743450" y="32480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8496"/>
    <xdr:sp macro="" textlink="">
      <xdr:nvSpPr>
        <xdr:cNvPr id="4066" name="Text Box 15">
          <a:extLst>
            <a:ext uri="{FF2B5EF4-FFF2-40B4-BE49-F238E27FC236}">
              <a16:creationId xmlns:a16="http://schemas.microsoft.com/office/drawing/2014/main" id="{60ABFFDF-5217-48B9-A38B-6F5867BBEF9F}"/>
            </a:ext>
          </a:extLst>
        </xdr:cNvPr>
        <xdr:cNvSpPr txBox="1">
          <a:spLocks noChangeArrowheads="1"/>
        </xdr:cNvSpPr>
      </xdr:nvSpPr>
      <xdr:spPr bwMode="auto">
        <a:xfrm>
          <a:off x="4743450" y="332232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67" name="Text Box 15">
          <a:extLst>
            <a:ext uri="{FF2B5EF4-FFF2-40B4-BE49-F238E27FC236}">
              <a16:creationId xmlns:a16="http://schemas.microsoft.com/office/drawing/2014/main" id="{9235A24E-5A6B-4DD2-B9DB-749E1A5A5468}"/>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331"/>
    <xdr:sp macro="" textlink="">
      <xdr:nvSpPr>
        <xdr:cNvPr id="4068" name="Text Box 15">
          <a:extLst>
            <a:ext uri="{FF2B5EF4-FFF2-40B4-BE49-F238E27FC236}">
              <a16:creationId xmlns:a16="http://schemas.microsoft.com/office/drawing/2014/main" id="{502A9066-491D-4204-BCCB-FAA71A2950A1}"/>
            </a:ext>
          </a:extLst>
        </xdr:cNvPr>
        <xdr:cNvSpPr txBox="1">
          <a:spLocks noChangeArrowheads="1"/>
        </xdr:cNvSpPr>
      </xdr:nvSpPr>
      <xdr:spPr bwMode="auto">
        <a:xfrm>
          <a:off x="4743450" y="33223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8496"/>
    <xdr:sp macro="" textlink="">
      <xdr:nvSpPr>
        <xdr:cNvPr id="4069" name="Text Box 15">
          <a:extLst>
            <a:ext uri="{FF2B5EF4-FFF2-40B4-BE49-F238E27FC236}">
              <a16:creationId xmlns:a16="http://schemas.microsoft.com/office/drawing/2014/main" id="{30041367-ABBD-4726-A48D-D02FBFA0AEEA}"/>
            </a:ext>
          </a:extLst>
        </xdr:cNvPr>
        <xdr:cNvSpPr txBox="1">
          <a:spLocks noChangeArrowheads="1"/>
        </xdr:cNvSpPr>
      </xdr:nvSpPr>
      <xdr:spPr bwMode="auto">
        <a:xfrm>
          <a:off x="4743450" y="332232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70" name="Text Box 15">
          <a:extLst>
            <a:ext uri="{FF2B5EF4-FFF2-40B4-BE49-F238E27FC236}">
              <a16:creationId xmlns:a16="http://schemas.microsoft.com/office/drawing/2014/main" id="{667B2678-41DA-45DC-BEAA-C320FD93EE0D}"/>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331"/>
    <xdr:sp macro="" textlink="">
      <xdr:nvSpPr>
        <xdr:cNvPr id="4071" name="Text Box 15">
          <a:extLst>
            <a:ext uri="{FF2B5EF4-FFF2-40B4-BE49-F238E27FC236}">
              <a16:creationId xmlns:a16="http://schemas.microsoft.com/office/drawing/2014/main" id="{C6C56C3C-917C-4D81-8519-CE1D98C0C38D}"/>
            </a:ext>
          </a:extLst>
        </xdr:cNvPr>
        <xdr:cNvSpPr txBox="1">
          <a:spLocks noChangeArrowheads="1"/>
        </xdr:cNvSpPr>
      </xdr:nvSpPr>
      <xdr:spPr bwMode="auto">
        <a:xfrm>
          <a:off x="4743450" y="33223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56743"/>
    <xdr:sp macro="" textlink="">
      <xdr:nvSpPr>
        <xdr:cNvPr id="4072" name="Text Box 15">
          <a:extLst>
            <a:ext uri="{FF2B5EF4-FFF2-40B4-BE49-F238E27FC236}">
              <a16:creationId xmlns:a16="http://schemas.microsoft.com/office/drawing/2014/main" id="{17F61901-E6D3-47E6-A18B-A4101092DE76}"/>
            </a:ext>
          </a:extLst>
        </xdr:cNvPr>
        <xdr:cNvSpPr txBox="1">
          <a:spLocks noChangeArrowheads="1"/>
        </xdr:cNvSpPr>
      </xdr:nvSpPr>
      <xdr:spPr bwMode="auto">
        <a:xfrm>
          <a:off x="4743450" y="332232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73" name="Text Box 15">
          <a:extLst>
            <a:ext uri="{FF2B5EF4-FFF2-40B4-BE49-F238E27FC236}">
              <a16:creationId xmlns:a16="http://schemas.microsoft.com/office/drawing/2014/main" id="{C065A6A2-5CBC-461A-AF20-3D14A4361CFE}"/>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444331"/>
    <xdr:sp macro="" textlink="">
      <xdr:nvSpPr>
        <xdr:cNvPr id="4074" name="Text Box 15">
          <a:extLst>
            <a:ext uri="{FF2B5EF4-FFF2-40B4-BE49-F238E27FC236}">
              <a16:creationId xmlns:a16="http://schemas.microsoft.com/office/drawing/2014/main" id="{BEA2E999-04B2-41F7-AFBD-C7E59400A51E}"/>
            </a:ext>
          </a:extLst>
        </xdr:cNvPr>
        <xdr:cNvSpPr txBox="1">
          <a:spLocks noChangeArrowheads="1"/>
        </xdr:cNvSpPr>
      </xdr:nvSpPr>
      <xdr:spPr bwMode="auto">
        <a:xfrm>
          <a:off x="4743450" y="332232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75" name="Text Box 15">
          <a:extLst>
            <a:ext uri="{FF2B5EF4-FFF2-40B4-BE49-F238E27FC236}">
              <a16:creationId xmlns:a16="http://schemas.microsoft.com/office/drawing/2014/main" id="{9D901207-F2CA-463C-9D88-4498953C42E4}"/>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76" name="Text Box 15">
          <a:extLst>
            <a:ext uri="{FF2B5EF4-FFF2-40B4-BE49-F238E27FC236}">
              <a16:creationId xmlns:a16="http://schemas.microsoft.com/office/drawing/2014/main" id="{B435D6D7-E67E-45D5-A070-56420DA1DA9F}"/>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77" name="Text Box 15">
          <a:extLst>
            <a:ext uri="{FF2B5EF4-FFF2-40B4-BE49-F238E27FC236}">
              <a16:creationId xmlns:a16="http://schemas.microsoft.com/office/drawing/2014/main" id="{CD8F419C-284F-4281-8BB1-48E143C2FB37}"/>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78" name="Text Box 15">
          <a:extLst>
            <a:ext uri="{FF2B5EF4-FFF2-40B4-BE49-F238E27FC236}">
              <a16:creationId xmlns:a16="http://schemas.microsoft.com/office/drawing/2014/main" id="{C09DB23A-9D70-489E-BA21-B9447053E28F}"/>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79" name="Text Box 15">
          <a:extLst>
            <a:ext uri="{FF2B5EF4-FFF2-40B4-BE49-F238E27FC236}">
              <a16:creationId xmlns:a16="http://schemas.microsoft.com/office/drawing/2014/main" id="{FBF51422-7F7B-416A-BFF1-81841B9D6E96}"/>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0" name="Text Box 15">
          <a:extLst>
            <a:ext uri="{FF2B5EF4-FFF2-40B4-BE49-F238E27FC236}">
              <a16:creationId xmlns:a16="http://schemas.microsoft.com/office/drawing/2014/main" id="{92055A84-D3D3-4019-9F83-24F76B6F1589}"/>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1" name="Text Box 15">
          <a:extLst>
            <a:ext uri="{FF2B5EF4-FFF2-40B4-BE49-F238E27FC236}">
              <a16:creationId xmlns:a16="http://schemas.microsoft.com/office/drawing/2014/main" id="{DE658239-17E6-422C-9B11-1180B9CD74B3}"/>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2" name="Text Box 15">
          <a:extLst>
            <a:ext uri="{FF2B5EF4-FFF2-40B4-BE49-F238E27FC236}">
              <a16:creationId xmlns:a16="http://schemas.microsoft.com/office/drawing/2014/main" id="{DF322988-3617-44DD-951D-62F74DBDAD0A}"/>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3" name="Text Box 15">
          <a:extLst>
            <a:ext uri="{FF2B5EF4-FFF2-40B4-BE49-F238E27FC236}">
              <a16:creationId xmlns:a16="http://schemas.microsoft.com/office/drawing/2014/main" id="{E4C12B2C-930A-4215-864B-54E12BD64EE3}"/>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4" name="Text Box 15">
          <a:extLst>
            <a:ext uri="{FF2B5EF4-FFF2-40B4-BE49-F238E27FC236}">
              <a16:creationId xmlns:a16="http://schemas.microsoft.com/office/drawing/2014/main" id="{B7A951EB-C0D8-4008-B8C7-05D4EDB9CBA1}"/>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5" name="Text Box 15">
          <a:extLst>
            <a:ext uri="{FF2B5EF4-FFF2-40B4-BE49-F238E27FC236}">
              <a16:creationId xmlns:a16="http://schemas.microsoft.com/office/drawing/2014/main" id="{314323D1-A863-43ED-B858-429F37F41266}"/>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6" name="Text Box 15">
          <a:extLst>
            <a:ext uri="{FF2B5EF4-FFF2-40B4-BE49-F238E27FC236}">
              <a16:creationId xmlns:a16="http://schemas.microsoft.com/office/drawing/2014/main" id="{E0DB6FA9-2460-4C15-9327-FBCA17645E94}"/>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74</xdr:row>
      <xdr:rowOff>504825</xdr:rowOff>
    </xdr:from>
    <xdr:ext cx="95250" cy="213632"/>
    <xdr:sp macro="" textlink="">
      <xdr:nvSpPr>
        <xdr:cNvPr id="4087" name="Text Box 15">
          <a:extLst>
            <a:ext uri="{FF2B5EF4-FFF2-40B4-BE49-F238E27FC236}">
              <a16:creationId xmlns:a16="http://schemas.microsoft.com/office/drawing/2014/main" id="{4BB9792E-E8F9-4720-8BA6-2083794BEC80}"/>
            </a:ext>
          </a:extLst>
        </xdr:cNvPr>
        <xdr:cNvSpPr txBox="1">
          <a:spLocks noChangeArrowheads="1"/>
        </xdr:cNvSpPr>
      </xdr:nvSpPr>
      <xdr:spPr bwMode="auto">
        <a:xfrm>
          <a:off x="4743450" y="33223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8496"/>
    <xdr:sp macro="" textlink="">
      <xdr:nvSpPr>
        <xdr:cNvPr id="4088" name="Text Box 15">
          <a:extLst>
            <a:ext uri="{FF2B5EF4-FFF2-40B4-BE49-F238E27FC236}">
              <a16:creationId xmlns:a16="http://schemas.microsoft.com/office/drawing/2014/main" id="{A099DE49-E70E-4F54-A2E8-DDA3512FF89E}"/>
            </a:ext>
          </a:extLst>
        </xdr:cNvPr>
        <xdr:cNvSpPr txBox="1">
          <a:spLocks noChangeArrowheads="1"/>
        </xdr:cNvSpPr>
      </xdr:nvSpPr>
      <xdr:spPr bwMode="auto">
        <a:xfrm>
          <a:off x="4743450" y="339661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089" name="Text Box 15">
          <a:extLst>
            <a:ext uri="{FF2B5EF4-FFF2-40B4-BE49-F238E27FC236}">
              <a16:creationId xmlns:a16="http://schemas.microsoft.com/office/drawing/2014/main" id="{FDF3B24B-7345-4697-9AD9-5839DD02BAA6}"/>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4331"/>
    <xdr:sp macro="" textlink="">
      <xdr:nvSpPr>
        <xdr:cNvPr id="4090" name="Text Box 15">
          <a:extLst>
            <a:ext uri="{FF2B5EF4-FFF2-40B4-BE49-F238E27FC236}">
              <a16:creationId xmlns:a16="http://schemas.microsoft.com/office/drawing/2014/main" id="{05D31432-C677-4852-AA4D-E7CA11FBF0AF}"/>
            </a:ext>
          </a:extLst>
        </xdr:cNvPr>
        <xdr:cNvSpPr txBox="1">
          <a:spLocks noChangeArrowheads="1"/>
        </xdr:cNvSpPr>
      </xdr:nvSpPr>
      <xdr:spPr bwMode="auto">
        <a:xfrm>
          <a:off x="4743450" y="33966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8496"/>
    <xdr:sp macro="" textlink="">
      <xdr:nvSpPr>
        <xdr:cNvPr id="4091" name="Text Box 15">
          <a:extLst>
            <a:ext uri="{FF2B5EF4-FFF2-40B4-BE49-F238E27FC236}">
              <a16:creationId xmlns:a16="http://schemas.microsoft.com/office/drawing/2014/main" id="{39641C10-B81F-4904-AA3E-D4AAAD70F222}"/>
            </a:ext>
          </a:extLst>
        </xdr:cNvPr>
        <xdr:cNvSpPr txBox="1">
          <a:spLocks noChangeArrowheads="1"/>
        </xdr:cNvSpPr>
      </xdr:nvSpPr>
      <xdr:spPr bwMode="auto">
        <a:xfrm>
          <a:off x="4743450" y="339661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092" name="Text Box 15">
          <a:extLst>
            <a:ext uri="{FF2B5EF4-FFF2-40B4-BE49-F238E27FC236}">
              <a16:creationId xmlns:a16="http://schemas.microsoft.com/office/drawing/2014/main" id="{FE0FC441-A750-44CC-88B9-82E7CEF9D999}"/>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4331"/>
    <xdr:sp macro="" textlink="">
      <xdr:nvSpPr>
        <xdr:cNvPr id="4093" name="Text Box 15">
          <a:extLst>
            <a:ext uri="{FF2B5EF4-FFF2-40B4-BE49-F238E27FC236}">
              <a16:creationId xmlns:a16="http://schemas.microsoft.com/office/drawing/2014/main" id="{0CFBFF00-AE90-434D-AE63-1F476D7D4E28}"/>
            </a:ext>
          </a:extLst>
        </xdr:cNvPr>
        <xdr:cNvSpPr txBox="1">
          <a:spLocks noChangeArrowheads="1"/>
        </xdr:cNvSpPr>
      </xdr:nvSpPr>
      <xdr:spPr bwMode="auto">
        <a:xfrm>
          <a:off x="4743450" y="33966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56743"/>
    <xdr:sp macro="" textlink="">
      <xdr:nvSpPr>
        <xdr:cNvPr id="4094" name="Text Box 15">
          <a:extLst>
            <a:ext uri="{FF2B5EF4-FFF2-40B4-BE49-F238E27FC236}">
              <a16:creationId xmlns:a16="http://schemas.microsoft.com/office/drawing/2014/main" id="{40486601-0FEC-4CC8-BE85-5926E9CABC27}"/>
            </a:ext>
          </a:extLst>
        </xdr:cNvPr>
        <xdr:cNvSpPr txBox="1">
          <a:spLocks noChangeArrowheads="1"/>
        </xdr:cNvSpPr>
      </xdr:nvSpPr>
      <xdr:spPr bwMode="auto">
        <a:xfrm>
          <a:off x="4743450" y="339661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095" name="Text Box 15">
          <a:extLst>
            <a:ext uri="{FF2B5EF4-FFF2-40B4-BE49-F238E27FC236}">
              <a16:creationId xmlns:a16="http://schemas.microsoft.com/office/drawing/2014/main" id="{30DEBAE0-960A-473E-A628-60E949643509}"/>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444331"/>
    <xdr:sp macro="" textlink="">
      <xdr:nvSpPr>
        <xdr:cNvPr id="4096" name="Text Box 15">
          <a:extLst>
            <a:ext uri="{FF2B5EF4-FFF2-40B4-BE49-F238E27FC236}">
              <a16:creationId xmlns:a16="http://schemas.microsoft.com/office/drawing/2014/main" id="{8ED279F5-3DF4-4F7B-9B6D-F4E10F1B0B14}"/>
            </a:ext>
          </a:extLst>
        </xdr:cNvPr>
        <xdr:cNvSpPr txBox="1">
          <a:spLocks noChangeArrowheads="1"/>
        </xdr:cNvSpPr>
      </xdr:nvSpPr>
      <xdr:spPr bwMode="auto">
        <a:xfrm>
          <a:off x="4743450" y="33966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097" name="Text Box 15">
          <a:extLst>
            <a:ext uri="{FF2B5EF4-FFF2-40B4-BE49-F238E27FC236}">
              <a16:creationId xmlns:a16="http://schemas.microsoft.com/office/drawing/2014/main" id="{8E532BCE-B157-495A-98C2-457E6823DC66}"/>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098" name="Text Box 15">
          <a:extLst>
            <a:ext uri="{FF2B5EF4-FFF2-40B4-BE49-F238E27FC236}">
              <a16:creationId xmlns:a16="http://schemas.microsoft.com/office/drawing/2014/main" id="{CFC1DE4D-6F77-499C-9738-2BCE70993D3E}"/>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099" name="Text Box 15">
          <a:extLst>
            <a:ext uri="{FF2B5EF4-FFF2-40B4-BE49-F238E27FC236}">
              <a16:creationId xmlns:a16="http://schemas.microsoft.com/office/drawing/2014/main" id="{D48FB261-4294-47BE-A813-F7D168E09802}"/>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0" name="Text Box 15">
          <a:extLst>
            <a:ext uri="{FF2B5EF4-FFF2-40B4-BE49-F238E27FC236}">
              <a16:creationId xmlns:a16="http://schemas.microsoft.com/office/drawing/2014/main" id="{B949C396-728C-43E5-98F7-A5099D99AFFA}"/>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1" name="Text Box 15">
          <a:extLst>
            <a:ext uri="{FF2B5EF4-FFF2-40B4-BE49-F238E27FC236}">
              <a16:creationId xmlns:a16="http://schemas.microsoft.com/office/drawing/2014/main" id="{8D5D2AE1-591D-429F-AE7A-E12506BBC004}"/>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2" name="Text Box 15">
          <a:extLst>
            <a:ext uri="{FF2B5EF4-FFF2-40B4-BE49-F238E27FC236}">
              <a16:creationId xmlns:a16="http://schemas.microsoft.com/office/drawing/2014/main" id="{2618D184-5660-4E24-9735-1774FB45D2BF}"/>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3" name="Text Box 15">
          <a:extLst>
            <a:ext uri="{FF2B5EF4-FFF2-40B4-BE49-F238E27FC236}">
              <a16:creationId xmlns:a16="http://schemas.microsoft.com/office/drawing/2014/main" id="{F24F0CFC-D9ED-4CC7-867E-67A346D84FE5}"/>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4" name="Text Box 15">
          <a:extLst>
            <a:ext uri="{FF2B5EF4-FFF2-40B4-BE49-F238E27FC236}">
              <a16:creationId xmlns:a16="http://schemas.microsoft.com/office/drawing/2014/main" id="{F719D069-1280-49D8-8CA9-AD6BA4577D19}"/>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5" name="Text Box 15">
          <a:extLst>
            <a:ext uri="{FF2B5EF4-FFF2-40B4-BE49-F238E27FC236}">
              <a16:creationId xmlns:a16="http://schemas.microsoft.com/office/drawing/2014/main" id="{5CB22A41-CFCB-4452-8CE0-EFD558205D15}"/>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6" name="Text Box 15">
          <a:extLst>
            <a:ext uri="{FF2B5EF4-FFF2-40B4-BE49-F238E27FC236}">
              <a16:creationId xmlns:a16="http://schemas.microsoft.com/office/drawing/2014/main" id="{4EEFC4F0-07D5-47D3-B88A-1699C1B8AD5C}"/>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7" name="Text Box 15">
          <a:extLst>
            <a:ext uri="{FF2B5EF4-FFF2-40B4-BE49-F238E27FC236}">
              <a16:creationId xmlns:a16="http://schemas.microsoft.com/office/drawing/2014/main" id="{26D6F2F5-9DD1-4B48-BE33-1790A0F0C314}"/>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8" name="Text Box 15">
          <a:extLst>
            <a:ext uri="{FF2B5EF4-FFF2-40B4-BE49-F238E27FC236}">
              <a16:creationId xmlns:a16="http://schemas.microsoft.com/office/drawing/2014/main" id="{C70E5563-76B3-4C11-8EC5-0B82964B7EAF}"/>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76</xdr:row>
      <xdr:rowOff>504825</xdr:rowOff>
    </xdr:from>
    <xdr:ext cx="95250" cy="213632"/>
    <xdr:sp macro="" textlink="">
      <xdr:nvSpPr>
        <xdr:cNvPr id="4109" name="Text Box 15">
          <a:extLst>
            <a:ext uri="{FF2B5EF4-FFF2-40B4-BE49-F238E27FC236}">
              <a16:creationId xmlns:a16="http://schemas.microsoft.com/office/drawing/2014/main" id="{F18EEB10-1277-485B-9524-B50A0ADB68DE}"/>
            </a:ext>
          </a:extLst>
        </xdr:cNvPr>
        <xdr:cNvSpPr txBox="1">
          <a:spLocks noChangeArrowheads="1"/>
        </xdr:cNvSpPr>
      </xdr:nvSpPr>
      <xdr:spPr bwMode="auto">
        <a:xfrm>
          <a:off x="4743450" y="33966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0" name="Text Box 15">
          <a:extLst>
            <a:ext uri="{FF2B5EF4-FFF2-40B4-BE49-F238E27FC236}">
              <a16:creationId xmlns:a16="http://schemas.microsoft.com/office/drawing/2014/main" id="{65F8B7C4-1B67-49DF-9F76-C26E150CFDC7}"/>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1" name="Text Box 15">
          <a:extLst>
            <a:ext uri="{FF2B5EF4-FFF2-40B4-BE49-F238E27FC236}">
              <a16:creationId xmlns:a16="http://schemas.microsoft.com/office/drawing/2014/main" id="{CE852351-AB2D-4BF9-9E47-69C0052C55DE}"/>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2" name="Text Box 15">
          <a:extLst>
            <a:ext uri="{FF2B5EF4-FFF2-40B4-BE49-F238E27FC236}">
              <a16:creationId xmlns:a16="http://schemas.microsoft.com/office/drawing/2014/main" id="{8DFFEA5C-5A9F-4087-87E6-E1FE60BD1A09}"/>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3" name="Text Box 15">
          <a:extLst>
            <a:ext uri="{FF2B5EF4-FFF2-40B4-BE49-F238E27FC236}">
              <a16:creationId xmlns:a16="http://schemas.microsoft.com/office/drawing/2014/main" id="{1DD8BA75-C114-43B4-ACAA-D2882C5B5B59}"/>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4" name="Text Box 15">
          <a:extLst>
            <a:ext uri="{FF2B5EF4-FFF2-40B4-BE49-F238E27FC236}">
              <a16:creationId xmlns:a16="http://schemas.microsoft.com/office/drawing/2014/main" id="{C88F337A-F570-4028-AACE-1683FBD0556D}"/>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5" name="Text Box 15">
          <a:extLst>
            <a:ext uri="{FF2B5EF4-FFF2-40B4-BE49-F238E27FC236}">
              <a16:creationId xmlns:a16="http://schemas.microsoft.com/office/drawing/2014/main" id="{48554886-E0F7-4D59-A319-E1A7D0A741EA}"/>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6" name="Text Box 15">
          <a:extLst>
            <a:ext uri="{FF2B5EF4-FFF2-40B4-BE49-F238E27FC236}">
              <a16:creationId xmlns:a16="http://schemas.microsoft.com/office/drawing/2014/main" id="{D8156C40-C35F-4456-B441-FD2CED24C5B0}"/>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7" name="Text Box 15">
          <a:extLst>
            <a:ext uri="{FF2B5EF4-FFF2-40B4-BE49-F238E27FC236}">
              <a16:creationId xmlns:a16="http://schemas.microsoft.com/office/drawing/2014/main" id="{2D160CEF-60CB-4BF5-8FC8-E7564F48C157}"/>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8" name="Text Box 15">
          <a:extLst>
            <a:ext uri="{FF2B5EF4-FFF2-40B4-BE49-F238E27FC236}">
              <a16:creationId xmlns:a16="http://schemas.microsoft.com/office/drawing/2014/main" id="{B94B26F9-46D7-4731-8372-6B8F114DD96B}"/>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19" name="Text Box 15">
          <a:extLst>
            <a:ext uri="{FF2B5EF4-FFF2-40B4-BE49-F238E27FC236}">
              <a16:creationId xmlns:a16="http://schemas.microsoft.com/office/drawing/2014/main" id="{9B49B892-467C-4830-BDE8-C12D2F6835AD}"/>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20" name="Text Box 15">
          <a:extLst>
            <a:ext uri="{FF2B5EF4-FFF2-40B4-BE49-F238E27FC236}">
              <a16:creationId xmlns:a16="http://schemas.microsoft.com/office/drawing/2014/main" id="{A4E7629D-4F9F-4A2E-8A7B-87C0D4D1D9AB}"/>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21" name="Text Box 15">
          <a:extLst>
            <a:ext uri="{FF2B5EF4-FFF2-40B4-BE49-F238E27FC236}">
              <a16:creationId xmlns:a16="http://schemas.microsoft.com/office/drawing/2014/main" id="{83578164-77F1-4718-8644-5FF72286BFFB}"/>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22" name="Text Box 15">
          <a:extLst>
            <a:ext uri="{FF2B5EF4-FFF2-40B4-BE49-F238E27FC236}">
              <a16:creationId xmlns:a16="http://schemas.microsoft.com/office/drawing/2014/main" id="{17B69735-2C50-4D03-8D11-355655D09695}"/>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23" name="Text Box 15">
          <a:extLst>
            <a:ext uri="{FF2B5EF4-FFF2-40B4-BE49-F238E27FC236}">
              <a16:creationId xmlns:a16="http://schemas.microsoft.com/office/drawing/2014/main" id="{AB3BE303-829F-4099-B102-7F2D65A7A2BE}"/>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24" name="Text Box 15">
          <a:extLst>
            <a:ext uri="{FF2B5EF4-FFF2-40B4-BE49-F238E27FC236}">
              <a16:creationId xmlns:a16="http://schemas.microsoft.com/office/drawing/2014/main" id="{8F4A1FC9-9E53-4403-8472-5ED06840B27A}"/>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78</xdr:row>
      <xdr:rowOff>504825</xdr:rowOff>
    </xdr:from>
    <xdr:ext cx="95250" cy="213632"/>
    <xdr:sp macro="" textlink="">
      <xdr:nvSpPr>
        <xdr:cNvPr id="4125" name="Text Box 15">
          <a:extLst>
            <a:ext uri="{FF2B5EF4-FFF2-40B4-BE49-F238E27FC236}">
              <a16:creationId xmlns:a16="http://schemas.microsoft.com/office/drawing/2014/main" id="{D9CDF8F3-22EF-44CC-81DD-6CAE0E608914}"/>
            </a:ext>
          </a:extLst>
        </xdr:cNvPr>
        <xdr:cNvSpPr txBox="1">
          <a:spLocks noChangeArrowheads="1"/>
        </xdr:cNvSpPr>
      </xdr:nvSpPr>
      <xdr:spPr bwMode="auto">
        <a:xfrm>
          <a:off x="4743450" y="34709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8496"/>
    <xdr:sp macro="" textlink="">
      <xdr:nvSpPr>
        <xdr:cNvPr id="4126" name="Text Box 15">
          <a:extLst>
            <a:ext uri="{FF2B5EF4-FFF2-40B4-BE49-F238E27FC236}">
              <a16:creationId xmlns:a16="http://schemas.microsoft.com/office/drawing/2014/main" id="{A4EB8E85-01DD-4FC2-8437-CA1385E6D8B5}"/>
            </a:ext>
          </a:extLst>
        </xdr:cNvPr>
        <xdr:cNvSpPr txBox="1">
          <a:spLocks noChangeArrowheads="1"/>
        </xdr:cNvSpPr>
      </xdr:nvSpPr>
      <xdr:spPr bwMode="auto">
        <a:xfrm>
          <a:off x="4743450" y="354520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27" name="Text Box 15">
          <a:extLst>
            <a:ext uri="{FF2B5EF4-FFF2-40B4-BE49-F238E27FC236}">
              <a16:creationId xmlns:a16="http://schemas.microsoft.com/office/drawing/2014/main" id="{EB711162-F59A-4D2C-AD24-C5E03FEC1649}"/>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331"/>
    <xdr:sp macro="" textlink="">
      <xdr:nvSpPr>
        <xdr:cNvPr id="4128" name="Text Box 15">
          <a:extLst>
            <a:ext uri="{FF2B5EF4-FFF2-40B4-BE49-F238E27FC236}">
              <a16:creationId xmlns:a16="http://schemas.microsoft.com/office/drawing/2014/main" id="{35199408-476A-4D5D-9DF3-2B859F708DE6}"/>
            </a:ext>
          </a:extLst>
        </xdr:cNvPr>
        <xdr:cNvSpPr txBox="1">
          <a:spLocks noChangeArrowheads="1"/>
        </xdr:cNvSpPr>
      </xdr:nvSpPr>
      <xdr:spPr bwMode="auto">
        <a:xfrm>
          <a:off x="4743450" y="354520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56743"/>
    <xdr:sp macro="" textlink="">
      <xdr:nvSpPr>
        <xdr:cNvPr id="4129" name="Text Box 15">
          <a:extLst>
            <a:ext uri="{FF2B5EF4-FFF2-40B4-BE49-F238E27FC236}">
              <a16:creationId xmlns:a16="http://schemas.microsoft.com/office/drawing/2014/main" id="{3B1A505F-2599-411D-8602-171715080B09}"/>
            </a:ext>
          </a:extLst>
        </xdr:cNvPr>
        <xdr:cNvSpPr txBox="1">
          <a:spLocks noChangeArrowheads="1"/>
        </xdr:cNvSpPr>
      </xdr:nvSpPr>
      <xdr:spPr bwMode="auto">
        <a:xfrm>
          <a:off x="4743450" y="354520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0" name="Text Box 15">
          <a:extLst>
            <a:ext uri="{FF2B5EF4-FFF2-40B4-BE49-F238E27FC236}">
              <a16:creationId xmlns:a16="http://schemas.microsoft.com/office/drawing/2014/main" id="{2C52BF24-4BA5-42FD-8470-31733A1C5C76}"/>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444331"/>
    <xdr:sp macro="" textlink="">
      <xdr:nvSpPr>
        <xdr:cNvPr id="4131" name="Text Box 15">
          <a:extLst>
            <a:ext uri="{FF2B5EF4-FFF2-40B4-BE49-F238E27FC236}">
              <a16:creationId xmlns:a16="http://schemas.microsoft.com/office/drawing/2014/main" id="{C304B156-4D1F-404D-9912-F53A90BAE12B}"/>
            </a:ext>
          </a:extLst>
        </xdr:cNvPr>
        <xdr:cNvSpPr txBox="1">
          <a:spLocks noChangeArrowheads="1"/>
        </xdr:cNvSpPr>
      </xdr:nvSpPr>
      <xdr:spPr bwMode="auto">
        <a:xfrm>
          <a:off x="4743450" y="354520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2" name="Text Box 15">
          <a:extLst>
            <a:ext uri="{FF2B5EF4-FFF2-40B4-BE49-F238E27FC236}">
              <a16:creationId xmlns:a16="http://schemas.microsoft.com/office/drawing/2014/main" id="{B491D264-C443-4CDF-8BD0-EABA694808AB}"/>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3" name="Text Box 15">
          <a:extLst>
            <a:ext uri="{FF2B5EF4-FFF2-40B4-BE49-F238E27FC236}">
              <a16:creationId xmlns:a16="http://schemas.microsoft.com/office/drawing/2014/main" id="{B17827D4-4DDD-4B74-98D1-DD0C232F6DFC}"/>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4" name="Text Box 15">
          <a:extLst>
            <a:ext uri="{FF2B5EF4-FFF2-40B4-BE49-F238E27FC236}">
              <a16:creationId xmlns:a16="http://schemas.microsoft.com/office/drawing/2014/main" id="{9AD4D988-2EB9-4511-877A-383792370498}"/>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5" name="Text Box 15">
          <a:extLst>
            <a:ext uri="{FF2B5EF4-FFF2-40B4-BE49-F238E27FC236}">
              <a16:creationId xmlns:a16="http://schemas.microsoft.com/office/drawing/2014/main" id="{F5C11693-7020-4A6E-82AF-9487317E9A3C}"/>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6" name="Text Box 15">
          <a:extLst>
            <a:ext uri="{FF2B5EF4-FFF2-40B4-BE49-F238E27FC236}">
              <a16:creationId xmlns:a16="http://schemas.microsoft.com/office/drawing/2014/main" id="{D663C009-CCF3-43C5-8016-0B6AC5858D0C}"/>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7" name="Text Box 15">
          <a:extLst>
            <a:ext uri="{FF2B5EF4-FFF2-40B4-BE49-F238E27FC236}">
              <a16:creationId xmlns:a16="http://schemas.microsoft.com/office/drawing/2014/main" id="{7324E5B7-5F0D-4E95-8361-61E9AC013A32}"/>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8" name="Text Box 15">
          <a:extLst>
            <a:ext uri="{FF2B5EF4-FFF2-40B4-BE49-F238E27FC236}">
              <a16:creationId xmlns:a16="http://schemas.microsoft.com/office/drawing/2014/main" id="{CFF15CFD-7BFA-49FA-8576-FD834C6DC513}"/>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39" name="Text Box 15">
          <a:extLst>
            <a:ext uri="{FF2B5EF4-FFF2-40B4-BE49-F238E27FC236}">
              <a16:creationId xmlns:a16="http://schemas.microsoft.com/office/drawing/2014/main" id="{DCF8A2B7-515D-49C9-B178-0A98FF787AEA}"/>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0" name="Text Box 15">
          <a:extLst>
            <a:ext uri="{FF2B5EF4-FFF2-40B4-BE49-F238E27FC236}">
              <a16:creationId xmlns:a16="http://schemas.microsoft.com/office/drawing/2014/main" id="{E2F0DEFE-6774-46D2-83C8-98C51EDB3CA6}"/>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1" name="Text Box 15">
          <a:extLst>
            <a:ext uri="{FF2B5EF4-FFF2-40B4-BE49-F238E27FC236}">
              <a16:creationId xmlns:a16="http://schemas.microsoft.com/office/drawing/2014/main" id="{C13D731F-B4FC-4A4D-B20B-709B9B469C57}"/>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2" name="Text Box 15">
          <a:extLst>
            <a:ext uri="{FF2B5EF4-FFF2-40B4-BE49-F238E27FC236}">
              <a16:creationId xmlns:a16="http://schemas.microsoft.com/office/drawing/2014/main" id="{0DD4832C-91D0-45F9-8FC7-E6F95DDAB183}"/>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3" name="Text Box 15">
          <a:extLst>
            <a:ext uri="{FF2B5EF4-FFF2-40B4-BE49-F238E27FC236}">
              <a16:creationId xmlns:a16="http://schemas.microsoft.com/office/drawing/2014/main" id="{1B0D4B0E-979F-482C-BFC2-D9CEC30AAF8B}"/>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4" name="Text Box 15">
          <a:extLst>
            <a:ext uri="{FF2B5EF4-FFF2-40B4-BE49-F238E27FC236}">
              <a16:creationId xmlns:a16="http://schemas.microsoft.com/office/drawing/2014/main" id="{0895961A-18EA-4734-A279-EA07965E5071}"/>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5" name="Text Box 15">
          <a:extLst>
            <a:ext uri="{FF2B5EF4-FFF2-40B4-BE49-F238E27FC236}">
              <a16:creationId xmlns:a16="http://schemas.microsoft.com/office/drawing/2014/main" id="{13DDD9FC-EE43-4C45-B4FB-EEC8E8AC06BF}"/>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6" name="Text Box 15">
          <a:extLst>
            <a:ext uri="{FF2B5EF4-FFF2-40B4-BE49-F238E27FC236}">
              <a16:creationId xmlns:a16="http://schemas.microsoft.com/office/drawing/2014/main" id="{430E9A1E-73E8-4F1B-BFBC-028D9ED9229E}"/>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504825</xdr:rowOff>
    </xdr:from>
    <xdr:ext cx="95250" cy="213632"/>
    <xdr:sp macro="" textlink="">
      <xdr:nvSpPr>
        <xdr:cNvPr id="4147" name="Text Box 15">
          <a:extLst>
            <a:ext uri="{FF2B5EF4-FFF2-40B4-BE49-F238E27FC236}">
              <a16:creationId xmlns:a16="http://schemas.microsoft.com/office/drawing/2014/main" id="{523197F4-DE32-43F2-95DC-06DC85E8AA2A}"/>
            </a:ext>
          </a:extLst>
        </xdr:cNvPr>
        <xdr:cNvSpPr txBox="1">
          <a:spLocks noChangeArrowheads="1"/>
        </xdr:cNvSpPr>
      </xdr:nvSpPr>
      <xdr:spPr bwMode="auto">
        <a:xfrm>
          <a:off x="4743450" y="35452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48496"/>
    <xdr:sp macro="" textlink="">
      <xdr:nvSpPr>
        <xdr:cNvPr id="4148" name="Text Box 15">
          <a:extLst>
            <a:ext uri="{FF2B5EF4-FFF2-40B4-BE49-F238E27FC236}">
              <a16:creationId xmlns:a16="http://schemas.microsoft.com/office/drawing/2014/main" id="{52B9FDDB-40B3-497C-B344-94D64CE2DEEC}"/>
            </a:ext>
          </a:extLst>
        </xdr:cNvPr>
        <xdr:cNvSpPr txBox="1">
          <a:spLocks noChangeArrowheads="1"/>
        </xdr:cNvSpPr>
      </xdr:nvSpPr>
      <xdr:spPr bwMode="auto">
        <a:xfrm>
          <a:off x="4743450" y="361950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49" name="Text Box 15">
          <a:extLst>
            <a:ext uri="{FF2B5EF4-FFF2-40B4-BE49-F238E27FC236}">
              <a16:creationId xmlns:a16="http://schemas.microsoft.com/office/drawing/2014/main" id="{C5395EB6-3FF7-4566-8B4A-0E68E51F393F}"/>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44331"/>
    <xdr:sp macro="" textlink="">
      <xdr:nvSpPr>
        <xdr:cNvPr id="4150" name="Text Box 15">
          <a:extLst>
            <a:ext uri="{FF2B5EF4-FFF2-40B4-BE49-F238E27FC236}">
              <a16:creationId xmlns:a16="http://schemas.microsoft.com/office/drawing/2014/main" id="{1F95A080-C246-44E5-A37E-2F09BA88BAC8}"/>
            </a:ext>
          </a:extLst>
        </xdr:cNvPr>
        <xdr:cNvSpPr txBox="1">
          <a:spLocks noChangeArrowheads="1"/>
        </xdr:cNvSpPr>
      </xdr:nvSpPr>
      <xdr:spPr bwMode="auto">
        <a:xfrm>
          <a:off x="4743450" y="361950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56743"/>
    <xdr:sp macro="" textlink="">
      <xdr:nvSpPr>
        <xdr:cNvPr id="4151" name="Text Box 15">
          <a:extLst>
            <a:ext uri="{FF2B5EF4-FFF2-40B4-BE49-F238E27FC236}">
              <a16:creationId xmlns:a16="http://schemas.microsoft.com/office/drawing/2014/main" id="{05126D82-E3B6-4A0E-99C1-1645855688AD}"/>
            </a:ext>
          </a:extLst>
        </xdr:cNvPr>
        <xdr:cNvSpPr txBox="1">
          <a:spLocks noChangeArrowheads="1"/>
        </xdr:cNvSpPr>
      </xdr:nvSpPr>
      <xdr:spPr bwMode="auto">
        <a:xfrm>
          <a:off x="4743450" y="361950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52" name="Text Box 15">
          <a:extLst>
            <a:ext uri="{FF2B5EF4-FFF2-40B4-BE49-F238E27FC236}">
              <a16:creationId xmlns:a16="http://schemas.microsoft.com/office/drawing/2014/main" id="{F8AE6F21-7338-411A-8BFF-60952D143DC9}"/>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444331"/>
    <xdr:sp macro="" textlink="">
      <xdr:nvSpPr>
        <xdr:cNvPr id="4153" name="Text Box 15">
          <a:extLst>
            <a:ext uri="{FF2B5EF4-FFF2-40B4-BE49-F238E27FC236}">
              <a16:creationId xmlns:a16="http://schemas.microsoft.com/office/drawing/2014/main" id="{AA39B374-78D3-4C40-9D2F-5A16D1963D4F}"/>
            </a:ext>
          </a:extLst>
        </xdr:cNvPr>
        <xdr:cNvSpPr txBox="1">
          <a:spLocks noChangeArrowheads="1"/>
        </xdr:cNvSpPr>
      </xdr:nvSpPr>
      <xdr:spPr bwMode="auto">
        <a:xfrm>
          <a:off x="4743450" y="361950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54" name="Text Box 15">
          <a:extLst>
            <a:ext uri="{FF2B5EF4-FFF2-40B4-BE49-F238E27FC236}">
              <a16:creationId xmlns:a16="http://schemas.microsoft.com/office/drawing/2014/main" id="{1419BD53-BE05-4C45-9751-8C1B027836E6}"/>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55" name="Text Box 15">
          <a:extLst>
            <a:ext uri="{FF2B5EF4-FFF2-40B4-BE49-F238E27FC236}">
              <a16:creationId xmlns:a16="http://schemas.microsoft.com/office/drawing/2014/main" id="{421D8C39-38AD-44E9-BBAB-31B4CDE598DF}"/>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56" name="Text Box 15">
          <a:extLst>
            <a:ext uri="{FF2B5EF4-FFF2-40B4-BE49-F238E27FC236}">
              <a16:creationId xmlns:a16="http://schemas.microsoft.com/office/drawing/2014/main" id="{06D8C0FA-F2A5-47DF-A5D2-E414C4ACACBB}"/>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57" name="Text Box 15">
          <a:extLst>
            <a:ext uri="{FF2B5EF4-FFF2-40B4-BE49-F238E27FC236}">
              <a16:creationId xmlns:a16="http://schemas.microsoft.com/office/drawing/2014/main" id="{53E36F3F-83C1-4149-A187-08519E4D5EB7}"/>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58" name="Text Box 15">
          <a:extLst>
            <a:ext uri="{FF2B5EF4-FFF2-40B4-BE49-F238E27FC236}">
              <a16:creationId xmlns:a16="http://schemas.microsoft.com/office/drawing/2014/main" id="{84F7A001-DB50-4C93-825A-005777ED4F51}"/>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59" name="Text Box 15">
          <a:extLst>
            <a:ext uri="{FF2B5EF4-FFF2-40B4-BE49-F238E27FC236}">
              <a16:creationId xmlns:a16="http://schemas.microsoft.com/office/drawing/2014/main" id="{68839BAB-BD0C-486F-9E77-56E565D78BD4}"/>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0" name="Text Box 15">
          <a:extLst>
            <a:ext uri="{FF2B5EF4-FFF2-40B4-BE49-F238E27FC236}">
              <a16:creationId xmlns:a16="http://schemas.microsoft.com/office/drawing/2014/main" id="{B1F3457E-7FDB-4FC7-BE13-8DAE64F143EE}"/>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1" name="Text Box 15">
          <a:extLst>
            <a:ext uri="{FF2B5EF4-FFF2-40B4-BE49-F238E27FC236}">
              <a16:creationId xmlns:a16="http://schemas.microsoft.com/office/drawing/2014/main" id="{67CCE63A-9F20-4C3D-B2EA-0C23EF067C3A}"/>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2" name="Text Box 15">
          <a:extLst>
            <a:ext uri="{FF2B5EF4-FFF2-40B4-BE49-F238E27FC236}">
              <a16:creationId xmlns:a16="http://schemas.microsoft.com/office/drawing/2014/main" id="{9FF57472-4AB8-4B1B-9D69-EA5146401F6C}"/>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3" name="Text Box 15">
          <a:extLst>
            <a:ext uri="{FF2B5EF4-FFF2-40B4-BE49-F238E27FC236}">
              <a16:creationId xmlns:a16="http://schemas.microsoft.com/office/drawing/2014/main" id="{3D6618CE-84B4-4E9E-86C4-5C0BFD766CC4}"/>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4" name="Text Box 15">
          <a:extLst>
            <a:ext uri="{FF2B5EF4-FFF2-40B4-BE49-F238E27FC236}">
              <a16:creationId xmlns:a16="http://schemas.microsoft.com/office/drawing/2014/main" id="{DB747C00-E2C8-407E-9539-6487F9891B24}"/>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5" name="Text Box 15">
          <a:extLst>
            <a:ext uri="{FF2B5EF4-FFF2-40B4-BE49-F238E27FC236}">
              <a16:creationId xmlns:a16="http://schemas.microsoft.com/office/drawing/2014/main" id="{89C1C98C-291A-4726-8F7D-14F6343A1F78}"/>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6" name="Text Box 15">
          <a:extLst>
            <a:ext uri="{FF2B5EF4-FFF2-40B4-BE49-F238E27FC236}">
              <a16:creationId xmlns:a16="http://schemas.microsoft.com/office/drawing/2014/main" id="{422536FC-1AD5-4A84-BA7E-FFD1CFE2D7DD}"/>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7" name="Text Box 15">
          <a:extLst>
            <a:ext uri="{FF2B5EF4-FFF2-40B4-BE49-F238E27FC236}">
              <a16:creationId xmlns:a16="http://schemas.microsoft.com/office/drawing/2014/main" id="{C5F2F1F3-E13B-4A7E-AD49-9718448871D9}"/>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8" name="Text Box 15">
          <a:extLst>
            <a:ext uri="{FF2B5EF4-FFF2-40B4-BE49-F238E27FC236}">
              <a16:creationId xmlns:a16="http://schemas.microsoft.com/office/drawing/2014/main" id="{CC1E8A03-B29A-4268-A11D-B3DC1F2C4AB2}"/>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82</xdr:row>
      <xdr:rowOff>504825</xdr:rowOff>
    </xdr:from>
    <xdr:ext cx="95250" cy="213632"/>
    <xdr:sp macro="" textlink="">
      <xdr:nvSpPr>
        <xdr:cNvPr id="4169" name="Text Box 15">
          <a:extLst>
            <a:ext uri="{FF2B5EF4-FFF2-40B4-BE49-F238E27FC236}">
              <a16:creationId xmlns:a16="http://schemas.microsoft.com/office/drawing/2014/main" id="{CBDCBA75-2861-4DA6-A70D-E64FADF25055}"/>
            </a:ext>
          </a:extLst>
        </xdr:cNvPr>
        <xdr:cNvSpPr txBox="1">
          <a:spLocks noChangeArrowheads="1"/>
        </xdr:cNvSpPr>
      </xdr:nvSpPr>
      <xdr:spPr bwMode="auto">
        <a:xfrm>
          <a:off x="4743450" y="36195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0" name="Text Box 15">
          <a:extLst>
            <a:ext uri="{FF2B5EF4-FFF2-40B4-BE49-F238E27FC236}">
              <a16:creationId xmlns:a16="http://schemas.microsoft.com/office/drawing/2014/main" id="{78A28BB2-08E0-455F-A784-E6FCA2DA162D}"/>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1" name="Text Box 15">
          <a:extLst>
            <a:ext uri="{FF2B5EF4-FFF2-40B4-BE49-F238E27FC236}">
              <a16:creationId xmlns:a16="http://schemas.microsoft.com/office/drawing/2014/main" id="{57DA7662-68E9-48AC-8DA6-73263460069D}"/>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2" name="Text Box 15">
          <a:extLst>
            <a:ext uri="{FF2B5EF4-FFF2-40B4-BE49-F238E27FC236}">
              <a16:creationId xmlns:a16="http://schemas.microsoft.com/office/drawing/2014/main" id="{3FA09F3F-5930-47A8-BD6A-C5C3D442C575}"/>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3" name="Text Box 15">
          <a:extLst>
            <a:ext uri="{FF2B5EF4-FFF2-40B4-BE49-F238E27FC236}">
              <a16:creationId xmlns:a16="http://schemas.microsoft.com/office/drawing/2014/main" id="{2EAE09E5-A1AB-4BFF-BC39-91B97C407255}"/>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4" name="Text Box 15">
          <a:extLst>
            <a:ext uri="{FF2B5EF4-FFF2-40B4-BE49-F238E27FC236}">
              <a16:creationId xmlns:a16="http://schemas.microsoft.com/office/drawing/2014/main" id="{F5ADC249-30D4-4107-A505-2E41CAB936D7}"/>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5" name="Text Box 15">
          <a:extLst>
            <a:ext uri="{FF2B5EF4-FFF2-40B4-BE49-F238E27FC236}">
              <a16:creationId xmlns:a16="http://schemas.microsoft.com/office/drawing/2014/main" id="{58AAEF3A-22CF-40A8-A8AB-3DBDA58E1732}"/>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6" name="Text Box 15">
          <a:extLst>
            <a:ext uri="{FF2B5EF4-FFF2-40B4-BE49-F238E27FC236}">
              <a16:creationId xmlns:a16="http://schemas.microsoft.com/office/drawing/2014/main" id="{E0ADFBDA-2E87-4CB7-9CDC-411EAFD8B941}"/>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7" name="Text Box 15">
          <a:extLst>
            <a:ext uri="{FF2B5EF4-FFF2-40B4-BE49-F238E27FC236}">
              <a16:creationId xmlns:a16="http://schemas.microsoft.com/office/drawing/2014/main" id="{CDBC05EB-1E14-4630-AE0E-17291EA3D39A}"/>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8" name="Text Box 15">
          <a:extLst>
            <a:ext uri="{FF2B5EF4-FFF2-40B4-BE49-F238E27FC236}">
              <a16:creationId xmlns:a16="http://schemas.microsoft.com/office/drawing/2014/main" id="{55D2D320-9ACD-484E-98E3-9CE728C417AD}"/>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79" name="Text Box 15">
          <a:extLst>
            <a:ext uri="{FF2B5EF4-FFF2-40B4-BE49-F238E27FC236}">
              <a16:creationId xmlns:a16="http://schemas.microsoft.com/office/drawing/2014/main" id="{3FEEE9FF-0BA6-47D4-B228-0835FFFA420F}"/>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0" name="Text Box 15">
          <a:extLst>
            <a:ext uri="{FF2B5EF4-FFF2-40B4-BE49-F238E27FC236}">
              <a16:creationId xmlns:a16="http://schemas.microsoft.com/office/drawing/2014/main" id="{19BA7535-D218-46D3-8D01-E5CC5ED25ADF}"/>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1" name="Text Box 15">
          <a:extLst>
            <a:ext uri="{FF2B5EF4-FFF2-40B4-BE49-F238E27FC236}">
              <a16:creationId xmlns:a16="http://schemas.microsoft.com/office/drawing/2014/main" id="{93EF51C2-AA61-4762-8E54-6461192F9CA0}"/>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2" name="Text Box 15">
          <a:extLst>
            <a:ext uri="{FF2B5EF4-FFF2-40B4-BE49-F238E27FC236}">
              <a16:creationId xmlns:a16="http://schemas.microsoft.com/office/drawing/2014/main" id="{8119343C-BBEA-4D7D-84F2-77A2655F04BB}"/>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3" name="Text Box 15">
          <a:extLst>
            <a:ext uri="{FF2B5EF4-FFF2-40B4-BE49-F238E27FC236}">
              <a16:creationId xmlns:a16="http://schemas.microsoft.com/office/drawing/2014/main" id="{3FCBC937-560C-443F-9BE0-7190FBEF5D41}"/>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4" name="Text Box 15">
          <a:extLst>
            <a:ext uri="{FF2B5EF4-FFF2-40B4-BE49-F238E27FC236}">
              <a16:creationId xmlns:a16="http://schemas.microsoft.com/office/drawing/2014/main" id="{A5FA6500-9761-4B76-8694-E267A2AF05F6}"/>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5" name="Text Box 15">
          <a:extLst>
            <a:ext uri="{FF2B5EF4-FFF2-40B4-BE49-F238E27FC236}">
              <a16:creationId xmlns:a16="http://schemas.microsoft.com/office/drawing/2014/main" id="{66A80181-CF92-4023-ABFC-FD9759A6042F}"/>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6" name="Text Box 15">
          <a:extLst>
            <a:ext uri="{FF2B5EF4-FFF2-40B4-BE49-F238E27FC236}">
              <a16:creationId xmlns:a16="http://schemas.microsoft.com/office/drawing/2014/main" id="{4527DFD4-F36B-480B-AA70-EB572F4F7C01}"/>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84</xdr:row>
      <xdr:rowOff>504825</xdr:rowOff>
    </xdr:from>
    <xdr:ext cx="95250" cy="213632"/>
    <xdr:sp macro="" textlink="">
      <xdr:nvSpPr>
        <xdr:cNvPr id="4187" name="Text Box 15">
          <a:extLst>
            <a:ext uri="{FF2B5EF4-FFF2-40B4-BE49-F238E27FC236}">
              <a16:creationId xmlns:a16="http://schemas.microsoft.com/office/drawing/2014/main" id="{C4B772BF-38E3-49D7-AF05-BF5C0AD1E50C}"/>
            </a:ext>
          </a:extLst>
        </xdr:cNvPr>
        <xdr:cNvSpPr txBox="1">
          <a:spLocks noChangeArrowheads="1"/>
        </xdr:cNvSpPr>
      </xdr:nvSpPr>
      <xdr:spPr bwMode="auto">
        <a:xfrm>
          <a:off x="4743450" y="36937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61691"/>
    <xdr:sp macro="" textlink="">
      <xdr:nvSpPr>
        <xdr:cNvPr id="4188" name="Text Box 15">
          <a:extLst>
            <a:ext uri="{FF2B5EF4-FFF2-40B4-BE49-F238E27FC236}">
              <a16:creationId xmlns:a16="http://schemas.microsoft.com/office/drawing/2014/main" id="{8802807F-5415-4BD9-AEC1-ED5842DE5747}"/>
            </a:ext>
          </a:extLst>
        </xdr:cNvPr>
        <xdr:cNvSpPr txBox="1">
          <a:spLocks noChangeArrowheads="1"/>
        </xdr:cNvSpPr>
      </xdr:nvSpPr>
      <xdr:spPr bwMode="auto">
        <a:xfrm>
          <a:off x="4743450" y="3768090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189" name="Text Box 15">
          <a:extLst>
            <a:ext uri="{FF2B5EF4-FFF2-40B4-BE49-F238E27FC236}">
              <a16:creationId xmlns:a16="http://schemas.microsoft.com/office/drawing/2014/main" id="{79D7C0EF-B078-4CD1-83F3-D91CDFBBF01D}"/>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331"/>
    <xdr:sp macro="" textlink="">
      <xdr:nvSpPr>
        <xdr:cNvPr id="4190" name="Text Box 15">
          <a:extLst>
            <a:ext uri="{FF2B5EF4-FFF2-40B4-BE49-F238E27FC236}">
              <a16:creationId xmlns:a16="http://schemas.microsoft.com/office/drawing/2014/main" id="{58DE76ED-3211-43AC-8A6E-E629ED27E9D4}"/>
            </a:ext>
          </a:extLst>
        </xdr:cNvPr>
        <xdr:cNvSpPr txBox="1">
          <a:spLocks noChangeArrowheads="1"/>
        </xdr:cNvSpPr>
      </xdr:nvSpPr>
      <xdr:spPr bwMode="auto">
        <a:xfrm>
          <a:off x="4743450" y="376809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8496"/>
    <xdr:sp macro="" textlink="">
      <xdr:nvSpPr>
        <xdr:cNvPr id="4191" name="Text Box 15">
          <a:extLst>
            <a:ext uri="{FF2B5EF4-FFF2-40B4-BE49-F238E27FC236}">
              <a16:creationId xmlns:a16="http://schemas.microsoft.com/office/drawing/2014/main" id="{EA63B6F1-249E-4625-BA08-7E24228C220B}"/>
            </a:ext>
          </a:extLst>
        </xdr:cNvPr>
        <xdr:cNvSpPr txBox="1">
          <a:spLocks noChangeArrowheads="1"/>
        </xdr:cNvSpPr>
      </xdr:nvSpPr>
      <xdr:spPr bwMode="auto">
        <a:xfrm>
          <a:off x="4743450" y="376809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192" name="Text Box 15">
          <a:extLst>
            <a:ext uri="{FF2B5EF4-FFF2-40B4-BE49-F238E27FC236}">
              <a16:creationId xmlns:a16="http://schemas.microsoft.com/office/drawing/2014/main" id="{7F29F370-CB08-4C3C-AE7C-553EC3E3F90A}"/>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331"/>
    <xdr:sp macro="" textlink="">
      <xdr:nvSpPr>
        <xdr:cNvPr id="4193" name="Text Box 15">
          <a:extLst>
            <a:ext uri="{FF2B5EF4-FFF2-40B4-BE49-F238E27FC236}">
              <a16:creationId xmlns:a16="http://schemas.microsoft.com/office/drawing/2014/main" id="{1B037E82-1D9A-4294-84E1-9A1764096F71}"/>
            </a:ext>
          </a:extLst>
        </xdr:cNvPr>
        <xdr:cNvSpPr txBox="1">
          <a:spLocks noChangeArrowheads="1"/>
        </xdr:cNvSpPr>
      </xdr:nvSpPr>
      <xdr:spPr bwMode="auto">
        <a:xfrm>
          <a:off x="4743450" y="376809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56743"/>
    <xdr:sp macro="" textlink="">
      <xdr:nvSpPr>
        <xdr:cNvPr id="4194" name="Text Box 15">
          <a:extLst>
            <a:ext uri="{FF2B5EF4-FFF2-40B4-BE49-F238E27FC236}">
              <a16:creationId xmlns:a16="http://schemas.microsoft.com/office/drawing/2014/main" id="{D3C34CDE-B8A5-4738-8886-33015A91FD59}"/>
            </a:ext>
          </a:extLst>
        </xdr:cNvPr>
        <xdr:cNvSpPr txBox="1">
          <a:spLocks noChangeArrowheads="1"/>
        </xdr:cNvSpPr>
      </xdr:nvSpPr>
      <xdr:spPr bwMode="auto">
        <a:xfrm>
          <a:off x="4743450" y="376809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195" name="Text Box 15">
          <a:extLst>
            <a:ext uri="{FF2B5EF4-FFF2-40B4-BE49-F238E27FC236}">
              <a16:creationId xmlns:a16="http://schemas.microsoft.com/office/drawing/2014/main" id="{6C22407E-EA06-4447-BC3E-9FFEE007B7BF}"/>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444331"/>
    <xdr:sp macro="" textlink="">
      <xdr:nvSpPr>
        <xdr:cNvPr id="4196" name="Text Box 15">
          <a:extLst>
            <a:ext uri="{FF2B5EF4-FFF2-40B4-BE49-F238E27FC236}">
              <a16:creationId xmlns:a16="http://schemas.microsoft.com/office/drawing/2014/main" id="{DA092F3C-3FE6-4165-AE6C-C54A49D9DE5D}"/>
            </a:ext>
          </a:extLst>
        </xdr:cNvPr>
        <xdr:cNvSpPr txBox="1">
          <a:spLocks noChangeArrowheads="1"/>
        </xdr:cNvSpPr>
      </xdr:nvSpPr>
      <xdr:spPr bwMode="auto">
        <a:xfrm>
          <a:off x="4743450" y="376809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197" name="Text Box 15">
          <a:extLst>
            <a:ext uri="{FF2B5EF4-FFF2-40B4-BE49-F238E27FC236}">
              <a16:creationId xmlns:a16="http://schemas.microsoft.com/office/drawing/2014/main" id="{FAC9060D-6EE3-44D6-8F30-0FEAC4E36FBA}"/>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198" name="Text Box 15">
          <a:extLst>
            <a:ext uri="{FF2B5EF4-FFF2-40B4-BE49-F238E27FC236}">
              <a16:creationId xmlns:a16="http://schemas.microsoft.com/office/drawing/2014/main" id="{EAA2BCFA-B6C8-4972-8A95-9171DCB6939E}"/>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199" name="Text Box 15">
          <a:extLst>
            <a:ext uri="{FF2B5EF4-FFF2-40B4-BE49-F238E27FC236}">
              <a16:creationId xmlns:a16="http://schemas.microsoft.com/office/drawing/2014/main" id="{C6B22C78-809C-4DAB-93DA-A5E8C4533AC1}"/>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0" name="Text Box 15">
          <a:extLst>
            <a:ext uri="{FF2B5EF4-FFF2-40B4-BE49-F238E27FC236}">
              <a16:creationId xmlns:a16="http://schemas.microsoft.com/office/drawing/2014/main" id="{2BDC6563-F713-42A4-AD74-A3A8BDF7E8F7}"/>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1" name="Text Box 15">
          <a:extLst>
            <a:ext uri="{FF2B5EF4-FFF2-40B4-BE49-F238E27FC236}">
              <a16:creationId xmlns:a16="http://schemas.microsoft.com/office/drawing/2014/main" id="{6ED6F149-863F-45A1-B3A2-472B18A2EE14}"/>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2" name="Text Box 15">
          <a:extLst>
            <a:ext uri="{FF2B5EF4-FFF2-40B4-BE49-F238E27FC236}">
              <a16:creationId xmlns:a16="http://schemas.microsoft.com/office/drawing/2014/main" id="{D515A5AB-58FE-4175-A715-CB8E197555A9}"/>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3" name="Text Box 15">
          <a:extLst>
            <a:ext uri="{FF2B5EF4-FFF2-40B4-BE49-F238E27FC236}">
              <a16:creationId xmlns:a16="http://schemas.microsoft.com/office/drawing/2014/main" id="{746EF204-818C-4D7E-BC10-0C7737B5EB50}"/>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4" name="Text Box 15">
          <a:extLst>
            <a:ext uri="{FF2B5EF4-FFF2-40B4-BE49-F238E27FC236}">
              <a16:creationId xmlns:a16="http://schemas.microsoft.com/office/drawing/2014/main" id="{78748A12-4886-44DF-BFAF-1E5F966CFA41}"/>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5" name="Text Box 15">
          <a:extLst>
            <a:ext uri="{FF2B5EF4-FFF2-40B4-BE49-F238E27FC236}">
              <a16:creationId xmlns:a16="http://schemas.microsoft.com/office/drawing/2014/main" id="{294D52DE-4272-4D21-BEAC-125CF014C11E}"/>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6" name="Text Box 15">
          <a:extLst>
            <a:ext uri="{FF2B5EF4-FFF2-40B4-BE49-F238E27FC236}">
              <a16:creationId xmlns:a16="http://schemas.microsoft.com/office/drawing/2014/main" id="{24DEB7F8-36CD-415C-A2AF-3E77214CB080}"/>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7" name="Text Box 15">
          <a:extLst>
            <a:ext uri="{FF2B5EF4-FFF2-40B4-BE49-F238E27FC236}">
              <a16:creationId xmlns:a16="http://schemas.microsoft.com/office/drawing/2014/main" id="{B1E93A88-0976-48CC-ADBE-6C16262C8553}"/>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8" name="Text Box 15">
          <a:extLst>
            <a:ext uri="{FF2B5EF4-FFF2-40B4-BE49-F238E27FC236}">
              <a16:creationId xmlns:a16="http://schemas.microsoft.com/office/drawing/2014/main" id="{C2760CBB-7DA6-4602-AD33-5F489FE59172}"/>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09" name="Text Box 15">
          <a:extLst>
            <a:ext uri="{FF2B5EF4-FFF2-40B4-BE49-F238E27FC236}">
              <a16:creationId xmlns:a16="http://schemas.microsoft.com/office/drawing/2014/main" id="{66AC5E28-9A95-4893-9C10-E0BDE3DAC184}"/>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10" name="Text Box 15">
          <a:extLst>
            <a:ext uri="{FF2B5EF4-FFF2-40B4-BE49-F238E27FC236}">
              <a16:creationId xmlns:a16="http://schemas.microsoft.com/office/drawing/2014/main" id="{B4D1F2AA-9B22-4A3A-9942-B15A89BC1706}"/>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11" name="Text Box 15">
          <a:extLst>
            <a:ext uri="{FF2B5EF4-FFF2-40B4-BE49-F238E27FC236}">
              <a16:creationId xmlns:a16="http://schemas.microsoft.com/office/drawing/2014/main" id="{0CBC6BE8-C6F6-425D-9A3B-96A95216E5EB}"/>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12" name="Text Box 15">
          <a:extLst>
            <a:ext uri="{FF2B5EF4-FFF2-40B4-BE49-F238E27FC236}">
              <a16:creationId xmlns:a16="http://schemas.microsoft.com/office/drawing/2014/main" id="{F38A00D4-23CB-4F36-8A4F-85EB99CBEAB4}"/>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13" name="Text Box 15">
          <a:extLst>
            <a:ext uri="{FF2B5EF4-FFF2-40B4-BE49-F238E27FC236}">
              <a16:creationId xmlns:a16="http://schemas.microsoft.com/office/drawing/2014/main" id="{3CDC3F59-0CDD-42EC-9BEC-2C33AA55F139}"/>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86</xdr:row>
      <xdr:rowOff>504825</xdr:rowOff>
    </xdr:from>
    <xdr:ext cx="95250" cy="213632"/>
    <xdr:sp macro="" textlink="">
      <xdr:nvSpPr>
        <xdr:cNvPr id="4214" name="Text Box 15">
          <a:extLst>
            <a:ext uri="{FF2B5EF4-FFF2-40B4-BE49-F238E27FC236}">
              <a16:creationId xmlns:a16="http://schemas.microsoft.com/office/drawing/2014/main" id="{6CD126DE-F06F-4216-9D02-CAFE3716A922}"/>
            </a:ext>
          </a:extLst>
        </xdr:cNvPr>
        <xdr:cNvSpPr txBox="1">
          <a:spLocks noChangeArrowheads="1"/>
        </xdr:cNvSpPr>
      </xdr:nvSpPr>
      <xdr:spPr bwMode="auto">
        <a:xfrm>
          <a:off x="4743450" y="37680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61691"/>
    <xdr:sp macro="" textlink="">
      <xdr:nvSpPr>
        <xdr:cNvPr id="4215" name="Text Box 15">
          <a:extLst>
            <a:ext uri="{FF2B5EF4-FFF2-40B4-BE49-F238E27FC236}">
              <a16:creationId xmlns:a16="http://schemas.microsoft.com/office/drawing/2014/main" id="{C0740C4E-C9E4-44FD-8D48-E9206F860E48}"/>
            </a:ext>
          </a:extLst>
        </xdr:cNvPr>
        <xdr:cNvSpPr txBox="1">
          <a:spLocks noChangeArrowheads="1"/>
        </xdr:cNvSpPr>
      </xdr:nvSpPr>
      <xdr:spPr bwMode="auto">
        <a:xfrm>
          <a:off x="4743450" y="3842385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16" name="Text Box 15">
          <a:extLst>
            <a:ext uri="{FF2B5EF4-FFF2-40B4-BE49-F238E27FC236}">
              <a16:creationId xmlns:a16="http://schemas.microsoft.com/office/drawing/2014/main" id="{EA451EBD-2CAB-4701-8A81-6D6724A9CF22}"/>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4331"/>
    <xdr:sp macro="" textlink="">
      <xdr:nvSpPr>
        <xdr:cNvPr id="4217" name="Text Box 15">
          <a:extLst>
            <a:ext uri="{FF2B5EF4-FFF2-40B4-BE49-F238E27FC236}">
              <a16:creationId xmlns:a16="http://schemas.microsoft.com/office/drawing/2014/main" id="{FF8082D4-73A7-4F6C-9EEF-33348D67B34E}"/>
            </a:ext>
          </a:extLst>
        </xdr:cNvPr>
        <xdr:cNvSpPr txBox="1">
          <a:spLocks noChangeArrowheads="1"/>
        </xdr:cNvSpPr>
      </xdr:nvSpPr>
      <xdr:spPr bwMode="auto">
        <a:xfrm>
          <a:off x="4743450" y="384238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8496"/>
    <xdr:sp macro="" textlink="">
      <xdr:nvSpPr>
        <xdr:cNvPr id="4218" name="Text Box 15">
          <a:extLst>
            <a:ext uri="{FF2B5EF4-FFF2-40B4-BE49-F238E27FC236}">
              <a16:creationId xmlns:a16="http://schemas.microsoft.com/office/drawing/2014/main" id="{4A3981E1-EAC6-48BF-8A39-399B06C08970}"/>
            </a:ext>
          </a:extLst>
        </xdr:cNvPr>
        <xdr:cNvSpPr txBox="1">
          <a:spLocks noChangeArrowheads="1"/>
        </xdr:cNvSpPr>
      </xdr:nvSpPr>
      <xdr:spPr bwMode="auto">
        <a:xfrm>
          <a:off x="4743450" y="384238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19" name="Text Box 15">
          <a:extLst>
            <a:ext uri="{FF2B5EF4-FFF2-40B4-BE49-F238E27FC236}">
              <a16:creationId xmlns:a16="http://schemas.microsoft.com/office/drawing/2014/main" id="{C83CE2D8-6724-40D9-BD0D-694FB858CBD4}"/>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4331"/>
    <xdr:sp macro="" textlink="">
      <xdr:nvSpPr>
        <xdr:cNvPr id="4220" name="Text Box 15">
          <a:extLst>
            <a:ext uri="{FF2B5EF4-FFF2-40B4-BE49-F238E27FC236}">
              <a16:creationId xmlns:a16="http://schemas.microsoft.com/office/drawing/2014/main" id="{C2DEB062-C5B2-47FF-A612-3D4556B2911F}"/>
            </a:ext>
          </a:extLst>
        </xdr:cNvPr>
        <xdr:cNvSpPr txBox="1">
          <a:spLocks noChangeArrowheads="1"/>
        </xdr:cNvSpPr>
      </xdr:nvSpPr>
      <xdr:spPr bwMode="auto">
        <a:xfrm>
          <a:off x="4743450" y="384238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56743"/>
    <xdr:sp macro="" textlink="">
      <xdr:nvSpPr>
        <xdr:cNvPr id="4221" name="Text Box 15">
          <a:extLst>
            <a:ext uri="{FF2B5EF4-FFF2-40B4-BE49-F238E27FC236}">
              <a16:creationId xmlns:a16="http://schemas.microsoft.com/office/drawing/2014/main" id="{44ECD79B-528A-4577-AE74-A419DE41526C}"/>
            </a:ext>
          </a:extLst>
        </xdr:cNvPr>
        <xdr:cNvSpPr txBox="1">
          <a:spLocks noChangeArrowheads="1"/>
        </xdr:cNvSpPr>
      </xdr:nvSpPr>
      <xdr:spPr bwMode="auto">
        <a:xfrm>
          <a:off x="4743450" y="384238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22" name="Text Box 15">
          <a:extLst>
            <a:ext uri="{FF2B5EF4-FFF2-40B4-BE49-F238E27FC236}">
              <a16:creationId xmlns:a16="http://schemas.microsoft.com/office/drawing/2014/main" id="{B26CCFF3-4DC8-4175-93E1-22555C45F1FF}"/>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444331"/>
    <xdr:sp macro="" textlink="">
      <xdr:nvSpPr>
        <xdr:cNvPr id="4223" name="Text Box 15">
          <a:extLst>
            <a:ext uri="{FF2B5EF4-FFF2-40B4-BE49-F238E27FC236}">
              <a16:creationId xmlns:a16="http://schemas.microsoft.com/office/drawing/2014/main" id="{165115E3-CE0F-44E1-B210-03058329FD97}"/>
            </a:ext>
          </a:extLst>
        </xdr:cNvPr>
        <xdr:cNvSpPr txBox="1">
          <a:spLocks noChangeArrowheads="1"/>
        </xdr:cNvSpPr>
      </xdr:nvSpPr>
      <xdr:spPr bwMode="auto">
        <a:xfrm>
          <a:off x="4743450" y="384238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24" name="Text Box 15">
          <a:extLst>
            <a:ext uri="{FF2B5EF4-FFF2-40B4-BE49-F238E27FC236}">
              <a16:creationId xmlns:a16="http://schemas.microsoft.com/office/drawing/2014/main" id="{1825DC7C-C419-4A70-A685-546C8925AE4F}"/>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25" name="Text Box 15">
          <a:extLst>
            <a:ext uri="{FF2B5EF4-FFF2-40B4-BE49-F238E27FC236}">
              <a16:creationId xmlns:a16="http://schemas.microsoft.com/office/drawing/2014/main" id="{DE310FBA-3DFA-4EA4-BF4D-FD42AEB6AAE2}"/>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26" name="Text Box 15">
          <a:extLst>
            <a:ext uri="{FF2B5EF4-FFF2-40B4-BE49-F238E27FC236}">
              <a16:creationId xmlns:a16="http://schemas.microsoft.com/office/drawing/2014/main" id="{A2E32EE6-C70B-49AC-9147-A501573E5DA1}"/>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27" name="Text Box 15">
          <a:extLst>
            <a:ext uri="{FF2B5EF4-FFF2-40B4-BE49-F238E27FC236}">
              <a16:creationId xmlns:a16="http://schemas.microsoft.com/office/drawing/2014/main" id="{EB26EA79-014D-48AD-985B-7BEAB83D0570}"/>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28" name="Text Box 15">
          <a:extLst>
            <a:ext uri="{FF2B5EF4-FFF2-40B4-BE49-F238E27FC236}">
              <a16:creationId xmlns:a16="http://schemas.microsoft.com/office/drawing/2014/main" id="{5F5F5DC7-036C-40C3-8722-6AE6D0BFAFBE}"/>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29" name="Text Box 15">
          <a:extLst>
            <a:ext uri="{FF2B5EF4-FFF2-40B4-BE49-F238E27FC236}">
              <a16:creationId xmlns:a16="http://schemas.microsoft.com/office/drawing/2014/main" id="{77BFD33C-CB4E-47A9-A4D6-F78588DC7310}"/>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0" name="Text Box 15">
          <a:extLst>
            <a:ext uri="{FF2B5EF4-FFF2-40B4-BE49-F238E27FC236}">
              <a16:creationId xmlns:a16="http://schemas.microsoft.com/office/drawing/2014/main" id="{16214A96-E6D8-498E-9475-8E6D465F2438}"/>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1" name="Text Box 15">
          <a:extLst>
            <a:ext uri="{FF2B5EF4-FFF2-40B4-BE49-F238E27FC236}">
              <a16:creationId xmlns:a16="http://schemas.microsoft.com/office/drawing/2014/main" id="{D0454BCA-EA9F-4A84-BEF8-F11BE0F65231}"/>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2" name="Text Box 15">
          <a:extLst>
            <a:ext uri="{FF2B5EF4-FFF2-40B4-BE49-F238E27FC236}">
              <a16:creationId xmlns:a16="http://schemas.microsoft.com/office/drawing/2014/main" id="{992DACA3-4F5D-4E45-8775-933AC07F4999}"/>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3" name="Text Box 15">
          <a:extLst>
            <a:ext uri="{FF2B5EF4-FFF2-40B4-BE49-F238E27FC236}">
              <a16:creationId xmlns:a16="http://schemas.microsoft.com/office/drawing/2014/main" id="{22F435CF-7BAD-4D44-B5CF-71AEE72764D3}"/>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4" name="Text Box 15">
          <a:extLst>
            <a:ext uri="{FF2B5EF4-FFF2-40B4-BE49-F238E27FC236}">
              <a16:creationId xmlns:a16="http://schemas.microsoft.com/office/drawing/2014/main" id="{699C0DBB-B4E6-4923-BBC0-C89797F127E0}"/>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5" name="Text Box 15">
          <a:extLst>
            <a:ext uri="{FF2B5EF4-FFF2-40B4-BE49-F238E27FC236}">
              <a16:creationId xmlns:a16="http://schemas.microsoft.com/office/drawing/2014/main" id="{A338C64C-9CF9-4C99-A08A-D956D2F5B89D}"/>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6" name="Text Box 15">
          <a:extLst>
            <a:ext uri="{FF2B5EF4-FFF2-40B4-BE49-F238E27FC236}">
              <a16:creationId xmlns:a16="http://schemas.microsoft.com/office/drawing/2014/main" id="{34675B7D-7C2D-417B-A6EF-272594C7923D}"/>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7" name="Text Box 15">
          <a:extLst>
            <a:ext uri="{FF2B5EF4-FFF2-40B4-BE49-F238E27FC236}">
              <a16:creationId xmlns:a16="http://schemas.microsoft.com/office/drawing/2014/main" id="{2A013291-057A-4046-BD96-6D9384F56DBA}"/>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8" name="Text Box 15">
          <a:extLst>
            <a:ext uri="{FF2B5EF4-FFF2-40B4-BE49-F238E27FC236}">
              <a16:creationId xmlns:a16="http://schemas.microsoft.com/office/drawing/2014/main" id="{B6D5C954-0755-4EFB-AEC5-0B7144B0F340}"/>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39" name="Text Box 15">
          <a:extLst>
            <a:ext uri="{FF2B5EF4-FFF2-40B4-BE49-F238E27FC236}">
              <a16:creationId xmlns:a16="http://schemas.microsoft.com/office/drawing/2014/main" id="{8CC151E8-3D55-4259-B7AB-E6C39CAED912}"/>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40" name="Text Box 15">
          <a:extLst>
            <a:ext uri="{FF2B5EF4-FFF2-40B4-BE49-F238E27FC236}">
              <a16:creationId xmlns:a16="http://schemas.microsoft.com/office/drawing/2014/main" id="{E441393C-6D20-458B-9DD5-BB3D01A21ADF}"/>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88</xdr:row>
      <xdr:rowOff>504825</xdr:rowOff>
    </xdr:from>
    <xdr:ext cx="95250" cy="213632"/>
    <xdr:sp macro="" textlink="">
      <xdr:nvSpPr>
        <xdr:cNvPr id="4241" name="Text Box 15">
          <a:extLst>
            <a:ext uri="{FF2B5EF4-FFF2-40B4-BE49-F238E27FC236}">
              <a16:creationId xmlns:a16="http://schemas.microsoft.com/office/drawing/2014/main" id="{58461477-F377-422E-B5A4-0B84353B2C4A}"/>
            </a:ext>
          </a:extLst>
        </xdr:cNvPr>
        <xdr:cNvSpPr txBox="1">
          <a:spLocks noChangeArrowheads="1"/>
        </xdr:cNvSpPr>
      </xdr:nvSpPr>
      <xdr:spPr bwMode="auto">
        <a:xfrm>
          <a:off x="4743450" y="384238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2" name="Text Box 15">
          <a:extLst>
            <a:ext uri="{FF2B5EF4-FFF2-40B4-BE49-F238E27FC236}">
              <a16:creationId xmlns:a16="http://schemas.microsoft.com/office/drawing/2014/main" id="{B3E8C18C-6B3A-4F63-AC26-C1953E487348}"/>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3" name="Text Box 15">
          <a:extLst>
            <a:ext uri="{FF2B5EF4-FFF2-40B4-BE49-F238E27FC236}">
              <a16:creationId xmlns:a16="http://schemas.microsoft.com/office/drawing/2014/main" id="{CD0F0D13-F139-4A7F-B05B-BE6128856C41}"/>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4" name="Text Box 15">
          <a:extLst>
            <a:ext uri="{FF2B5EF4-FFF2-40B4-BE49-F238E27FC236}">
              <a16:creationId xmlns:a16="http://schemas.microsoft.com/office/drawing/2014/main" id="{011BEA23-9CE6-440C-B404-3A6033E1FEDE}"/>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5" name="Text Box 15">
          <a:extLst>
            <a:ext uri="{FF2B5EF4-FFF2-40B4-BE49-F238E27FC236}">
              <a16:creationId xmlns:a16="http://schemas.microsoft.com/office/drawing/2014/main" id="{3F14C900-424C-4302-A6CF-D7EC0126329D}"/>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6" name="Text Box 15">
          <a:extLst>
            <a:ext uri="{FF2B5EF4-FFF2-40B4-BE49-F238E27FC236}">
              <a16:creationId xmlns:a16="http://schemas.microsoft.com/office/drawing/2014/main" id="{6BEBB51C-3F5B-4BEF-87D2-58F1FA513665}"/>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7" name="Text Box 15">
          <a:extLst>
            <a:ext uri="{FF2B5EF4-FFF2-40B4-BE49-F238E27FC236}">
              <a16:creationId xmlns:a16="http://schemas.microsoft.com/office/drawing/2014/main" id="{D39A9063-E2C2-489D-8157-34E3AA13AE8B}"/>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8" name="Text Box 15">
          <a:extLst>
            <a:ext uri="{FF2B5EF4-FFF2-40B4-BE49-F238E27FC236}">
              <a16:creationId xmlns:a16="http://schemas.microsoft.com/office/drawing/2014/main" id="{FD408C65-B13D-4817-89C7-A1873475A9C4}"/>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49" name="Text Box 15">
          <a:extLst>
            <a:ext uri="{FF2B5EF4-FFF2-40B4-BE49-F238E27FC236}">
              <a16:creationId xmlns:a16="http://schemas.microsoft.com/office/drawing/2014/main" id="{7408B423-C6FA-4826-9662-3782EA3D3057}"/>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0" name="Text Box 15">
          <a:extLst>
            <a:ext uri="{FF2B5EF4-FFF2-40B4-BE49-F238E27FC236}">
              <a16:creationId xmlns:a16="http://schemas.microsoft.com/office/drawing/2014/main" id="{DCA90180-198F-4874-A52F-F5E068CF1034}"/>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1" name="Text Box 15">
          <a:extLst>
            <a:ext uri="{FF2B5EF4-FFF2-40B4-BE49-F238E27FC236}">
              <a16:creationId xmlns:a16="http://schemas.microsoft.com/office/drawing/2014/main" id="{A1BCF472-DEAE-4200-A761-294EF98F0A9D}"/>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2" name="Text Box 15">
          <a:extLst>
            <a:ext uri="{FF2B5EF4-FFF2-40B4-BE49-F238E27FC236}">
              <a16:creationId xmlns:a16="http://schemas.microsoft.com/office/drawing/2014/main" id="{33A9E437-918C-4E09-9C8A-91CE93510783}"/>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3" name="Text Box 15">
          <a:extLst>
            <a:ext uri="{FF2B5EF4-FFF2-40B4-BE49-F238E27FC236}">
              <a16:creationId xmlns:a16="http://schemas.microsoft.com/office/drawing/2014/main" id="{C6EF8E80-F598-4A03-B22D-85ED1CB7C82B}"/>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4" name="Text Box 15">
          <a:extLst>
            <a:ext uri="{FF2B5EF4-FFF2-40B4-BE49-F238E27FC236}">
              <a16:creationId xmlns:a16="http://schemas.microsoft.com/office/drawing/2014/main" id="{A7E44A80-B8E4-4CEF-89AC-398466FA35C6}"/>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5" name="Text Box 15">
          <a:extLst>
            <a:ext uri="{FF2B5EF4-FFF2-40B4-BE49-F238E27FC236}">
              <a16:creationId xmlns:a16="http://schemas.microsoft.com/office/drawing/2014/main" id="{D06D9ED0-44CF-457A-9687-FDE104C36910}"/>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6" name="Text Box 15">
          <a:extLst>
            <a:ext uri="{FF2B5EF4-FFF2-40B4-BE49-F238E27FC236}">
              <a16:creationId xmlns:a16="http://schemas.microsoft.com/office/drawing/2014/main" id="{8303764A-D080-4E73-973D-4F5CFB554F39}"/>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7" name="Text Box 15">
          <a:extLst>
            <a:ext uri="{FF2B5EF4-FFF2-40B4-BE49-F238E27FC236}">
              <a16:creationId xmlns:a16="http://schemas.microsoft.com/office/drawing/2014/main" id="{81115247-0992-4210-A732-1130839FCD05}"/>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8" name="Text Box 15">
          <a:extLst>
            <a:ext uri="{FF2B5EF4-FFF2-40B4-BE49-F238E27FC236}">
              <a16:creationId xmlns:a16="http://schemas.microsoft.com/office/drawing/2014/main" id="{6792D939-4ED6-49B9-89C0-BEDDB2EFC861}"/>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59" name="Text Box 15">
          <a:extLst>
            <a:ext uri="{FF2B5EF4-FFF2-40B4-BE49-F238E27FC236}">
              <a16:creationId xmlns:a16="http://schemas.microsoft.com/office/drawing/2014/main" id="{02146D2E-737E-4A1B-B666-A64564B5568D}"/>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60" name="Text Box 15">
          <a:extLst>
            <a:ext uri="{FF2B5EF4-FFF2-40B4-BE49-F238E27FC236}">
              <a16:creationId xmlns:a16="http://schemas.microsoft.com/office/drawing/2014/main" id="{CB875989-58DD-4BE3-A9D0-437AC189F7A5}"/>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61" name="Text Box 15">
          <a:extLst>
            <a:ext uri="{FF2B5EF4-FFF2-40B4-BE49-F238E27FC236}">
              <a16:creationId xmlns:a16="http://schemas.microsoft.com/office/drawing/2014/main" id="{3EEFACED-1B7A-42A1-A394-16BEE88ED827}"/>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90</xdr:row>
      <xdr:rowOff>504825</xdr:rowOff>
    </xdr:from>
    <xdr:ext cx="95250" cy="213632"/>
    <xdr:sp macro="" textlink="">
      <xdr:nvSpPr>
        <xdr:cNvPr id="4262" name="Text Box 15">
          <a:extLst>
            <a:ext uri="{FF2B5EF4-FFF2-40B4-BE49-F238E27FC236}">
              <a16:creationId xmlns:a16="http://schemas.microsoft.com/office/drawing/2014/main" id="{93D6BD13-AC73-43DA-928F-EB202BDC4B36}"/>
            </a:ext>
          </a:extLst>
        </xdr:cNvPr>
        <xdr:cNvSpPr txBox="1">
          <a:spLocks noChangeArrowheads="1"/>
        </xdr:cNvSpPr>
      </xdr:nvSpPr>
      <xdr:spPr bwMode="auto">
        <a:xfrm>
          <a:off x="4743450" y="391668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8496"/>
    <xdr:sp macro="" textlink="">
      <xdr:nvSpPr>
        <xdr:cNvPr id="4263" name="Text Box 15">
          <a:extLst>
            <a:ext uri="{FF2B5EF4-FFF2-40B4-BE49-F238E27FC236}">
              <a16:creationId xmlns:a16="http://schemas.microsoft.com/office/drawing/2014/main" id="{D563E00F-9658-40FC-A90B-F2DFA9FEA6D3}"/>
            </a:ext>
          </a:extLst>
        </xdr:cNvPr>
        <xdr:cNvSpPr txBox="1">
          <a:spLocks noChangeArrowheads="1"/>
        </xdr:cNvSpPr>
      </xdr:nvSpPr>
      <xdr:spPr bwMode="auto">
        <a:xfrm>
          <a:off x="4743450" y="399097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64" name="Text Box 15">
          <a:extLst>
            <a:ext uri="{FF2B5EF4-FFF2-40B4-BE49-F238E27FC236}">
              <a16:creationId xmlns:a16="http://schemas.microsoft.com/office/drawing/2014/main" id="{85AD58F0-CA88-43C8-8130-9F4569CDF3D6}"/>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331"/>
    <xdr:sp macro="" textlink="">
      <xdr:nvSpPr>
        <xdr:cNvPr id="4265" name="Text Box 15">
          <a:extLst>
            <a:ext uri="{FF2B5EF4-FFF2-40B4-BE49-F238E27FC236}">
              <a16:creationId xmlns:a16="http://schemas.microsoft.com/office/drawing/2014/main" id="{437E0210-9E6D-4384-A8DA-3DC3446ACFAB}"/>
            </a:ext>
          </a:extLst>
        </xdr:cNvPr>
        <xdr:cNvSpPr txBox="1">
          <a:spLocks noChangeArrowheads="1"/>
        </xdr:cNvSpPr>
      </xdr:nvSpPr>
      <xdr:spPr bwMode="auto">
        <a:xfrm>
          <a:off x="4743450" y="399097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8496"/>
    <xdr:sp macro="" textlink="">
      <xdr:nvSpPr>
        <xdr:cNvPr id="4266" name="Text Box 15">
          <a:extLst>
            <a:ext uri="{FF2B5EF4-FFF2-40B4-BE49-F238E27FC236}">
              <a16:creationId xmlns:a16="http://schemas.microsoft.com/office/drawing/2014/main" id="{EDB0ABBD-276B-4FEE-B881-B5E9B497854C}"/>
            </a:ext>
          </a:extLst>
        </xdr:cNvPr>
        <xdr:cNvSpPr txBox="1">
          <a:spLocks noChangeArrowheads="1"/>
        </xdr:cNvSpPr>
      </xdr:nvSpPr>
      <xdr:spPr bwMode="auto">
        <a:xfrm>
          <a:off x="4743450" y="399097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67" name="Text Box 15">
          <a:extLst>
            <a:ext uri="{FF2B5EF4-FFF2-40B4-BE49-F238E27FC236}">
              <a16:creationId xmlns:a16="http://schemas.microsoft.com/office/drawing/2014/main" id="{6044D56C-6152-473E-9DC5-7F7999EE4F1A}"/>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331"/>
    <xdr:sp macro="" textlink="">
      <xdr:nvSpPr>
        <xdr:cNvPr id="4268" name="Text Box 15">
          <a:extLst>
            <a:ext uri="{FF2B5EF4-FFF2-40B4-BE49-F238E27FC236}">
              <a16:creationId xmlns:a16="http://schemas.microsoft.com/office/drawing/2014/main" id="{23F61B06-0BEA-4A1C-899F-CDAC47CA7D9D}"/>
            </a:ext>
          </a:extLst>
        </xdr:cNvPr>
        <xdr:cNvSpPr txBox="1">
          <a:spLocks noChangeArrowheads="1"/>
        </xdr:cNvSpPr>
      </xdr:nvSpPr>
      <xdr:spPr bwMode="auto">
        <a:xfrm>
          <a:off x="4743450" y="399097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56743"/>
    <xdr:sp macro="" textlink="">
      <xdr:nvSpPr>
        <xdr:cNvPr id="4269" name="Text Box 15">
          <a:extLst>
            <a:ext uri="{FF2B5EF4-FFF2-40B4-BE49-F238E27FC236}">
              <a16:creationId xmlns:a16="http://schemas.microsoft.com/office/drawing/2014/main" id="{C6C8F02E-17DA-45B6-99BF-B004C75A1693}"/>
            </a:ext>
          </a:extLst>
        </xdr:cNvPr>
        <xdr:cNvSpPr txBox="1">
          <a:spLocks noChangeArrowheads="1"/>
        </xdr:cNvSpPr>
      </xdr:nvSpPr>
      <xdr:spPr bwMode="auto">
        <a:xfrm>
          <a:off x="4743450" y="399097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0" name="Text Box 15">
          <a:extLst>
            <a:ext uri="{FF2B5EF4-FFF2-40B4-BE49-F238E27FC236}">
              <a16:creationId xmlns:a16="http://schemas.microsoft.com/office/drawing/2014/main" id="{282C70FE-4463-4BD1-89E0-CF2FD991363A}"/>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444331"/>
    <xdr:sp macro="" textlink="">
      <xdr:nvSpPr>
        <xdr:cNvPr id="4271" name="Text Box 15">
          <a:extLst>
            <a:ext uri="{FF2B5EF4-FFF2-40B4-BE49-F238E27FC236}">
              <a16:creationId xmlns:a16="http://schemas.microsoft.com/office/drawing/2014/main" id="{9F427C3A-62CB-4B1C-BCED-A00F5F10331D}"/>
            </a:ext>
          </a:extLst>
        </xdr:cNvPr>
        <xdr:cNvSpPr txBox="1">
          <a:spLocks noChangeArrowheads="1"/>
        </xdr:cNvSpPr>
      </xdr:nvSpPr>
      <xdr:spPr bwMode="auto">
        <a:xfrm>
          <a:off x="4743450" y="399097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2" name="Text Box 15">
          <a:extLst>
            <a:ext uri="{FF2B5EF4-FFF2-40B4-BE49-F238E27FC236}">
              <a16:creationId xmlns:a16="http://schemas.microsoft.com/office/drawing/2014/main" id="{7A8BA312-6317-4EB9-AC6B-F66718225661}"/>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3" name="Text Box 15">
          <a:extLst>
            <a:ext uri="{FF2B5EF4-FFF2-40B4-BE49-F238E27FC236}">
              <a16:creationId xmlns:a16="http://schemas.microsoft.com/office/drawing/2014/main" id="{A2FF2BA0-4326-4495-BA99-6B509DEA7B78}"/>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4" name="Text Box 15">
          <a:extLst>
            <a:ext uri="{FF2B5EF4-FFF2-40B4-BE49-F238E27FC236}">
              <a16:creationId xmlns:a16="http://schemas.microsoft.com/office/drawing/2014/main" id="{1ACE880A-F60C-45EA-A99B-481B8855ABFA}"/>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5" name="Text Box 15">
          <a:extLst>
            <a:ext uri="{FF2B5EF4-FFF2-40B4-BE49-F238E27FC236}">
              <a16:creationId xmlns:a16="http://schemas.microsoft.com/office/drawing/2014/main" id="{129FD50C-6C6A-4F10-8704-C90843F660E7}"/>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6" name="Text Box 15">
          <a:extLst>
            <a:ext uri="{FF2B5EF4-FFF2-40B4-BE49-F238E27FC236}">
              <a16:creationId xmlns:a16="http://schemas.microsoft.com/office/drawing/2014/main" id="{E3451108-A2A3-4B2F-AEA9-2C5C5E3BE23F}"/>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7" name="Text Box 15">
          <a:extLst>
            <a:ext uri="{FF2B5EF4-FFF2-40B4-BE49-F238E27FC236}">
              <a16:creationId xmlns:a16="http://schemas.microsoft.com/office/drawing/2014/main" id="{BE1B3170-EE84-4CE3-BAB1-F62DD2026DEE}"/>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8" name="Text Box 15">
          <a:extLst>
            <a:ext uri="{FF2B5EF4-FFF2-40B4-BE49-F238E27FC236}">
              <a16:creationId xmlns:a16="http://schemas.microsoft.com/office/drawing/2014/main" id="{FDAC3EEC-7B05-493F-BDA1-3CD6A3C2C0DF}"/>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79" name="Text Box 15">
          <a:extLst>
            <a:ext uri="{FF2B5EF4-FFF2-40B4-BE49-F238E27FC236}">
              <a16:creationId xmlns:a16="http://schemas.microsoft.com/office/drawing/2014/main" id="{D7337E69-A142-48F8-B77E-052106250A65}"/>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0" name="Text Box 15">
          <a:extLst>
            <a:ext uri="{FF2B5EF4-FFF2-40B4-BE49-F238E27FC236}">
              <a16:creationId xmlns:a16="http://schemas.microsoft.com/office/drawing/2014/main" id="{A1AE25ED-AF4E-4EA0-8F5B-48CCA4BEF087}"/>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1" name="Text Box 15">
          <a:extLst>
            <a:ext uri="{FF2B5EF4-FFF2-40B4-BE49-F238E27FC236}">
              <a16:creationId xmlns:a16="http://schemas.microsoft.com/office/drawing/2014/main" id="{07949581-E6E7-4A95-8545-817D96342E94}"/>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2" name="Text Box 15">
          <a:extLst>
            <a:ext uri="{FF2B5EF4-FFF2-40B4-BE49-F238E27FC236}">
              <a16:creationId xmlns:a16="http://schemas.microsoft.com/office/drawing/2014/main" id="{B172A8FF-4B38-4F14-B27E-064369B40BB0}"/>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3" name="Text Box 15">
          <a:extLst>
            <a:ext uri="{FF2B5EF4-FFF2-40B4-BE49-F238E27FC236}">
              <a16:creationId xmlns:a16="http://schemas.microsoft.com/office/drawing/2014/main" id="{37EF200E-C77E-4452-B81F-C5B64CA9BB1E}"/>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4" name="Text Box 15">
          <a:extLst>
            <a:ext uri="{FF2B5EF4-FFF2-40B4-BE49-F238E27FC236}">
              <a16:creationId xmlns:a16="http://schemas.microsoft.com/office/drawing/2014/main" id="{1D78CA83-5681-4824-A335-3E30C704C3FE}"/>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5" name="Text Box 15">
          <a:extLst>
            <a:ext uri="{FF2B5EF4-FFF2-40B4-BE49-F238E27FC236}">
              <a16:creationId xmlns:a16="http://schemas.microsoft.com/office/drawing/2014/main" id="{BD2DDD65-6AEC-4EE2-82A4-F3B598ADCB03}"/>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6" name="Text Box 15">
          <a:extLst>
            <a:ext uri="{FF2B5EF4-FFF2-40B4-BE49-F238E27FC236}">
              <a16:creationId xmlns:a16="http://schemas.microsoft.com/office/drawing/2014/main" id="{AEE67D1F-9D0E-4FD2-A641-2EBBB55E3290}"/>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7" name="Text Box 15">
          <a:extLst>
            <a:ext uri="{FF2B5EF4-FFF2-40B4-BE49-F238E27FC236}">
              <a16:creationId xmlns:a16="http://schemas.microsoft.com/office/drawing/2014/main" id="{E427A323-F087-4FE4-821E-6B5F1748D993}"/>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8" name="Text Box 15">
          <a:extLst>
            <a:ext uri="{FF2B5EF4-FFF2-40B4-BE49-F238E27FC236}">
              <a16:creationId xmlns:a16="http://schemas.microsoft.com/office/drawing/2014/main" id="{1ED02707-0BDE-4B31-A93D-59D7D891811C}"/>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89" name="Text Box 15">
          <a:extLst>
            <a:ext uri="{FF2B5EF4-FFF2-40B4-BE49-F238E27FC236}">
              <a16:creationId xmlns:a16="http://schemas.microsoft.com/office/drawing/2014/main" id="{7A703894-F18D-425A-A085-4C4233CFAB35}"/>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90" name="Text Box 15">
          <a:extLst>
            <a:ext uri="{FF2B5EF4-FFF2-40B4-BE49-F238E27FC236}">
              <a16:creationId xmlns:a16="http://schemas.microsoft.com/office/drawing/2014/main" id="{F26D1C35-35F7-4175-8736-C30B464093BA}"/>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91" name="Text Box 15">
          <a:extLst>
            <a:ext uri="{FF2B5EF4-FFF2-40B4-BE49-F238E27FC236}">
              <a16:creationId xmlns:a16="http://schemas.microsoft.com/office/drawing/2014/main" id="{D24D19AA-129D-4DEA-8BD2-E670C82724E1}"/>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92</xdr:row>
      <xdr:rowOff>504825</xdr:rowOff>
    </xdr:from>
    <xdr:ext cx="95250" cy="213632"/>
    <xdr:sp macro="" textlink="">
      <xdr:nvSpPr>
        <xdr:cNvPr id="4292" name="Text Box 15">
          <a:extLst>
            <a:ext uri="{FF2B5EF4-FFF2-40B4-BE49-F238E27FC236}">
              <a16:creationId xmlns:a16="http://schemas.microsoft.com/office/drawing/2014/main" id="{3CB2EF78-7B2F-44AB-AFC8-66FB701C756D}"/>
            </a:ext>
          </a:extLst>
        </xdr:cNvPr>
        <xdr:cNvSpPr txBox="1">
          <a:spLocks noChangeArrowheads="1"/>
        </xdr:cNvSpPr>
      </xdr:nvSpPr>
      <xdr:spPr bwMode="auto">
        <a:xfrm>
          <a:off x="4743450" y="399097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8496"/>
    <xdr:sp macro="" textlink="">
      <xdr:nvSpPr>
        <xdr:cNvPr id="4293" name="Text Box 15">
          <a:extLst>
            <a:ext uri="{FF2B5EF4-FFF2-40B4-BE49-F238E27FC236}">
              <a16:creationId xmlns:a16="http://schemas.microsoft.com/office/drawing/2014/main" id="{BD4DC0D4-DBBF-4730-8032-44698ADFD43A}"/>
            </a:ext>
          </a:extLst>
        </xdr:cNvPr>
        <xdr:cNvSpPr txBox="1">
          <a:spLocks noChangeArrowheads="1"/>
        </xdr:cNvSpPr>
      </xdr:nvSpPr>
      <xdr:spPr bwMode="auto">
        <a:xfrm>
          <a:off x="4743450" y="406527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294" name="Text Box 15">
          <a:extLst>
            <a:ext uri="{FF2B5EF4-FFF2-40B4-BE49-F238E27FC236}">
              <a16:creationId xmlns:a16="http://schemas.microsoft.com/office/drawing/2014/main" id="{BF2ADBC8-78B5-446A-AB64-6F6C0F60D212}"/>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4331"/>
    <xdr:sp macro="" textlink="">
      <xdr:nvSpPr>
        <xdr:cNvPr id="4295" name="Text Box 15">
          <a:extLst>
            <a:ext uri="{FF2B5EF4-FFF2-40B4-BE49-F238E27FC236}">
              <a16:creationId xmlns:a16="http://schemas.microsoft.com/office/drawing/2014/main" id="{5E687FC3-9ADC-4BF9-9A3E-2E0D58D31FF2}"/>
            </a:ext>
          </a:extLst>
        </xdr:cNvPr>
        <xdr:cNvSpPr txBox="1">
          <a:spLocks noChangeArrowheads="1"/>
        </xdr:cNvSpPr>
      </xdr:nvSpPr>
      <xdr:spPr bwMode="auto">
        <a:xfrm>
          <a:off x="4743450" y="406527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8496"/>
    <xdr:sp macro="" textlink="">
      <xdr:nvSpPr>
        <xdr:cNvPr id="4296" name="Text Box 15">
          <a:extLst>
            <a:ext uri="{FF2B5EF4-FFF2-40B4-BE49-F238E27FC236}">
              <a16:creationId xmlns:a16="http://schemas.microsoft.com/office/drawing/2014/main" id="{EDA09B7C-5135-490D-9319-C8C22F216B8F}"/>
            </a:ext>
          </a:extLst>
        </xdr:cNvPr>
        <xdr:cNvSpPr txBox="1">
          <a:spLocks noChangeArrowheads="1"/>
        </xdr:cNvSpPr>
      </xdr:nvSpPr>
      <xdr:spPr bwMode="auto">
        <a:xfrm>
          <a:off x="4743450" y="406527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297" name="Text Box 15">
          <a:extLst>
            <a:ext uri="{FF2B5EF4-FFF2-40B4-BE49-F238E27FC236}">
              <a16:creationId xmlns:a16="http://schemas.microsoft.com/office/drawing/2014/main" id="{71AE3CE1-F21E-409A-B3A3-42E9B92B90C2}"/>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4331"/>
    <xdr:sp macro="" textlink="">
      <xdr:nvSpPr>
        <xdr:cNvPr id="4298" name="Text Box 15">
          <a:extLst>
            <a:ext uri="{FF2B5EF4-FFF2-40B4-BE49-F238E27FC236}">
              <a16:creationId xmlns:a16="http://schemas.microsoft.com/office/drawing/2014/main" id="{01C15494-2D8F-4E79-BD77-9FB84D2EC964}"/>
            </a:ext>
          </a:extLst>
        </xdr:cNvPr>
        <xdr:cNvSpPr txBox="1">
          <a:spLocks noChangeArrowheads="1"/>
        </xdr:cNvSpPr>
      </xdr:nvSpPr>
      <xdr:spPr bwMode="auto">
        <a:xfrm>
          <a:off x="4743450" y="406527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56743"/>
    <xdr:sp macro="" textlink="">
      <xdr:nvSpPr>
        <xdr:cNvPr id="4299" name="Text Box 15">
          <a:extLst>
            <a:ext uri="{FF2B5EF4-FFF2-40B4-BE49-F238E27FC236}">
              <a16:creationId xmlns:a16="http://schemas.microsoft.com/office/drawing/2014/main" id="{7A45F1BA-3F60-424C-BEDB-EA504338BA41}"/>
            </a:ext>
          </a:extLst>
        </xdr:cNvPr>
        <xdr:cNvSpPr txBox="1">
          <a:spLocks noChangeArrowheads="1"/>
        </xdr:cNvSpPr>
      </xdr:nvSpPr>
      <xdr:spPr bwMode="auto">
        <a:xfrm>
          <a:off x="4743450" y="406527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0" name="Text Box 15">
          <a:extLst>
            <a:ext uri="{FF2B5EF4-FFF2-40B4-BE49-F238E27FC236}">
              <a16:creationId xmlns:a16="http://schemas.microsoft.com/office/drawing/2014/main" id="{87F7BC2E-F2F7-4BB0-8D9E-9B9555F05A5C}"/>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444331"/>
    <xdr:sp macro="" textlink="">
      <xdr:nvSpPr>
        <xdr:cNvPr id="4301" name="Text Box 15">
          <a:extLst>
            <a:ext uri="{FF2B5EF4-FFF2-40B4-BE49-F238E27FC236}">
              <a16:creationId xmlns:a16="http://schemas.microsoft.com/office/drawing/2014/main" id="{AC948C99-7892-43D3-A7CC-BDE4CDCDFD1D}"/>
            </a:ext>
          </a:extLst>
        </xdr:cNvPr>
        <xdr:cNvSpPr txBox="1">
          <a:spLocks noChangeArrowheads="1"/>
        </xdr:cNvSpPr>
      </xdr:nvSpPr>
      <xdr:spPr bwMode="auto">
        <a:xfrm>
          <a:off x="4743450" y="406527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2" name="Text Box 15">
          <a:extLst>
            <a:ext uri="{FF2B5EF4-FFF2-40B4-BE49-F238E27FC236}">
              <a16:creationId xmlns:a16="http://schemas.microsoft.com/office/drawing/2014/main" id="{7F8662AB-6C13-4772-BE5E-B9EA338FAF07}"/>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3" name="Text Box 15">
          <a:extLst>
            <a:ext uri="{FF2B5EF4-FFF2-40B4-BE49-F238E27FC236}">
              <a16:creationId xmlns:a16="http://schemas.microsoft.com/office/drawing/2014/main" id="{408864CE-C952-411E-A4DE-019569F9056B}"/>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4" name="Text Box 15">
          <a:extLst>
            <a:ext uri="{FF2B5EF4-FFF2-40B4-BE49-F238E27FC236}">
              <a16:creationId xmlns:a16="http://schemas.microsoft.com/office/drawing/2014/main" id="{C9758C6D-5B5C-42D9-9DCC-EBA7EDC2AB2D}"/>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5" name="Text Box 15">
          <a:extLst>
            <a:ext uri="{FF2B5EF4-FFF2-40B4-BE49-F238E27FC236}">
              <a16:creationId xmlns:a16="http://schemas.microsoft.com/office/drawing/2014/main" id="{E26810AA-B5AC-4007-99B3-1205A0ECF590}"/>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6" name="Text Box 15">
          <a:extLst>
            <a:ext uri="{FF2B5EF4-FFF2-40B4-BE49-F238E27FC236}">
              <a16:creationId xmlns:a16="http://schemas.microsoft.com/office/drawing/2014/main" id="{F35D50AD-B403-4EF2-B7D4-FBD129947C69}"/>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7" name="Text Box 15">
          <a:extLst>
            <a:ext uri="{FF2B5EF4-FFF2-40B4-BE49-F238E27FC236}">
              <a16:creationId xmlns:a16="http://schemas.microsoft.com/office/drawing/2014/main" id="{E10A5ECC-1D06-4794-AC86-6070D37C4A10}"/>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8" name="Text Box 15">
          <a:extLst>
            <a:ext uri="{FF2B5EF4-FFF2-40B4-BE49-F238E27FC236}">
              <a16:creationId xmlns:a16="http://schemas.microsoft.com/office/drawing/2014/main" id="{F8D4F8DA-AA94-43E2-BE92-2E1B47113277}"/>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09" name="Text Box 15">
          <a:extLst>
            <a:ext uri="{FF2B5EF4-FFF2-40B4-BE49-F238E27FC236}">
              <a16:creationId xmlns:a16="http://schemas.microsoft.com/office/drawing/2014/main" id="{1D42C488-8165-4082-A9B8-490C1B863F5A}"/>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0" name="Text Box 15">
          <a:extLst>
            <a:ext uri="{FF2B5EF4-FFF2-40B4-BE49-F238E27FC236}">
              <a16:creationId xmlns:a16="http://schemas.microsoft.com/office/drawing/2014/main" id="{26E87BA6-064C-4AB1-99E9-9FE8877016A4}"/>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1" name="Text Box 15">
          <a:extLst>
            <a:ext uri="{FF2B5EF4-FFF2-40B4-BE49-F238E27FC236}">
              <a16:creationId xmlns:a16="http://schemas.microsoft.com/office/drawing/2014/main" id="{343477CB-7B34-4AA3-8B0C-2F8CB913756C}"/>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2" name="Text Box 15">
          <a:extLst>
            <a:ext uri="{FF2B5EF4-FFF2-40B4-BE49-F238E27FC236}">
              <a16:creationId xmlns:a16="http://schemas.microsoft.com/office/drawing/2014/main" id="{1FA7DEFF-88AB-4FCC-BC05-2CA2AA9EB44F}"/>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3" name="Text Box 15">
          <a:extLst>
            <a:ext uri="{FF2B5EF4-FFF2-40B4-BE49-F238E27FC236}">
              <a16:creationId xmlns:a16="http://schemas.microsoft.com/office/drawing/2014/main" id="{CC5FE3D0-92B5-4BEB-AA17-2593431A6EEE}"/>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4" name="Text Box 15">
          <a:extLst>
            <a:ext uri="{FF2B5EF4-FFF2-40B4-BE49-F238E27FC236}">
              <a16:creationId xmlns:a16="http://schemas.microsoft.com/office/drawing/2014/main" id="{A156405F-6CC7-46A1-84AB-7089CD094C97}"/>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5" name="Text Box 15">
          <a:extLst>
            <a:ext uri="{FF2B5EF4-FFF2-40B4-BE49-F238E27FC236}">
              <a16:creationId xmlns:a16="http://schemas.microsoft.com/office/drawing/2014/main" id="{22FBCF8A-8688-413A-97E3-51E930FF0539}"/>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6" name="Text Box 15">
          <a:extLst>
            <a:ext uri="{FF2B5EF4-FFF2-40B4-BE49-F238E27FC236}">
              <a16:creationId xmlns:a16="http://schemas.microsoft.com/office/drawing/2014/main" id="{853DBC5B-F021-4338-9230-08DE163465C2}"/>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7" name="Text Box 15">
          <a:extLst>
            <a:ext uri="{FF2B5EF4-FFF2-40B4-BE49-F238E27FC236}">
              <a16:creationId xmlns:a16="http://schemas.microsoft.com/office/drawing/2014/main" id="{2B9DA289-5569-4C27-9CFA-432EE578CC06}"/>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8" name="Text Box 15">
          <a:extLst>
            <a:ext uri="{FF2B5EF4-FFF2-40B4-BE49-F238E27FC236}">
              <a16:creationId xmlns:a16="http://schemas.microsoft.com/office/drawing/2014/main" id="{9F252EF4-7046-4941-9DA5-E24B631CE23E}"/>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19" name="Text Box 15">
          <a:extLst>
            <a:ext uri="{FF2B5EF4-FFF2-40B4-BE49-F238E27FC236}">
              <a16:creationId xmlns:a16="http://schemas.microsoft.com/office/drawing/2014/main" id="{3FA0E4C7-B03F-4796-9689-4D88D1EB91EE}"/>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20" name="Text Box 15">
          <a:extLst>
            <a:ext uri="{FF2B5EF4-FFF2-40B4-BE49-F238E27FC236}">
              <a16:creationId xmlns:a16="http://schemas.microsoft.com/office/drawing/2014/main" id="{72227F9A-15F1-40B9-B51B-2CDB354496F7}"/>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21" name="Text Box 15">
          <a:extLst>
            <a:ext uri="{FF2B5EF4-FFF2-40B4-BE49-F238E27FC236}">
              <a16:creationId xmlns:a16="http://schemas.microsoft.com/office/drawing/2014/main" id="{A6100C2B-5AFE-4934-9924-39B78D28F15D}"/>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94</xdr:row>
      <xdr:rowOff>504825</xdr:rowOff>
    </xdr:from>
    <xdr:ext cx="95250" cy="213632"/>
    <xdr:sp macro="" textlink="">
      <xdr:nvSpPr>
        <xdr:cNvPr id="4322" name="Text Box 15">
          <a:extLst>
            <a:ext uri="{FF2B5EF4-FFF2-40B4-BE49-F238E27FC236}">
              <a16:creationId xmlns:a16="http://schemas.microsoft.com/office/drawing/2014/main" id="{C94FB8EA-6B1D-4EE9-9969-31E0A1AE50B4}"/>
            </a:ext>
          </a:extLst>
        </xdr:cNvPr>
        <xdr:cNvSpPr txBox="1">
          <a:spLocks noChangeArrowheads="1"/>
        </xdr:cNvSpPr>
      </xdr:nvSpPr>
      <xdr:spPr bwMode="auto">
        <a:xfrm>
          <a:off x="4743450" y="406527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23" name="Text Box 15">
          <a:extLst>
            <a:ext uri="{FF2B5EF4-FFF2-40B4-BE49-F238E27FC236}">
              <a16:creationId xmlns:a16="http://schemas.microsoft.com/office/drawing/2014/main" id="{B4EC4D33-2A88-4B00-864F-9F79D4F9CDFD}"/>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24" name="Text Box 15">
          <a:extLst>
            <a:ext uri="{FF2B5EF4-FFF2-40B4-BE49-F238E27FC236}">
              <a16:creationId xmlns:a16="http://schemas.microsoft.com/office/drawing/2014/main" id="{7469EDA2-BEB7-4301-A898-FB36BB69E77A}"/>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25" name="Text Box 15">
          <a:extLst>
            <a:ext uri="{FF2B5EF4-FFF2-40B4-BE49-F238E27FC236}">
              <a16:creationId xmlns:a16="http://schemas.microsoft.com/office/drawing/2014/main" id="{8D8A9E81-00CD-4F80-835B-37FCF8ECB277}"/>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26" name="Text Box 15">
          <a:extLst>
            <a:ext uri="{FF2B5EF4-FFF2-40B4-BE49-F238E27FC236}">
              <a16:creationId xmlns:a16="http://schemas.microsoft.com/office/drawing/2014/main" id="{7FA31B6A-E8EA-4C9D-9162-67582526B3BF}"/>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27" name="Text Box 15">
          <a:extLst>
            <a:ext uri="{FF2B5EF4-FFF2-40B4-BE49-F238E27FC236}">
              <a16:creationId xmlns:a16="http://schemas.microsoft.com/office/drawing/2014/main" id="{9E2D1A83-DCE1-46CA-B812-5A61312D2160}"/>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28" name="Text Box 15">
          <a:extLst>
            <a:ext uri="{FF2B5EF4-FFF2-40B4-BE49-F238E27FC236}">
              <a16:creationId xmlns:a16="http://schemas.microsoft.com/office/drawing/2014/main" id="{B2F5EE78-504E-44CB-964A-0EABBB3193FF}"/>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29" name="Text Box 15">
          <a:extLst>
            <a:ext uri="{FF2B5EF4-FFF2-40B4-BE49-F238E27FC236}">
              <a16:creationId xmlns:a16="http://schemas.microsoft.com/office/drawing/2014/main" id="{B338147B-77EE-4B29-939F-880C05A6CEAE}"/>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0" name="Text Box 15">
          <a:extLst>
            <a:ext uri="{FF2B5EF4-FFF2-40B4-BE49-F238E27FC236}">
              <a16:creationId xmlns:a16="http://schemas.microsoft.com/office/drawing/2014/main" id="{3F81F72B-D5BE-4487-BD0F-6CBF2C50CE62}"/>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1" name="Text Box 15">
          <a:extLst>
            <a:ext uri="{FF2B5EF4-FFF2-40B4-BE49-F238E27FC236}">
              <a16:creationId xmlns:a16="http://schemas.microsoft.com/office/drawing/2014/main" id="{B8BA653E-FCC7-4F17-B097-40C3EBB89A07}"/>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2" name="Text Box 15">
          <a:extLst>
            <a:ext uri="{FF2B5EF4-FFF2-40B4-BE49-F238E27FC236}">
              <a16:creationId xmlns:a16="http://schemas.microsoft.com/office/drawing/2014/main" id="{119A5AC8-D623-44A6-A84D-E3615919183C}"/>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3" name="Text Box 15">
          <a:extLst>
            <a:ext uri="{FF2B5EF4-FFF2-40B4-BE49-F238E27FC236}">
              <a16:creationId xmlns:a16="http://schemas.microsoft.com/office/drawing/2014/main" id="{14F2A64A-1D52-4B4F-91AE-CDFD81C0A99E}"/>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4" name="Text Box 15">
          <a:extLst>
            <a:ext uri="{FF2B5EF4-FFF2-40B4-BE49-F238E27FC236}">
              <a16:creationId xmlns:a16="http://schemas.microsoft.com/office/drawing/2014/main" id="{25CCDB25-C126-4E03-8773-62F915D85BA7}"/>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5" name="Text Box 15">
          <a:extLst>
            <a:ext uri="{FF2B5EF4-FFF2-40B4-BE49-F238E27FC236}">
              <a16:creationId xmlns:a16="http://schemas.microsoft.com/office/drawing/2014/main" id="{A0798F6E-6E97-4684-AC24-4C3FA7439E30}"/>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6" name="Text Box 15">
          <a:extLst>
            <a:ext uri="{FF2B5EF4-FFF2-40B4-BE49-F238E27FC236}">
              <a16:creationId xmlns:a16="http://schemas.microsoft.com/office/drawing/2014/main" id="{46E50ED1-CF1F-45F6-A8BD-4B90DC26E79C}"/>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7" name="Text Box 15">
          <a:extLst>
            <a:ext uri="{FF2B5EF4-FFF2-40B4-BE49-F238E27FC236}">
              <a16:creationId xmlns:a16="http://schemas.microsoft.com/office/drawing/2014/main" id="{DD2F6812-88D0-4B1C-B6A2-9D7D2793DB4F}"/>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8" name="Text Box 15">
          <a:extLst>
            <a:ext uri="{FF2B5EF4-FFF2-40B4-BE49-F238E27FC236}">
              <a16:creationId xmlns:a16="http://schemas.microsoft.com/office/drawing/2014/main" id="{3866166A-89B2-489D-96AD-D57A31BB65DD}"/>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39" name="Text Box 15">
          <a:extLst>
            <a:ext uri="{FF2B5EF4-FFF2-40B4-BE49-F238E27FC236}">
              <a16:creationId xmlns:a16="http://schemas.microsoft.com/office/drawing/2014/main" id="{05D65C52-62FE-4082-8495-8802B330E3D8}"/>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40" name="Text Box 15">
          <a:extLst>
            <a:ext uri="{FF2B5EF4-FFF2-40B4-BE49-F238E27FC236}">
              <a16:creationId xmlns:a16="http://schemas.microsoft.com/office/drawing/2014/main" id="{8F73A2D0-94AD-487C-89CB-8C6ACBBE4F3B}"/>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41" name="Text Box 15">
          <a:extLst>
            <a:ext uri="{FF2B5EF4-FFF2-40B4-BE49-F238E27FC236}">
              <a16:creationId xmlns:a16="http://schemas.microsoft.com/office/drawing/2014/main" id="{16159DF1-1B0C-4C15-9E00-D75DB4EB33A5}"/>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42" name="Text Box 15">
          <a:extLst>
            <a:ext uri="{FF2B5EF4-FFF2-40B4-BE49-F238E27FC236}">
              <a16:creationId xmlns:a16="http://schemas.microsoft.com/office/drawing/2014/main" id="{65CA0A8F-B1BF-4ACB-AC1F-D54AEBBB3461}"/>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43" name="Text Box 15">
          <a:extLst>
            <a:ext uri="{FF2B5EF4-FFF2-40B4-BE49-F238E27FC236}">
              <a16:creationId xmlns:a16="http://schemas.microsoft.com/office/drawing/2014/main" id="{834B7F66-6EB4-4050-A3C9-81C7701EB983}"/>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44" name="Text Box 15">
          <a:extLst>
            <a:ext uri="{FF2B5EF4-FFF2-40B4-BE49-F238E27FC236}">
              <a16:creationId xmlns:a16="http://schemas.microsoft.com/office/drawing/2014/main" id="{E3A56368-704B-402E-958F-514B39454106}"/>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45" name="Text Box 15">
          <a:extLst>
            <a:ext uri="{FF2B5EF4-FFF2-40B4-BE49-F238E27FC236}">
              <a16:creationId xmlns:a16="http://schemas.microsoft.com/office/drawing/2014/main" id="{3BDE0D41-74C3-4654-8219-E67D3F04B43B}"/>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96</xdr:row>
      <xdr:rowOff>504825</xdr:rowOff>
    </xdr:from>
    <xdr:ext cx="95250" cy="213632"/>
    <xdr:sp macro="" textlink="">
      <xdr:nvSpPr>
        <xdr:cNvPr id="4346" name="Text Box 15">
          <a:extLst>
            <a:ext uri="{FF2B5EF4-FFF2-40B4-BE49-F238E27FC236}">
              <a16:creationId xmlns:a16="http://schemas.microsoft.com/office/drawing/2014/main" id="{81FC1301-B675-4960-B390-A6CD2A4C4CF9}"/>
            </a:ext>
          </a:extLst>
        </xdr:cNvPr>
        <xdr:cNvSpPr txBox="1">
          <a:spLocks noChangeArrowheads="1"/>
        </xdr:cNvSpPr>
      </xdr:nvSpPr>
      <xdr:spPr bwMode="auto">
        <a:xfrm>
          <a:off x="4743450" y="413956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8496"/>
    <xdr:sp macro="" textlink="">
      <xdr:nvSpPr>
        <xdr:cNvPr id="4347" name="Text Box 15">
          <a:extLst>
            <a:ext uri="{FF2B5EF4-FFF2-40B4-BE49-F238E27FC236}">
              <a16:creationId xmlns:a16="http://schemas.microsoft.com/office/drawing/2014/main" id="{8FA45FEB-2006-4198-82D6-BFC72F0CBAB3}"/>
            </a:ext>
          </a:extLst>
        </xdr:cNvPr>
        <xdr:cNvSpPr txBox="1">
          <a:spLocks noChangeArrowheads="1"/>
        </xdr:cNvSpPr>
      </xdr:nvSpPr>
      <xdr:spPr bwMode="auto">
        <a:xfrm>
          <a:off x="4743450" y="421386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48" name="Text Box 15">
          <a:extLst>
            <a:ext uri="{FF2B5EF4-FFF2-40B4-BE49-F238E27FC236}">
              <a16:creationId xmlns:a16="http://schemas.microsoft.com/office/drawing/2014/main" id="{D471B22C-B969-47A7-B0B7-E3A03E1A1F86}"/>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331"/>
    <xdr:sp macro="" textlink="">
      <xdr:nvSpPr>
        <xdr:cNvPr id="4349" name="Text Box 15">
          <a:extLst>
            <a:ext uri="{FF2B5EF4-FFF2-40B4-BE49-F238E27FC236}">
              <a16:creationId xmlns:a16="http://schemas.microsoft.com/office/drawing/2014/main" id="{51E37768-D3CB-4781-8253-442B5BFBCD1B}"/>
            </a:ext>
          </a:extLst>
        </xdr:cNvPr>
        <xdr:cNvSpPr txBox="1">
          <a:spLocks noChangeArrowheads="1"/>
        </xdr:cNvSpPr>
      </xdr:nvSpPr>
      <xdr:spPr bwMode="auto">
        <a:xfrm>
          <a:off x="4743450" y="421386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56743"/>
    <xdr:sp macro="" textlink="">
      <xdr:nvSpPr>
        <xdr:cNvPr id="4350" name="Text Box 15">
          <a:extLst>
            <a:ext uri="{FF2B5EF4-FFF2-40B4-BE49-F238E27FC236}">
              <a16:creationId xmlns:a16="http://schemas.microsoft.com/office/drawing/2014/main" id="{497E5D41-BF2D-4EB4-A892-B800792A45B7}"/>
            </a:ext>
          </a:extLst>
        </xdr:cNvPr>
        <xdr:cNvSpPr txBox="1">
          <a:spLocks noChangeArrowheads="1"/>
        </xdr:cNvSpPr>
      </xdr:nvSpPr>
      <xdr:spPr bwMode="auto">
        <a:xfrm>
          <a:off x="4743450" y="421386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1" name="Text Box 15">
          <a:extLst>
            <a:ext uri="{FF2B5EF4-FFF2-40B4-BE49-F238E27FC236}">
              <a16:creationId xmlns:a16="http://schemas.microsoft.com/office/drawing/2014/main" id="{9A2D6F9A-906B-4758-8DFF-6F2B5F05F811}"/>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444331"/>
    <xdr:sp macro="" textlink="">
      <xdr:nvSpPr>
        <xdr:cNvPr id="4352" name="Text Box 15">
          <a:extLst>
            <a:ext uri="{FF2B5EF4-FFF2-40B4-BE49-F238E27FC236}">
              <a16:creationId xmlns:a16="http://schemas.microsoft.com/office/drawing/2014/main" id="{64828165-9D13-464D-BEA8-CAF8B29B09EC}"/>
            </a:ext>
          </a:extLst>
        </xdr:cNvPr>
        <xdr:cNvSpPr txBox="1">
          <a:spLocks noChangeArrowheads="1"/>
        </xdr:cNvSpPr>
      </xdr:nvSpPr>
      <xdr:spPr bwMode="auto">
        <a:xfrm>
          <a:off x="4743450" y="421386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3" name="Text Box 15">
          <a:extLst>
            <a:ext uri="{FF2B5EF4-FFF2-40B4-BE49-F238E27FC236}">
              <a16:creationId xmlns:a16="http://schemas.microsoft.com/office/drawing/2014/main" id="{97254BEC-4253-46FE-8A7A-76A1ACDAE75A}"/>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4" name="Text Box 15">
          <a:extLst>
            <a:ext uri="{FF2B5EF4-FFF2-40B4-BE49-F238E27FC236}">
              <a16:creationId xmlns:a16="http://schemas.microsoft.com/office/drawing/2014/main" id="{03BC5CA8-48E4-453E-8867-15C32E1B2DD7}"/>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5" name="Text Box 15">
          <a:extLst>
            <a:ext uri="{FF2B5EF4-FFF2-40B4-BE49-F238E27FC236}">
              <a16:creationId xmlns:a16="http://schemas.microsoft.com/office/drawing/2014/main" id="{8BEB150F-AFEF-429C-9A90-A2A6602B9295}"/>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6" name="Text Box 15">
          <a:extLst>
            <a:ext uri="{FF2B5EF4-FFF2-40B4-BE49-F238E27FC236}">
              <a16:creationId xmlns:a16="http://schemas.microsoft.com/office/drawing/2014/main" id="{002E7011-BD59-4EB5-B109-F45616A9451F}"/>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7" name="Text Box 15">
          <a:extLst>
            <a:ext uri="{FF2B5EF4-FFF2-40B4-BE49-F238E27FC236}">
              <a16:creationId xmlns:a16="http://schemas.microsoft.com/office/drawing/2014/main" id="{1AA0621D-6C05-4DCB-B200-057560B10725}"/>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8" name="Text Box 15">
          <a:extLst>
            <a:ext uri="{FF2B5EF4-FFF2-40B4-BE49-F238E27FC236}">
              <a16:creationId xmlns:a16="http://schemas.microsoft.com/office/drawing/2014/main" id="{F2B3E7AA-8EC0-48A7-8D47-504872D10BD6}"/>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59" name="Text Box 15">
          <a:extLst>
            <a:ext uri="{FF2B5EF4-FFF2-40B4-BE49-F238E27FC236}">
              <a16:creationId xmlns:a16="http://schemas.microsoft.com/office/drawing/2014/main" id="{0B620913-A4E2-4DA1-A651-F14FCA41CF63}"/>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0" name="Text Box 15">
          <a:extLst>
            <a:ext uri="{FF2B5EF4-FFF2-40B4-BE49-F238E27FC236}">
              <a16:creationId xmlns:a16="http://schemas.microsoft.com/office/drawing/2014/main" id="{A144DE0C-2443-4012-915D-EE0AB6320D2C}"/>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1" name="Text Box 15">
          <a:extLst>
            <a:ext uri="{FF2B5EF4-FFF2-40B4-BE49-F238E27FC236}">
              <a16:creationId xmlns:a16="http://schemas.microsoft.com/office/drawing/2014/main" id="{2599F33B-85E3-4BD5-A32C-2B00C40A2D6B}"/>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2" name="Text Box 15">
          <a:extLst>
            <a:ext uri="{FF2B5EF4-FFF2-40B4-BE49-F238E27FC236}">
              <a16:creationId xmlns:a16="http://schemas.microsoft.com/office/drawing/2014/main" id="{55E628FA-2BB1-45ED-A61B-A45DC511BA39}"/>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3" name="Text Box 15">
          <a:extLst>
            <a:ext uri="{FF2B5EF4-FFF2-40B4-BE49-F238E27FC236}">
              <a16:creationId xmlns:a16="http://schemas.microsoft.com/office/drawing/2014/main" id="{331C487F-396B-4D41-B98D-1F93DB7EE00D}"/>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4" name="Text Box 15">
          <a:extLst>
            <a:ext uri="{FF2B5EF4-FFF2-40B4-BE49-F238E27FC236}">
              <a16:creationId xmlns:a16="http://schemas.microsoft.com/office/drawing/2014/main" id="{81FA138F-EC07-43CA-818E-737ECA688BD1}"/>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5" name="Text Box 15">
          <a:extLst>
            <a:ext uri="{FF2B5EF4-FFF2-40B4-BE49-F238E27FC236}">
              <a16:creationId xmlns:a16="http://schemas.microsoft.com/office/drawing/2014/main" id="{A43F04A0-97BA-4BA1-A947-9BF945F39C63}"/>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6" name="Text Box 15">
          <a:extLst>
            <a:ext uri="{FF2B5EF4-FFF2-40B4-BE49-F238E27FC236}">
              <a16:creationId xmlns:a16="http://schemas.microsoft.com/office/drawing/2014/main" id="{4F5DE194-37F3-4651-B44B-DD13CE710B9D}"/>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7" name="Text Box 15">
          <a:extLst>
            <a:ext uri="{FF2B5EF4-FFF2-40B4-BE49-F238E27FC236}">
              <a16:creationId xmlns:a16="http://schemas.microsoft.com/office/drawing/2014/main" id="{19866539-9B0B-4086-8A13-37295BEE6C2A}"/>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8" name="Text Box 15">
          <a:extLst>
            <a:ext uri="{FF2B5EF4-FFF2-40B4-BE49-F238E27FC236}">
              <a16:creationId xmlns:a16="http://schemas.microsoft.com/office/drawing/2014/main" id="{1C631383-A709-4655-947F-302676F3D343}"/>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69" name="Text Box 15">
          <a:extLst>
            <a:ext uri="{FF2B5EF4-FFF2-40B4-BE49-F238E27FC236}">
              <a16:creationId xmlns:a16="http://schemas.microsoft.com/office/drawing/2014/main" id="{43FF82D4-D7E3-4282-9C10-C245972CB8D0}"/>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70" name="Text Box 15">
          <a:extLst>
            <a:ext uri="{FF2B5EF4-FFF2-40B4-BE49-F238E27FC236}">
              <a16:creationId xmlns:a16="http://schemas.microsoft.com/office/drawing/2014/main" id="{9E8DEAFD-BF7A-442C-BC61-41842C92DDB3}"/>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71" name="Text Box 15">
          <a:extLst>
            <a:ext uri="{FF2B5EF4-FFF2-40B4-BE49-F238E27FC236}">
              <a16:creationId xmlns:a16="http://schemas.microsoft.com/office/drawing/2014/main" id="{98E23D68-3510-4ACD-B5BD-F60C8697758B}"/>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72" name="Text Box 15">
          <a:extLst>
            <a:ext uri="{FF2B5EF4-FFF2-40B4-BE49-F238E27FC236}">
              <a16:creationId xmlns:a16="http://schemas.microsoft.com/office/drawing/2014/main" id="{3D389217-C596-4899-8907-6CBBC7E7828A}"/>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73" name="Text Box 15">
          <a:extLst>
            <a:ext uri="{FF2B5EF4-FFF2-40B4-BE49-F238E27FC236}">
              <a16:creationId xmlns:a16="http://schemas.microsoft.com/office/drawing/2014/main" id="{EBD1B651-99A5-46B8-A0B8-61DE1986E93C}"/>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74" name="Text Box 15">
          <a:extLst>
            <a:ext uri="{FF2B5EF4-FFF2-40B4-BE49-F238E27FC236}">
              <a16:creationId xmlns:a16="http://schemas.microsoft.com/office/drawing/2014/main" id="{BB053200-CF45-4743-AEB7-2A04DDD87DB3}"/>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75" name="Text Box 15">
          <a:extLst>
            <a:ext uri="{FF2B5EF4-FFF2-40B4-BE49-F238E27FC236}">
              <a16:creationId xmlns:a16="http://schemas.microsoft.com/office/drawing/2014/main" id="{79BEAAF8-208F-495A-94AA-4643E6020BE6}"/>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98</xdr:row>
      <xdr:rowOff>504825</xdr:rowOff>
    </xdr:from>
    <xdr:ext cx="95250" cy="213632"/>
    <xdr:sp macro="" textlink="">
      <xdr:nvSpPr>
        <xdr:cNvPr id="4376" name="Text Box 15">
          <a:extLst>
            <a:ext uri="{FF2B5EF4-FFF2-40B4-BE49-F238E27FC236}">
              <a16:creationId xmlns:a16="http://schemas.microsoft.com/office/drawing/2014/main" id="{875F630F-7FF9-46B6-A003-4E00FB18FF3E}"/>
            </a:ext>
          </a:extLst>
        </xdr:cNvPr>
        <xdr:cNvSpPr txBox="1">
          <a:spLocks noChangeArrowheads="1"/>
        </xdr:cNvSpPr>
      </xdr:nvSpPr>
      <xdr:spPr bwMode="auto">
        <a:xfrm>
          <a:off x="4743450" y="421386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8496"/>
    <xdr:sp macro="" textlink="">
      <xdr:nvSpPr>
        <xdr:cNvPr id="4377" name="Text Box 15">
          <a:extLst>
            <a:ext uri="{FF2B5EF4-FFF2-40B4-BE49-F238E27FC236}">
              <a16:creationId xmlns:a16="http://schemas.microsoft.com/office/drawing/2014/main" id="{008804AD-0DA6-4AEC-9789-A24D67129B36}"/>
            </a:ext>
          </a:extLst>
        </xdr:cNvPr>
        <xdr:cNvSpPr txBox="1">
          <a:spLocks noChangeArrowheads="1"/>
        </xdr:cNvSpPr>
      </xdr:nvSpPr>
      <xdr:spPr bwMode="auto">
        <a:xfrm>
          <a:off x="4743450" y="443674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213632"/>
    <xdr:sp macro="" textlink="">
      <xdr:nvSpPr>
        <xdr:cNvPr id="4378" name="Text Box 15">
          <a:extLst>
            <a:ext uri="{FF2B5EF4-FFF2-40B4-BE49-F238E27FC236}">
              <a16:creationId xmlns:a16="http://schemas.microsoft.com/office/drawing/2014/main" id="{6583CAFD-1B9C-4540-851E-2BF823FFD2B0}"/>
            </a:ext>
          </a:extLst>
        </xdr:cNvPr>
        <xdr:cNvSpPr txBox="1">
          <a:spLocks noChangeArrowheads="1"/>
        </xdr:cNvSpPr>
      </xdr:nvSpPr>
      <xdr:spPr bwMode="auto">
        <a:xfrm>
          <a:off x="4743450" y="44367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4331"/>
    <xdr:sp macro="" textlink="">
      <xdr:nvSpPr>
        <xdr:cNvPr id="4379" name="Text Box 15">
          <a:extLst>
            <a:ext uri="{FF2B5EF4-FFF2-40B4-BE49-F238E27FC236}">
              <a16:creationId xmlns:a16="http://schemas.microsoft.com/office/drawing/2014/main" id="{539BD597-97E8-4BB8-A658-61FEB4B16982}"/>
            </a:ext>
          </a:extLst>
        </xdr:cNvPr>
        <xdr:cNvSpPr txBox="1">
          <a:spLocks noChangeArrowheads="1"/>
        </xdr:cNvSpPr>
      </xdr:nvSpPr>
      <xdr:spPr bwMode="auto">
        <a:xfrm>
          <a:off x="4743450" y="443674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8496"/>
    <xdr:sp macro="" textlink="">
      <xdr:nvSpPr>
        <xdr:cNvPr id="4380" name="Text Box 15">
          <a:extLst>
            <a:ext uri="{FF2B5EF4-FFF2-40B4-BE49-F238E27FC236}">
              <a16:creationId xmlns:a16="http://schemas.microsoft.com/office/drawing/2014/main" id="{37BFB238-02B5-4A53-B103-B8D62B7F2D56}"/>
            </a:ext>
          </a:extLst>
        </xdr:cNvPr>
        <xdr:cNvSpPr txBox="1">
          <a:spLocks noChangeArrowheads="1"/>
        </xdr:cNvSpPr>
      </xdr:nvSpPr>
      <xdr:spPr bwMode="auto">
        <a:xfrm>
          <a:off x="4743450" y="443674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213632"/>
    <xdr:sp macro="" textlink="">
      <xdr:nvSpPr>
        <xdr:cNvPr id="4381" name="Text Box 15">
          <a:extLst>
            <a:ext uri="{FF2B5EF4-FFF2-40B4-BE49-F238E27FC236}">
              <a16:creationId xmlns:a16="http://schemas.microsoft.com/office/drawing/2014/main" id="{0764AB45-C2E3-41A4-A6C5-F3B9214D8526}"/>
            </a:ext>
          </a:extLst>
        </xdr:cNvPr>
        <xdr:cNvSpPr txBox="1">
          <a:spLocks noChangeArrowheads="1"/>
        </xdr:cNvSpPr>
      </xdr:nvSpPr>
      <xdr:spPr bwMode="auto">
        <a:xfrm>
          <a:off x="4743450" y="44367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4331"/>
    <xdr:sp macro="" textlink="">
      <xdr:nvSpPr>
        <xdr:cNvPr id="4382" name="Text Box 15">
          <a:extLst>
            <a:ext uri="{FF2B5EF4-FFF2-40B4-BE49-F238E27FC236}">
              <a16:creationId xmlns:a16="http://schemas.microsoft.com/office/drawing/2014/main" id="{1B434B6C-356A-48A7-A2D5-3F868BD14E8B}"/>
            </a:ext>
          </a:extLst>
        </xdr:cNvPr>
        <xdr:cNvSpPr txBox="1">
          <a:spLocks noChangeArrowheads="1"/>
        </xdr:cNvSpPr>
      </xdr:nvSpPr>
      <xdr:spPr bwMode="auto">
        <a:xfrm>
          <a:off x="4743450" y="443674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56743"/>
    <xdr:sp macro="" textlink="">
      <xdr:nvSpPr>
        <xdr:cNvPr id="4383" name="Text Box 15">
          <a:extLst>
            <a:ext uri="{FF2B5EF4-FFF2-40B4-BE49-F238E27FC236}">
              <a16:creationId xmlns:a16="http://schemas.microsoft.com/office/drawing/2014/main" id="{971C04B8-DF33-4BD8-8754-86BB950C47ED}"/>
            </a:ext>
          </a:extLst>
        </xdr:cNvPr>
        <xdr:cNvSpPr txBox="1">
          <a:spLocks noChangeArrowheads="1"/>
        </xdr:cNvSpPr>
      </xdr:nvSpPr>
      <xdr:spPr bwMode="auto">
        <a:xfrm>
          <a:off x="4743450" y="443674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213632"/>
    <xdr:sp macro="" textlink="">
      <xdr:nvSpPr>
        <xdr:cNvPr id="4384" name="Text Box 15">
          <a:extLst>
            <a:ext uri="{FF2B5EF4-FFF2-40B4-BE49-F238E27FC236}">
              <a16:creationId xmlns:a16="http://schemas.microsoft.com/office/drawing/2014/main" id="{FC17AB04-6A25-4DEF-A9CF-2318C2EABAD2}"/>
            </a:ext>
          </a:extLst>
        </xdr:cNvPr>
        <xdr:cNvSpPr txBox="1">
          <a:spLocks noChangeArrowheads="1"/>
        </xdr:cNvSpPr>
      </xdr:nvSpPr>
      <xdr:spPr bwMode="auto">
        <a:xfrm>
          <a:off x="4743450" y="443674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104</xdr:row>
      <xdr:rowOff>504825</xdr:rowOff>
    </xdr:from>
    <xdr:ext cx="95250" cy="444331"/>
    <xdr:sp macro="" textlink="">
      <xdr:nvSpPr>
        <xdr:cNvPr id="4385" name="Text Box 15">
          <a:extLst>
            <a:ext uri="{FF2B5EF4-FFF2-40B4-BE49-F238E27FC236}">
              <a16:creationId xmlns:a16="http://schemas.microsoft.com/office/drawing/2014/main" id="{9D27065A-D8D5-4228-975A-116BE0792EB2}"/>
            </a:ext>
          </a:extLst>
        </xdr:cNvPr>
        <xdr:cNvSpPr txBox="1">
          <a:spLocks noChangeArrowheads="1"/>
        </xdr:cNvSpPr>
      </xdr:nvSpPr>
      <xdr:spPr bwMode="auto">
        <a:xfrm>
          <a:off x="4743450" y="443674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8496"/>
    <xdr:sp macro="" textlink="">
      <xdr:nvSpPr>
        <xdr:cNvPr id="4386" name="Text Box 15">
          <a:extLst>
            <a:ext uri="{FF2B5EF4-FFF2-40B4-BE49-F238E27FC236}">
              <a16:creationId xmlns:a16="http://schemas.microsoft.com/office/drawing/2014/main" id="{84897D7A-6F08-4928-8422-6A21E5600D0A}"/>
            </a:ext>
          </a:extLst>
        </xdr:cNvPr>
        <xdr:cNvSpPr txBox="1">
          <a:spLocks noChangeArrowheads="1"/>
        </xdr:cNvSpPr>
      </xdr:nvSpPr>
      <xdr:spPr bwMode="auto">
        <a:xfrm>
          <a:off x="4743450" y="451104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213632"/>
    <xdr:sp macro="" textlink="">
      <xdr:nvSpPr>
        <xdr:cNvPr id="4387" name="Text Box 15">
          <a:extLst>
            <a:ext uri="{FF2B5EF4-FFF2-40B4-BE49-F238E27FC236}">
              <a16:creationId xmlns:a16="http://schemas.microsoft.com/office/drawing/2014/main" id="{F8AADBD7-EBE8-477C-A127-F6DBEC70017D}"/>
            </a:ext>
          </a:extLst>
        </xdr:cNvPr>
        <xdr:cNvSpPr txBox="1">
          <a:spLocks noChangeArrowheads="1"/>
        </xdr:cNvSpPr>
      </xdr:nvSpPr>
      <xdr:spPr bwMode="auto">
        <a:xfrm>
          <a:off x="4743450" y="45110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331"/>
    <xdr:sp macro="" textlink="">
      <xdr:nvSpPr>
        <xdr:cNvPr id="4388" name="Text Box 15">
          <a:extLst>
            <a:ext uri="{FF2B5EF4-FFF2-40B4-BE49-F238E27FC236}">
              <a16:creationId xmlns:a16="http://schemas.microsoft.com/office/drawing/2014/main" id="{E38E09CD-36AC-465C-BC05-933A1DA17F61}"/>
            </a:ext>
          </a:extLst>
        </xdr:cNvPr>
        <xdr:cNvSpPr txBox="1">
          <a:spLocks noChangeArrowheads="1"/>
        </xdr:cNvSpPr>
      </xdr:nvSpPr>
      <xdr:spPr bwMode="auto">
        <a:xfrm>
          <a:off x="4743450" y="45110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8496"/>
    <xdr:sp macro="" textlink="">
      <xdr:nvSpPr>
        <xdr:cNvPr id="4389" name="Text Box 15">
          <a:extLst>
            <a:ext uri="{FF2B5EF4-FFF2-40B4-BE49-F238E27FC236}">
              <a16:creationId xmlns:a16="http://schemas.microsoft.com/office/drawing/2014/main" id="{B4BD780C-6F38-44A6-A2FB-CDCA1C55A99A}"/>
            </a:ext>
          </a:extLst>
        </xdr:cNvPr>
        <xdr:cNvSpPr txBox="1">
          <a:spLocks noChangeArrowheads="1"/>
        </xdr:cNvSpPr>
      </xdr:nvSpPr>
      <xdr:spPr bwMode="auto">
        <a:xfrm>
          <a:off x="4743450" y="451104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213632"/>
    <xdr:sp macro="" textlink="">
      <xdr:nvSpPr>
        <xdr:cNvPr id="4390" name="Text Box 15">
          <a:extLst>
            <a:ext uri="{FF2B5EF4-FFF2-40B4-BE49-F238E27FC236}">
              <a16:creationId xmlns:a16="http://schemas.microsoft.com/office/drawing/2014/main" id="{D48DA011-8C92-4E7A-8826-EE3C6B9BAB17}"/>
            </a:ext>
          </a:extLst>
        </xdr:cNvPr>
        <xdr:cNvSpPr txBox="1">
          <a:spLocks noChangeArrowheads="1"/>
        </xdr:cNvSpPr>
      </xdr:nvSpPr>
      <xdr:spPr bwMode="auto">
        <a:xfrm>
          <a:off x="4743450" y="45110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331"/>
    <xdr:sp macro="" textlink="">
      <xdr:nvSpPr>
        <xdr:cNvPr id="4391" name="Text Box 15">
          <a:extLst>
            <a:ext uri="{FF2B5EF4-FFF2-40B4-BE49-F238E27FC236}">
              <a16:creationId xmlns:a16="http://schemas.microsoft.com/office/drawing/2014/main" id="{D99AB72B-8E4D-4F1B-AEB3-B3AE1BD1D887}"/>
            </a:ext>
          </a:extLst>
        </xdr:cNvPr>
        <xdr:cNvSpPr txBox="1">
          <a:spLocks noChangeArrowheads="1"/>
        </xdr:cNvSpPr>
      </xdr:nvSpPr>
      <xdr:spPr bwMode="auto">
        <a:xfrm>
          <a:off x="4743450" y="45110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56743"/>
    <xdr:sp macro="" textlink="">
      <xdr:nvSpPr>
        <xdr:cNvPr id="4392" name="Text Box 15">
          <a:extLst>
            <a:ext uri="{FF2B5EF4-FFF2-40B4-BE49-F238E27FC236}">
              <a16:creationId xmlns:a16="http://schemas.microsoft.com/office/drawing/2014/main" id="{9C3F7E4A-B1CE-491D-9163-820DABE58844}"/>
            </a:ext>
          </a:extLst>
        </xdr:cNvPr>
        <xdr:cNvSpPr txBox="1">
          <a:spLocks noChangeArrowheads="1"/>
        </xdr:cNvSpPr>
      </xdr:nvSpPr>
      <xdr:spPr bwMode="auto">
        <a:xfrm>
          <a:off x="4743450" y="451104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213632"/>
    <xdr:sp macro="" textlink="">
      <xdr:nvSpPr>
        <xdr:cNvPr id="4393" name="Text Box 15">
          <a:extLst>
            <a:ext uri="{FF2B5EF4-FFF2-40B4-BE49-F238E27FC236}">
              <a16:creationId xmlns:a16="http://schemas.microsoft.com/office/drawing/2014/main" id="{01B3FC63-68A8-4F45-9B0F-DBF6E81CA429}"/>
            </a:ext>
          </a:extLst>
        </xdr:cNvPr>
        <xdr:cNvSpPr txBox="1">
          <a:spLocks noChangeArrowheads="1"/>
        </xdr:cNvSpPr>
      </xdr:nvSpPr>
      <xdr:spPr bwMode="auto">
        <a:xfrm>
          <a:off x="4743450" y="451104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106</xdr:row>
      <xdr:rowOff>504825</xdr:rowOff>
    </xdr:from>
    <xdr:ext cx="95250" cy="444331"/>
    <xdr:sp macro="" textlink="">
      <xdr:nvSpPr>
        <xdr:cNvPr id="4394" name="Text Box 15">
          <a:extLst>
            <a:ext uri="{FF2B5EF4-FFF2-40B4-BE49-F238E27FC236}">
              <a16:creationId xmlns:a16="http://schemas.microsoft.com/office/drawing/2014/main" id="{7AF4429E-F552-4C0C-BB0A-747C3AE1F2A6}"/>
            </a:ext>
          </a:extLst>
        </xdr:cNvPr>
        <xdr:cNvSpPr txBox="1">
          <a:spLocks noChangeArrowheads="1"/>
        </xdr:cNvSpPr>
      </xdr:nvSpPr>
      <xdr:spPr bwMode="auto">
        <a:xfrm>
          <a:off x="4743450" y="451104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4395" name="Text Box 15">
          <a:extLst>
            <a:ext uri="{FF2B5EF4-FFF2-40B4-BE49-F238E27FC236}">
              <a16:creationId xmlns:a16="http://schemas.microsoft.com/office/drawing/2014/main" id="{7AF24779-DE4E-4F5B-8D63-B02565EBE870}"/>
            </a:ext>
          </a:extLst>
        </xdr:cNvPr>
        <xdr:cNvSpPr txBox="1">
          <a:spLocks noChangeArrowheads="1"/>
        </xdr:cNvSpPr>
      </xdr:nvSpPr>
      <xdr:spPr bwMode="auto">
        <a:xfrm>
          <a:off x="474345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4396" name="Text Box 15">
          <a:extLst>
            <a:ext uri="{FF2B5EF4-FFF2-40B4-BE49-F238E27FC236}">
              <a16:creationId xmlns:a16="http://schemas.microsoft.com/office/drawing/2014/main" id="{389631F2-E44C-4538-BBBA-3082E203B5C7}"/>
            </a:ext>
          </a:extLst>
        </xdr:cNvPr>
        <xdr:cNvSpPr txBox="1">
          <a:spLocks noChangeArrowheads="1"/>
        </xdr:cNvSpPr>
      </xdr:nvSpPr>
      <xdr:spPr bwMode="auto">
        <a:xfrm>
          <a:off x="474345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108</xdr:row>
      <xdr:rowOff>504825</xdr:rowOff>
    </xdr:from>
    <xdr:ext cx="95250" cy="213632"/>
    <xdr:sp macro="" textlink="">
      <xdr:nvSpPr>
        <xdr:cNvPr id="4397" name="Text Box 15">
          <a:extLst>
            <a:ext uri="{FF2B5EF4-FFF2-40B4-BE49-F238E27FC236}">
              <a16:creationId xmlns:a16="http://schemas.microsoft.com/office/drawing/2014/main" id="{E189167F-EE68-41A4-ADA1-F3557FEB9DD4}"/>
            </a:ext>
          </a:extLst>
        </xdr:cNvPr>
        <xdr:cNvSpPr txBox="1">
          <a:spLocks noChangeArrowheads="1"/>
        </xdr:cNvSpPr>
      </xdr:nvSpPr>
      <xdr:spPr bwMode="auto">
        <a:xfrm>
          <a:off x="4743450" y="458533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8496"/>
    <xdr:sp macro="" textlink="">
      <xdr:nvSpPr>
        <xdr:cNvPr id="4398" name="Text Box 15">
          <a:extLst>
            <a:ext uri="{FF2B5EF4-FFF2-40B4-BE49-F238E27FC236}">
              <a16:creationId xmlns:a16="http://schemas.microsoft.com/office/drawing/2014/main" id="{F4AE35E7-C0A8-4465-9A66-9A88BBC156BE}"/>
            </a:ext>
          </a:extLst>
        </xdr:cNvPr>
        <xdr:cNvSpPr txBox="1">
          <a:spLocks noChangeArrowheads="1"/>
        </xdr:cNvSpPr>
      </xdr:nvSpPr>
      <xdr:spPr bwMode="auto">
        <a:xfrm>
          <a:off x="4743450" y="465963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399" name="Text Box 15">
          <a:extLst>
            <a:ext uri="{FF2B5EF4-FFF2-40B4-BE49-F238E27FC236}">
              <a16:creationId xmlns:a16="http://schemas.microsoft.com/office/drawing/2014/main" id="{ACFC0C93-E013-404C-9268-9993D1E8E9D5}"/>
            </a:ext>
          </a:extLst>
        </xdr:cNvPr>
        <xdr:cNvSpPr txBox="1">
          <a:spLocks noChangeArrowheads="1"/>
        </xdr:cNvSpPr>
      </xdr:nvSpPr>
      <xdr:spPr bwMode="auto">
        <a:xfrm>
          <a:off x="4743450" y="46596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4331"/>
    <xdr:sp macro="" textlink="">
      <xdr:nvSpPr>
        <xdr:cNvPr id="4400" name="Text Box 15">
          <a:extLst>
            <a:ext uri="{FF2B5EF4-FFF2-40B4-BE49-F238E27FC236}">
              <a16:creationId xmlns:a16="http://schemas.microsoft.com/office/drawing/2014/main" id="{34BE312B-CE1F-41CD-AF9B-F805BE9C7E1D}"/>
            </a:ext>
          </a:extLst>
        </xdr:cNvPr>
        <xdr:cNvSpPr txBox="1">
          <a:spLocks noChangeArrowheads="1"/>
        </xdr:cNvSpPr>
      </xdr:nvSpPr>
      <xdr:spPr bwMode="auto">
        <a:xfrm>
          <a:off x="4743450" y="46596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8496"/>
    <xdr:sp macro="" textlink="">
      <xdr:nvSpPr>
        <xdr:cNvPr id="4401" name="Text Box 15">
          <a:extLst>
            <a:ext uri="{FF2B5EF4-FFF2-40B4-BE49-F238E27FC236}">
              <a16:creationId xmlns:a16="http://schemas.microsoft.com/office/drawing/2014/main" id="{4A83D2D9-40E7-4B27-8362-2E0E2219F760}"/>
            </a:ext>
          </a:extLst>
        </xdr:cNvPr>
        <xdr:cNvSpPr txBox="1">
          <a:spLocks noChangeArrowheads="1"/>
        </xdr:cNvSpPr>
      </xdr:nvSpPr>
      <xdr:spPr bwMode="auto">
        <a:xfrm>
          <a:off x="4743450" y="465963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402" name="Text Box 15">
          <a:extLst>
            <a:ext uri="{FF2B5EF4-FFF2-40B4-BE49-F238E27FC236}">
              <a16:creationId xmlns:a16="http://schemas.microsoft.com/office/drawing/2014/main" id="{D0850E6D-BDC2-439A-BA52-C75D35382FB8}"/>
            </a:ext>
          </a:extLst>
        </xdr:cNvPr>
        <xdr:cNvSpPr txBox="1">
          <a:spLocks noChangeArrowheads="1"/>
        </xdr:cNvSpPr>
      </xdr:nvSpPr>
      <xdr:spPr bwMode="auto">
        <a:xfrm>
          <a:off x="4743450" y="46596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4331"/>
    <xdr:sp macro="" textlink="">
      <xdr:nvSpPr>
        <xdr:cNvPr id="4403" name="Text Box 15">
          <a:extLst>
            <a:ext uri="{FF2B5EF4-FFF2-40B4-BE49-F238E27FC236}">
              <a16:creationId xmlns:a16="http://schemas.microsoft.com/office/drawing/2014/main" id="{CBEBC902-4F14-4760-8121-1126A9F59CA8}"/>
            </a:ext>
          </a:extLst>
        </xdr:cNvPr>
        <xdr:cNvSpPr txBox="1">
          <a:spLocks noChangeArrowheads="1"/>
        </xdr:cNvSpPr>
      </xdr:nvSpPr>
      <xdr:spPr bwMode="auto">
        <a:xfrm>
          <a:off x="4743450" y="46596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56743"/>
    <xdr:sp macro="" textlink="">
      <xdr:nvSpPr>
        <xdr:cNvPr id="4404" name="Text Box 15">
          <a:extLst>
            <a:ext uri="{FF2B5EF4-FFF2-40B4-BE49-F238E27FC236}">
              <a16:creationId xmlns:a16="http://schemas.microsoft.com/office/drawing/2014/main" id="{305269AE-F13D-4D4F-91B5-B41529D0C261}"/>
            </a:ext>
          </a:extLst>
        </xdr:cNvPr>
        <xdr:cNvSpPr txBox="1">
          <a:spLocks noChangeArrowheads="1"/>
        </xdr:cNvSpPr>
      </xdr:nvSpPr>
      <xdr:spPr bwMode="auto">
        <a:xfrm>
          <a:off x="4743450" y="465963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405" name="Text Box 15">
          <a:extLst>
            <a:ext uri="{FF2B5EF4-FFF2-40B4-BE49-F238E27FC236}">
              <a16:creationId xmlns:a16="http://schemas.microsoft.com/office/drawing/2014/main" id="{61B1A2DC-2D34-462A-A3F6-96D0CF21476F}"/>
            </a:ext>
          </a:extLst>
        </xdr:cNvPr>
        <xdr:cNvSpPr txBox="1">
          <a:spLocks noChangeArrowheads="1"/>
        </xdr:cNvSpPr>
      </xdr:nvSpPr>
      <xdr:spPr bwMode="auto">
        <a:xfrm>
          <a:off x="4743450" y="46596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444331"/>
    <xdr:sp macro="" textlink="">
      <xdr:nvSpPr>
        <xdr:cNvPr id="4406" name="Text Box 15">
          <a:extLst>
            <a:ext uri="{FF2B5EF4-FFF2-40B4-BE49-F238E27FC236}">
              <a16:creationId xmlns:a16="http://schemas.microsoft.com/office/drawing/2014/main" id="{83E5E748-1002-4272-AF11-46C91888C235}"/>
            </a:ext>
          </a:extLst>
        </xdr:cNvPr>
        <xdr:cNvSpPr txBox="1">
          <a:spLocks noChangeArrowheads="1"/>
        </xdr:cNvSpPr>
      </xdr:nvSpPr>
      <xdr:spPr bwMode="auto">
        <a:xfrm>
          <a:off x="4743450" y="465963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407" name="Text Box 15">
          <a:extLst>
            <a:ext uri="{FF2B5EF4-FFF2-40B4-BE49-F238E27FC236}">
              <a16:creationId xmlns:a16="http://schemas.microsoft.com/office/drawing/2014/main" id="{7481BD47-1F1C-49C9-B503-818107B162F2}"/>
            </a:ext>
          </a:extLst>
        </xdr:cNvPr>
        <xdr:cNvSpPr txBox="1">
          <a:spLocks noChangeArrowheads="1"/>
        </xdr:cNvSpPr>
      </xdr:nvSpPr>
      <xdr:spPr bwMode="auto">
        <a:xfrm>
          <a:off x="4743450" y="46596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408" name="Text Box 15">
          <a:extLst>
            <a:ext uri="{FF2B5EF4-FFF2-40B4-BE49-F238E27FC236}">
              <a16:creationId xmlns:a16="http://schemas.microsoft.com/office/drawing/2014/main" id="{24F89429-F061-4F06-8E60-F088821194CE}"/>
            </a:ext>
          </a:extLst>
        </xdr:cNvPr>
        <xdr:cNvSpPr txBox="1">
          <a:spLocks noChangeArrowheads="1"/>
        </xdr:cNvSpPr>
      </xdr:nvSpPr>
      <xdr:spPr bwMode="auto">
        <a:xfrm>
          <a:off x="4743450" y="46596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110</xdr:row>
      <xdr:rowOff>504825</xdr:rowOff>
    </xdr:from>
    <xdr:ext cx="95250" cy="213632"/>
    <xdr:sp macro="" textlink="">
      <xdr:nvSpPr>
        <xdr:cNvPr id="4409" name="Text Box 15">
          <a:extLst>
            <a:ext uri="{FF2B5EF4-FFF2-40B4-BE49-F238E27FC236}">
              <a16:creationId xmlns:a16="http://schemas.microsoft.com/office/drawing/2014/main" id="{CD8E146A-FBC1-49E4-8559-D5BCB1C2F88B}"/>
            </a:ext>
          </a:extLst>
        </xdr:cNvPr>
        <xdr:cNvSpPr txBox="1">
          <a:spLocks noChangeArrowheads="1"/>
        </xdr:cNvSpPr>
      </xdr:nvSpPr>
      <xdr:spPr bwMode="auto">
        <a:xfrm>
          <a:off x="4743450" y="465963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8496"/>
    <xdr:sp macro="" textlink="">
      <xdr:nvSpPr>
        <xdr:cNvPr id="4410" name="Text Box 15">
          <a:extLst>
            <a:ext uri="{FF2B5EF4-FFF2-40B4-BE49-F238E27FC236}">
              <a16:creationId xmlns:a16="http://schemas.microsoft.com/office/drawing/2014/main" id="{5E6C3DF1-8B21-450A-9C3C-0E3F4D84EABF}"/>
            </a:ext>
          </a:extLst>
        </xdr:cNvPr>
        <xdr:cNvSpPr txBox="1">
          <a:spLocks noChangeArrowheads="1"/>
        </xdr:cNvSpPr>
      </xdr:nvSpPr>
      <xdr:spPr bwMode="auto">
        <a:xfrm>
          <a:off x="4743450" y="47339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411" name="Text Box 15">
          <a:extLst>
            <a:ext uri="{FF2B5EF4-FFF2-40B4-BE49-F238E27FC236}">
              <a16:creationId xmlns:a16="http://schemas.microsoft.com/office/drawing/2014/main" id="{A6B4A12E-052D-4403-AC7B-1A33AA6F72C5}"/>
            </a:ext>
          </a:extLst>
        </xdr:cNvPr>
        <xdr:cNvSpPr txBox="1">
          <a:spLocks noChangeArrowheads="1"/>
        </xdr:cNvSpPr>
      </xdr:nvSpPr>
      <xdr:spPr bwMode="auto">
        <a:xfrm>
          <a:off x="4743450" y="47339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331"/>
    <xdr:sp macro="" textlink="">
      <xdr:nvSpPr>
        <xdr:cNvPr id="4412" name="Text Box 15">
          <a:extLst>
            <a:ext uri="{FF2B5EF4-FFF2-40B4-BE49-F238E27FC236}">
              <a16:creationId xmlns:a16="http://schemas.microsoft.com/office/drawing/2014/main" id="{F3784AD4-6096-4576-90E4-3D5DE350307E}"/>
            </a:ext>
          </a:extLst>
        </xdr:cNvPr>
        <xdr:cNvSpPr txBox="1">
          <a:spLocks noChangeArrowheads="1"/>
        </xdr:cNvSpPr>
      </xdr:nvSpPr>
      <xdr:spPr bwMode="auto">
        <a:xfrm>
          <a:off x="4743450" y="47339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8496"/>
    <xdr:sp macro="" textlink="">
      <xdr:nvSpPr>
        <xdr:cNvPr id="4413" name="Text Box 15">
          <a:extLst>
            <a:ext uri="{FF2B5EF4-FFF2-40B4-BE49-F238E27FC236}">
              <a16:creationId xmlns:a16="http://schemas.microsoft.com/office/drawing/2014/main" id="{DF390935-45B9-4678-922D-E374E8DCE1F6}"/>
            </a:ext>
          </a:extLst>
        </xdr:cNvPr>
        <xdr:cNvSpPr txBox="1">
          <a:spLocks noChangeArrowheads="1"/>
        </xdr:cNvSpPr>
      </xdr:nvSpPr>
      <xdr:spPr bwMode="auto">
        <a:xfrm>
          <a:off x="4743450" y="473392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414" name="Text Box 15">
          <a:extLst>
            <a:ext uri="{FF2B5EF4-FFF2-40B4-BE49-F238E27FC236}">
              <a16:creationId xmlns:a16="http://schemas.microsoft.com/office/drawing/2014/main" id="{FDFA6205-7EE7-448E-978E-31458DDA51B0}"/>
            </a:ext>
          </a:extLst>
        </xdr:cNvPr>
        <xdr:cNvSpPr txBox="1">
          <a:spLocks noChangeArrowheads="1"/>
        </xdr:cNvSpPr>
      </xdr:nvSpPr>
      <xdr:spPr bwMode="auto">
        <a:xfrm>
          <a:off x="4743450" y="47339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331"/>
    <xdr:sp macro="" textlink="">
      <xdr:nvSpPr>
        <xdr:cNvPr id="4415" name="Text Box 15">
          <a:extLst>
            <a:ext uri="{FF2B5EF4-FFF2-40B4-BE49-F238E27FC236}">
              <a16:creationId xmlns:a16="http://schemas.microsoft.com/office/drawing/2014/main" id="{3721EE4D-FB52-419F-B47C-73C0EC1B3CEA}"/>
            </a:ext>
          </a:extLst>
        </xdr:cNvPr>
        <xdr:cNvSpPr txBox="1">
          <a:spLocks noChangeArrowheads="1"/>
        </xdr:cNvSpPr>
      </xdr:nvSpPr>
      <xdr:spPr bwMode="auto">
        <a:xfrm>
          <a:off x="4743450" y="47339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56743"/>
    <xdr:sp macro="" textlink="">
      <xdr:nvSpPr>
        <xdr:cNvPr id="4416" name="Text Box 15">
          <a:extLst>
            <a:ext uri="{FF2B5EF4-FFF2-40B4-BE49-F238E27FC236}">
              <a16:creationId xmlns:a16="http://schemas.microsoft.com/office/drawing/2014/main" id="{46B7E873-DF38-4163-B8BB-F6B2DF15436A}"/>
            </a:ext>
          </a:extLst>
        </xdr:cNvPr>
        <xdr:cNvSpPr txBox="1">
          <a:spLocks noChangeArrowheads="1"/>
        </xdr:cNvSpPr>
      </xdr:nvSpPr>
      <xdr:spPr bwMode="auto">
        <a:xfrm>
          <a:off x="4743450" y="473392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417" name="Text Box 15">
          <a:extLst>
            <a:ext uri="{FF2B5EF4-FFF2-40B4-BE49-F238E27FC236}">
              <a16:creationId xmlns:a16="http://schemas.microsoft.com/office/drawing/2014/main" id="{4A367E6A-3C7D-4C76-B5ED-A9B0ADB98982}"/>
            </a:ext>
          </a:extLst>
        </xdr:cNvPr>
        <xdr:cNvSpPr txBox="1">
          <a:spLocks noChangeArrowheads="1"/>
        </xdr:cNvSpPr>
      </xdr:nvSpPr>
      <xdr:spPr bwMode="auto">
        <a:xfrm>
          <a:off x="4743450" y="47339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444331"/>
    <xdr:sp macro="" textlink="">
      <xdr:nvSpPr>
        <xdr:cNvPr id="4418" name="Text Box 15">
          <a:extLst>
            <a:ext uri="{FF2B5EF4-FFF2-40B4-BE49-F238E27FC236}">
              <a16:creationId xmlns:a16="http://schemas.microsoft.com/office/drawing/2014/main" id="{A6CACB0C-B875-40ED-9E49-7954D68CB2FE}"/>
            </a:ext>
          </a:extLst>
        </xdr:cNvPr>
        <xdr:cNvSpPr txBox="1">
          <a:spLocks noChangeArrowheads="1"/>
        </xdr:cNvSpPr>
      </xdr:nvSpPr>
      <xdr:spPr bwMode="auto">
        <a:xfrm>
          <a:off x="4743450" y="473392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419" name="Text Box 15">
          <a:extLst>
            <a:ext uri="{FF2B5EF4-FFF2-40B4-BE49-F238E27FC236}">
              <a16:creationId xmlns:a16="http://schemas.microsoft.com/office/drawing/2014/main" id="{B6B3FCC9-9616-42FC-AEED-E79E4C144435}"/>
            </a:ext>
          </a:extLst>
        </xdr:cNvPr>
        <xdr:cNvSpPr txBox="1">
          <a:spLocks noChangeArrowheads="1"/>
        </xdr:cNvSpPr>
      </xdr:nvSpPr>
      <xdr:spPr bwMode="auto">
        <a:xfrm>
          <a:off x="4743450" y="47339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420" name="Text Box 15">
          <a:extLst>
            <a:ext uri="{FF2B5EF4-FFF2-40B4-BE49-F238E27FC236}">
              <a16:creationId xmlns:a16="http://schemas.microsoft.com/office/drawing/2014/main" id="{7D3CAF7A-5263-4682-BD58-711FC9EB757B}"/>
            </a:ext>
          </a:extLst>
        </xdr:cNvPr>
        <xdr:cNvSpPr txBox="1">
          <a:spLocks noChangeArrowheads="1"/>
        </xdr:cNvSpPr>
      </xdr:nvSpPr>
      <xdr:spPr bwMode="auto">
        <a:xfrm>
          <a:off x="4743450" y="47339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112</xdr:row>
      <xdr:rowOff>504825</xdr:rowOff>
    </xdr:from>
    <xdr:ext cx="95250" cy="213632"/>
    <xdr:sp macro="" textlink="">
      <xdr:nvSpPr>
        <xdr:cNvPr id="4421" name="Text Box 15">
          <a:extLst>
            <a:ext uri="{FF2B5EF4-FFF2-40B4-BE49-F238E27FC236}">
              <a16:creationId xmlns:a16="http://schemas.microsoft.com/office/drawing/2014/main" id="{51B36447-2E5E-4C29-8516-5F9E5A059B22}"/>
            </a:ext>
          </a:extLst>
        </xdr:cNvPr>
        <xdr:cNvSpPr txBox="1">
          <a:spLocks noChangeArrowheads="1"/>
        </xdr:cNvSpPr>
      </xdr:nvSpPr>
      <xdr:spPr bwMode="auto">
        <a:xfrm>
          <a:off x="4743450" y="473392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422" name="Text Box 15">
          <a:extLst>
            <a:ext uri="{FF2B5EF4-FFF2-40B4-BE49-F238E27FC236}">
              <a16:creationId xmlns:a16="http://schemas.microsoft.com/office/drawing/2014/main" id="{67F0F81F-5446-4033-82C9-092432696545}"/>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423" name="Text Box 15">
          <a:extLst>
            <a:ext uri="{FF2B5EF4-FFF2-40B4-BE49-F238E27FC236}">
              <a16:creationId xmlns:a16="http://schemas.microsoft.com/office/drawing/2014/main" id="{7386A1B8-18B7-4210-A14E-1C1A9611414E}"/>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424" name="Text Box 15">
          <a:extLst>
            <a:ext uri="{FF2B5EF4-FFF2-40B4-BE49-F238E27FC236}">
              <a16:creationId xmlns:a16="http://schemas.microsoft.com/office/drawing/2014/main" id="{58BFCFB6-0527-45F6-91AD-C4B03953CC36}"/>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425" name="Text Box 15">
          <a:extLst>
            <a:ext uri="{FF2B5EF4-FFF2-40B4-BE49-F238E27FC236}">
              <a16:creationId xmlns:a16="http://schemas.microsoft.com/office/drawing/2014/main" id="{DD8C7EED-9950-4A20-81FB-A3098AE2C921}"/>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426" name="Text Box 15">
          <a:extLst>
            <a:ext uri="{FF2B5EF4-FFF2-40B4-BE49-F238E27FC236}">
              <a16:creationId xmlns:a16="http://schemas.microsoft.com/office/drawing/2014/main" id="{C40A6289-CE38-4F36-9670-1F83D33175BB}"/>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114</xdr:row>
      <xdr:rowOff>504825</xdr:rowOff>
    </xdr:from>
    <xdr:ext cx="95250" cy="213632"/>
    <xdr:sp macro="" textlink="">
      <xdr:nvSpPr>
        <xdr:cNvPr id="4427" name="Text Box 15">
          <a:extLst>
            <a:ext uri="{FF2B5EF4-FFF2-40B4-BE49-F238E27FC236}">
              <a16:creationId xmlns:a16="http://schemas.microsoft.com/office/drawing/2014/main" id="{7D51AF72-E55B-46BB-BDA6-1ED383C5A20E}"/>
            </a:ext>
          </a:extLst>
        </xdr:cNvPr>
        <xdr:cNvSpPr txBox="1">
          <a:spLocks noChangeArrowheads="1"/>
        </xdr:cNvSpPr>
      </xdr:nvSpPr>
      <xdr:spPr bwMode="auto">
        <a:xfrm>
          <a:off x="4743450" y="480822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48496"/>
    <xdr:sp macro="" textlink="">
      <xdr:nvSpPr>
        <xdr:cNvPr id="4428" name="Text Box 15">
          <a:extLst>
            <a:ext uri="{FF2B5EF4-FFF2-40B4-BE49-F238E27FC236}">
              <a16:creationId xmlns:a16="http://schemas.microsoft.com/office/drawing/2014/main" id="{1A2A945F-E41A-480C-A0A6-CC1D63B94FC8}"/>
            </a:ext>
          </a:extLst>
        </xdr:cNvPr>
        <xdr:cNvSpPr txBox="1">
          <a:spLocks noChangeArrowheads="1"/>
        </xdr:cNvSpPr>
      </xdr:nvSpPr>
      <xdr:spPr bwMode="auto">
        <a:xfrm>
          <a:off x="4743450" y="488251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29" name="Text Box 15">
          <a:extLst>
            <a:ext uri="{FF2B5EF4-FFF2-40B4-BE49-F238E27FC236}">
              <a16:creationId xmlns:a16="http://schemas.microsoft.com/office/drawing/2014/main" id="{E5356B28-AB51-45D2-BF60-01100A4831FA}"/>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44331"/>
    <xdr:sp macro="" textlink="">
      <xdr:nvSpPr>
        <xdr:cNvPr id="4430" name="Text Box 15">
          <a:extLst>
            <a:ext uri="{FF2B5EF4-FFF2-40B4-BE49-F238E27FC236}">
              <a16:creationId xmlns:a16="http://schemas.microsoft.com/office/drawing/2014/main" id="{2BFDEFA1-41A3-4FB4-82D5-945538D7A6AE}"/>
            </a:ext>
          </a:extLst>
        </xdr:cNvPr>
        <xdr:cNvSpPr txBox="1">
          <a:spLocks noChangeArrowheads="1"/>
        </xdr:cNvSpPr>
      </xdr:nvSpPr>
      <xdr:spPr bwMode="auto">
        <a:xfrm>
          <a:off x="4743450" y="48825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56743"/>
    <xdr:sp macro="" textlink="">
      <xdr:nvSpPr>
        <xdr:cNvPr id="4431" name="Text Box 15">
          <a:extLst>
            <a:ext uri="{FF2B5EF4-FFF2-40B4-BE49-F238E27FC236}">
              <a16:creationId xmlns:a16="http://schemas.microsoft.com/office/drawing/2014/main" id="{9E241BD1-2140-4B54-BD67-BF3C5C9F664D}"/>
            </a:ext>
          </a:extLst>
        </xdr:cNvPr>
        <xdr:cNvSpPr txBox="1">
          <a:spLocks noChangeArrowheads="1"/>
        </xdr:cNvSpPr>
      </xdr:nvSpPr>
      <xdr:spPr bwMode="auto">
        <a:xfrm>
          <a:off x="4743450" y="488251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32" name="Text Box 15">
          <a:extLst>
            <a:ext uri="{FF2B5EF4-FFF2-40B4-BE49-F238E27FC236}">
              <a16:creationId xmlns:a16="http://schemas.microsoft.com/office/drawing/2014/main" id="{5816FEF3-9F58-43B4-B7B7-758DAE8EC534}"/>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444331"/>
    <xdr:sp macro="" textlink="">
      <xdr:nvSpPr>
        <xdr:cNvPr id="4433" name="Text Box 15">
          <a:extLst>
            <a:ext uri="{FF2B5EF4-FFF2-40B4-BE49-F238E27FC236}">
              <a16:creationId xmlns:a16="http://schemas.microsoft.com/office/drawing/2014/main" id="{D6AB227B-7C7A-4880-A0B7-A2B802E9C41D}"/>
            </a:ext>
          </a:extLst>
        </xdr:cNvPr>
        <xdr:cNvSpPr txBox="1">
          <a:spLocks noChangeArrowheads="1"/>
        </xdr:cNvSpPr>
      </xdr:nvSpPr>
      <xdr:spPr bwMode="auto">
        <a:xfrm>
          <a:off x="4743450" y="488251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34" name="Text Box 15">
          <a:extLst>
            <a:ext uri="{FF2B5EF4-FFF2-40B4-BE49-F238E27FC236}">
              <a16:creationId xmlns:a16="http://schemas.microsoft.com/office/drawing/2014/main" id="{3243E1B6-98FF-446F-AFB0-6A3B28A3F2D1}"/>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35" name="Text Box 15">
          <a:extLst>
            <a:ext uri="{FF2B5EF4-FFF2-40B4-BE49-F238E27FC236}">
              <a16:creationId xmlns:a16="http://schemas.microsoft.com/office/drawing/2014/main" id="{21B4FE2B-C6F5-4208-98B5-5203157177AE}"/>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36" name="Text Box 15">
          <a:extLst>
            <a:ext uri="{FF2B5EF4-FFF2-40B4-BE49-F238E27FC236}">
              <a16:creationId xmlns:a16="http://schemas.microsoft.com/office/drawing/2014/main" id="{87D17A1C-F125-4512-899C-7C66D6182E22}"/>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37" name="Text Box 15">
          <a:extLst>
            <a:ext uri="{FF2B5EF4-FFF2-40B4-BE49-F238E27FC236}">
              <a16:creationId xmlns:a16="http://schemas.microsoft.com/office/drawing/2014/main" id="{723CC9C1-0C4C-4ED8-A361-6DF65B8C172E}"/>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38" name="Text Box 15">
          <a:extLst>
            <a:ext uri="{FF2B5EF4-FFF2-40B4-BE49-F238E27FC236}">
              <a16:creationId xmlns:a16="http://schemas.microsoft.com/office/drawing/2014/main" id="{A1F72C70-80D3-41D4-AE76-998245E12A55}"/>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116</xdr:row>
      <xdr:rowOff>504825</xdr:rowOff>
    </xdr:from>
    <xdr:ext cx="95250" cy="213632"/>
    <xdr:sp macro="" textlink="">
      <xdr:nvSpPr>
        <xdr:cNvPr id="4439" name="Text Box 15">
          <a:extLst>
            <a:ext uri="{FF2B5EF4-FFF2-40B4-BE49-F238E27FC236}">
              <a16:creationId xmlns:a16="http://schemas.microsoft.com/office/drawing/2014/main" id="{C98AB7DC-68B5-468D-A9AF-04E2EA7F836D}"/>
            </a:ext>
          </a:extLst>
        </xdr:cNvPr>
        <xdr:cNvSpPr txBox="1">
          <a:spLocks noChangeArrowheads="1"/>
        </xdr:cNvSpPr>
      </xdr:nvSpPr>
      <xdr:spPr bwMode="auto">
        <a:xfrm>
          <a:off x="4743450" y="488251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8496"/>
    <xdr:sp macro="" textlink="">
      <xdr:nvSpPr>
        <xdr:cNvPr id="4440" name="Text Box 15">
          <a:extLst>
            <a:ext uri="{FF2B5EF4-FFF2-40B4-BE49-F238E27FC236}">
              <a16:creationId xmlns:a16="http://schemas.microsoft.com/office/drawing/2014/main" id="{6EB399B0-332F-435B-9843-11F448A4A75A}"/>
            </a:ext>
          </a:extLst>
        </xdr:cNvPr>
        <xdr:cNvSpPr txBox="1">
          <a:spLocks noChangeArrowheads="1"/>
        </xdr:cNvSpPr>
      </xdr:nvSpPr>
      <xdr:spPr bwMode="auto">
        <a:xfrm>
          <a:off x="4743450" y="495681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41" name="Text Box 15">
          <a:extLst>
            <a:ext uri="{FF2B5EF4-FFF2-40B4-BE49-F238E27FC236}">
              <a16:creationId xmlns:a16="http://schemas.microsoft.com/office/drawing/2014/main" id="{EC591EE1-4087-46EB-BCCE-D8FF6A5A871C}"/>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331"/>
    <xdr:sp macro="" textlink="">
      <xdr:nvSpPr>
        <xdr:cNvPr id="4442" name="Text Box 15">
          <a:extLst>
            <a:ext uri="{FF2B5EF4-FFF2-40B4-BE49-F238E27FC236}">
              <a16:creationId xmlns:a16="http://schemas.microsoft.com/office/drawing/2014/main" id="{9856F6FE-E751-4ED5-A3D1-0298605DBF99}"/>
            </a:ext>
          </a:extLst>
        </xdr:cNvPr>
        <xdr:cNvSpPr txBox="1">
          <a:spLocks noChangeArrowheads="1"/>
        </xdr:cNvSpPr>
      </xdr:nvSpPr>
      <xdr:spPr bwMode="auto">
        <a:xfrm>
          <a:off x="4743450" y="495681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56743"/>
    <xdr:sp macro="" textlink="">
      <xdr:nvSpPr>
        <xdr:cNvPr id="4443" name="Text Box 15">
          <a:extLst>
            <a:ext uri="{FF2B5EF4-FFF2-40B4-BE49-F238E27FC236}">
              <a16:creationId xmlns:a16="http://schemas.microsoft.com/office/drawing/2014/main" id="{C88ADF82-7ADB-4267-8D7D-C370189AEC45}"/>
            </a:ext>
          </a:extLst>
        </xdr:cNvPr>
        <xdr:cNvSpPr txBox="1">
          <a:spLocks noChangeArrowheads="1"/>
        </xdr:cNvSpPr>
      </xdr:nvSpPr>
      <xdr:spPr bwMode="auto">
        <a:xfrm>
          <a:off x="4743450" y="495681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44" name="Text Box 15">
          <a:extLst>
            <a:ext uri="{FF2B5EF4-FFF2-40B4-BE49-F238E27FC236}">
              <a16:creationId xmlns:a16="http://schemas.microsoft.com/office/drawing/2014/main" id="{72FF5B2E-4858-4E36-B74D-015392CA70B8}"/>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444331"/>
    <xdr:sp macro="" textlink="">
      <xdr:nvSpPr>
        <xdr:cNvPr id="4445" name="Text Box 15">
          <a:extLst>
            <a:ext uri="{FF2B5EF4-FFF2-40B4-BE49-F238E27FC236}">
              <a16:creationId xmlns:a16="http://schemas.microsoft.com/office/drawing/2014/main" id="{1C7373BD-3622-43EC-AA49-1C0769AAAF47}"/>
            </a:ext>
          </a:extLst>
        </xdr:cNvPr>
        <xdr:cNvSpPr txBox="1">
          <a:spLocks noChangeArrowheads="1"/>
        </xdr:cNvSpPr>
      </xdr:nvSpPr>
      <xdr:spPr bwMode="auto">
        <a:xfrm>
          <a:off x="4743450" y="495681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46" name="Text Box 15">
          <a:extLst>
            <a:ext uri="{FF2B5EF4-FFF2-40B4-BE49-F238E27FC236}">
              <a16:creationId xmlns:a16="http://schemas.microsoft.com/office/drawing/2014/main" id="{D2D6F8AD-01DA-415B-A46D-CB4B6D279A39}"/>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47" name="Text Box 15">
          <a:extLst>
            <a:ext uri="{FF2B5EF4-FFF2-40B4-BE49-F238E27FC236}">
              <a16:creationId xmlns:a16="http://schemas.microsoft.com/office/drawing/2014/main" id="{E32D1397-E2ED-4765-B5E1-EFD1CF1215C5}"/>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48" name="Text Box 15">
          <a:extLst>
            <a:ext uri="{FF2B5EF4-FFF2-40B4-BE49-F238E27FC236}">
              <a16:creationId xmlns:a16="http://schemas.microsoft.com/office/drawing/2014/main" id="{FC95E972-3CB9-4033-92B7-AA4CDFB39A4C}"/>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49" name="Text Box 15">
          <a:extLst>
            <a:ext uri="{FF2B5EF4-FFF2-40B4-BE49-F238E27FC236}">
              <a16:creationId xmlns:a16="http://schemas.microsoft.com/office/drawing/2014/main" id="{FA91C430-7A7A-49DF-B160-29E81A88AABC}"/>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50" name="Text Box 15">
          <a:extLst>
            <a:ext uri="{FF2B5EF4-FFF2-40B4-BE49-F238E27FC236}">
              <a16:creationId xmlns:a16="http://schemas.microsoft.com/office/drawing/2014/main" id="{2E8A53F8-B4A2-445F-9779-91476F4C9DA3}"/>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118</xdr:row>
      <xdr:rowOff>504825</xdr:rowOff>
    </xdr:from>
    <xdr:ext cx="95250" cy="213632"/>
    <xdr:sp macro="" textlink="">
      <xdr:nvSpPr>
        <xdr:cNvPr id="4451" name="Text Box 15">
          <a:extLst>
            <a:ext uri="{FF2B5EF4-FFF2-40B4-BE49-F238E27FC236}">
              <a16:creationId xmlns:a16="http://schemas.microsoft.com/office/drawing/2014/main" id="{AAC5128F-0B9A-49F0-B621-211767E40AAF}"/>
            </a:ext>
          </a:extLst>
        </xdr:cNvPr>
        <xdr:cNvSpPr txBox="1">
          <a:spLocks noChangeArrowheads="1"/>
        </xdr:cNvSpPr>
      </xdr:nvSpPr>
      <xdr:spPr bwMode="auto">
        <a:xfrm>
          <a:off x="4743450" y="49568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2" name="Text Box 15">
          <a:extLst>
            <a:ext uri="{FF2B5EF4-FFF2-40B4-BE49-F238E27FC236}">
              <a16:creationId xmlns:a16="http://schemas.microsoft.com/office/drawing/2014/main" id="{96903992-E5A5-4C18-9547-AFE225E98869}"/>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3" name="Text Box 15">
          <a:extLst>
            <a:ext uri="{FF2B5EF4-FFF2-40B4-BE49-F238E27FC236}">
              <a16:creationId xmlns:a16="http://schemas.microsoft.com/office/drawing/2014/main" id="{E3C6B81C-C5C8-4B23-9E43-DE0704D4D6D1}"/>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4" name="Text Box 15">
          <a:extLst>
            <a:ext uri="{FF2B5EF4-FFF2-40B4-BE49-F238E27FC236}">
              <a16:creationId xmlns:a16="http://schemas.microsoft.com/office/drawing/2014/main" id="{5A2A4A17-0F99-4331-AB01-475304B37538}"/>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5" name="Text Box 15">
          <a:extLst>
            <a:ext uri="{FF2B5EF4-FFF2-40B4-BE49-F238E27FC236}">
              <a16:creationId xmlns:a16="http://schemas.microsoft.com/office/drawing/2014/main" id="{330AECB5-A9C2-4154-A42C-8676314C8EB2}"/>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6" name="Text Box 15">
          <a:extLst>
            <a:ext uri="{FF2B5EF4-FFF2-40B4-BE49-F238E27FC236}">
              <a16:creationId xmlns:a16="http://schemas.microsoft.com/office/drawing/2014/main" id="{E3258E1A-B4B7-4DD8-B6CA-7EFB19FF2AC4}"/>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7" name="Text Box 15">
          <a:extLst>
            <a:ext uri="{FF2B5EF4-FFF2-40B4-BE49-F238E27FC236}">
              <a16:creationId xmlns:a16="http://schemas.microsoft.com/office/drawing/2014/main" id="{6E496024-AF68-48F6-AC43-6308C6BC9F6D}"/>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8" name="Text Box 15">
          <a:extLst>
            <a:ext uri="{FF2B5EF4-FFF2-40B4-BE49-F238E27FC236}">
              <a16:creationId xmlns:a16="http://schemas.microsoft.com/office/drawing/2014/main" id="{64BCF8F0-2B60-46F5-B706-11160D0AC537}"/>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120</xdr:row>
      <xdr:rowOff>504825</xdr:rowOff>
    </xdr:from>
    <xdr:ext cx="95250" cy="213632"/>
    <xdr:sp macro="" textlink="">
      <xdr:nvSpPr>
        <xdr:cNvPr id="4459" name="Text Box 15">
          <a:extLst>
            <a:ext uri="{FF2B5EF4-FFF2-40B4-BE49-F238E27FC236}">
              <a16:creationId xmlns:a16="http://schemas.microsoft.com/office/drawing/2014/main" id="{D7F04541-A731-4F97-851C-504581E4FDE0}"/>
            </a:ext>
          </a:extLst>
        </xdr:cNvPr>
        <xdr:cNvSpPr txBox="1">
          <a:spLocks noChangeArrowheads="1"/>
        </xdr:cNvSpPr>
      </xdr:nvSpPr>
      <xdr:spPr bwMode="auto">
        <a:xfrm>
          <a:off x="4743450" y="50311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61691"/>
    <xdr:sp macro="" textlink="">
      <xdr:nvSpPr>
        <xdr:cNvPr id="4460" name="Text Box 15">
          <a:extLst>
            <a:ext uri="{FF2B5EF4-FFF2-40B4-BE49-F238E27FC236}">
              <a16:creationId xmlns:a16="http://schemas.microsoft.com/office/drawing/2014/main" id="{8F9D3B84-29CF-4950-9D77-BB194786F016}"/>
            </a:ext>
          </a:extLst>
        </xdr:cNvPr>
        <xdr:cNvSpPr txBox="1">
          <a:spLocks noChangeArrowheads="1"/>
        </xdr:cNvSpPr>
      </xdr:nvSpPr>
      <xdr:spPr bwMode="auto">
        <a:xfrm>
          <a:off x="4743450" y="5105400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61" name="Text Box 15">
          <a:extLst>
            <a:ext uri="{FF2B5EF4-FFF2-40B4-BE49-F238E27FC236}">
              <a16:creationId xmlns:a16="http://schemas.microsoft.com/office/drawing/2014/main" id="{117121BF-E84C-4FC3-9D4E-5BB414F48A56}"/>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44331"/>
    <xdr:sp macro="" textlink="">
      <xdr:nvSpPr>
        <xdr:cNvPr id="4462" name="Text Box 15">
          <a:extLst>
            <a:ext uri="{FF2B5EF4-FFF2-40B4-BE49-F238E27FC236}">
              <a16:creationId xmlns:a16="http://schemas.microsoft.com/office/drawing/2014/main" id="{B8CE696B-8795-4934-8785-C68A9994110F}"/>
            </a:ext>
          </a:extLst>
        </xdr:cNvPr>
        <xdr:cNvSpPr txBox="1">
          <a:spLocks noChangeArrowheads="1"/>
        </xdr:cNvSpPr>
      </xdr:nvSpPr>
      <xdr:spPr bwMode="auto">
        <a:xfrm>
          <a:off x="4743450" y="510540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48496"/>
    <xdr:sp macro="" textlink="">
      <xdr:nvSpPr>
        <xdr:cNvPr id="4463" name="Text Box 15">
          <a:extLst>
            <a:ext uri="{FF2B5EF4-FFF2-40B4-BE49-F238E27FC236}">
              <a16:creationId xmlns:a16="http://schemas.microsoft.com/office/drawing/2014/main" id="{42D79B65-06BF-4049-A412-E70F86E65B9E}"/>
            </a:ext>
          </a:extLst>
        </xdr:cNvPr>
        <xdr:cNvSpPr txBox="1">
          <a:spLocks noChangeArrowheads="1"/>
        </xdr:cNvSpPr>
      </xdr:nvSpPr>
      <xdr:spPr bwMode="auto">
        <a:xfrm>
          <a:off x="4743450" y="510540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64" name="Text Box 15">
          <a:extLst>
            <a:ext uri="{FF2B5EF4-FFF2-40B4-BE49-F238E27FC236}">
              <a16:creationId xmlns:a16="http://schemas.microsoft.com/office/drawing/2014/main" id="{8809437C-D171-45BB-90A8-A48BD7630124}"/>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44331"/>
    <xdr:sp macro="" textlink="">
      <xdr:nvSpPr>
        <xdr:cNvPr id="4465" name="Text Box 15">
          <a:extLst>
            <a:ext uri="{FF2B5EF4-FFF2-40B4-BE49-F238E27FC236}">
              <a16:creationId xmlns:a16="http://schemas.microsoft.com/office/drawing/2014/main" id="{A21230C0-CC87-4489-868D-35DFE0DE63E8}"/>
            </a:ext>
          </a:extLst>
        </xdr:cNvPr>
        <xdr:cNvSpPr txBox="1">
          <a:spLocks noChangeArrowheads="1"/>
        </xdr:cNvSpPr>
      </xdr:nvSpPr>
      <xdr:spPr bwMode="auto">
        <a:xfrm>
          <a:off x="4743450" y="510540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456743"/>
    <xdr:sp macro="" textlink="">
      <xdr:nvSpPr>
        <xdr:cNvPr id="4466" name="Text Box 15">
          <a:extLst>
            <a:ext uri="{FF2B5EF4-FFF2-40B4-BE49-F238E27FC236}">
              <a16:creationId xmlns:a16="http://schemas.microsoft.com/office/drawing/2014/main" id="{0FE8711F-F6F2-42D9-AAAD-090B6BDE3F6F}"/>
            </a:ext>
          </a:extLst>
        </xdr:cNvPr>
        <xdr:cNvSpPr txBox="1">
          <a:spLocks noChangeArrowheads="1"/>
        </xdr:cNvSpPr>
      </xdr:nvSpPr>
      <xdr:spPr bwMode="auto">
        <a:xfrm>
          <a:off x="4743450" y="510540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67" name="Text Box 15">
          <a:extLst>
            <a:ext uri="{FF2B5EF4-FFF2-40B4-BE49-F238E27FC236}">
              <a16:creationId xmlns:a16="http://schemas.microsoft.com/office/drawing/2014/main" id="{384169BE-3C3A-4D4D-B24F-C724D22ECF5E}"/>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68" name="Text Box 15">
          <a:extLst>
            <a:ext uri="{FF2B5EF4-FFF2-40B4-BE49-F238E27FC236}">
              <a16:creationId xmlns:a16="http://schemas.microsoft.com/office/drawing/2014/main" id="{0E28A7BF-845E-4AC0-BE1B-E7AA5707A3B3}"/>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69" name="Text Box 15">
          <a:extLst>
            <a:ext uri="{FF2B5EF4-FFF2-40B4-BE49-F238E27FC236}">
              <a16:creationId xmlns:a16="http://schemas.microsoft.com/office/drawing/2014/main" id="{2AD972EC-EBB5-4345-B9F3-FF3809B8E9A7}"/>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70" name="Text Box 15">
          <a:extLst>
            <a:ext uri="{FF2B5EF4-FFF2-40B4-BE49-F238E27FC236}">
              <a16:creationId xmlns:a16="http://schemas.microsoft.com/office/drawing/2014/main" id="{B1EA83C7-27D9-4BAC-9EA1-45BB88937987}"/>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71" name="Text Box 15">
          <a:extLst>
            <a:ext uri="{FF2B5EF4-FFF2-40B4-BE49-F238E27FC236}">
              <a16:creationId xmlns:a16="http://schemas.microsoft.com/office/drawing/2014/main" id="{C8484319-4D50-4288-88D1-9A5320150CB7}"/>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72" name="Text Box 15">
          <a:extLst>
            <a:ext uri="{FF2B5EF4-FFF2-40B4-BE49-F238E27FC236}">
              <a16:creationId xmlns:a16="http://schemas.microsoft.com/office/drawing/2014/main" id="{A6460007-1032-4CAE-8E06-CBAC4EF06FC6}"/>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73" name="Text Box 15">
          <a:extLst>
            <a:ext uri="{FF2B5EF4-FFF2-40B4-BE49-F238E27FC236}">
              <a16:creationId xmlns:a16="http://schemas.microsoft.com/office/drawing/2014/main" id="{0C5AB413-67A1-42F9-9AF7-70F82E963E72}"/>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74" name="Text Box 15">
          <a:extLst>
            <a:ext uri="{FF2B5EF4-FFF2-40B4-BE49-F238E27FC236}">
              <a16:creationId xmlns:a16="http://schemas.microsoft.com/office/drawing/2014/main" id="{13DA966A-0EBE-45C6-B4C0-57604C548456}"/>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122</xdr:row>
      <xdr:rowOff>504825</xdr:rowOff>
    </xdr:from>
    <xdr:ext cx="95250" cy="213632"/>
    <xdr:sp macro="" textlink="">
      <xdr:nvSpPr>
        <xdr:cNvPr id="4475" name="Text Box 15">
          <a:extLst>
            <a:ext uri="{FF2B5EF4-FFF2-40B4-BE49-F238E27FC236}">
              <a16:creationId xmlns:a16="http://schemas.microsoft.com/office/drawing/2014/main" id="{0CB3F16E-0F04-450B-8F5A-28D547037F01}"/>
            </a:ext>
          </a:extLst>
        </xdr:cNvPr>
        <xdr:cNvSpPr txBox="1">
          <a:spLocks noChangeArrowheads="1"/>
        </xdr:cNvSpPr>
      </xdr:nvSpPr>
      <xdr:spPr bwMode="auto">
        <a:xfrm>
          <a:off x="4743450" y="51054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61691"/>
    <xdr:sp macro="" textlink="">
      <xdr:nvSpPr>
        <xdr:cNvPr id="4476" name="Text Box 15">
          <a:extLst>
            <a:ext uri="{FF2B5EF4-FFF2-40B4-BE49-F238E27FC236}">
              <a16:creationId xmlns:a16="http://schemas.microsoft.com/office/drawing/2014/main" id="{9014C0DA-3A64-4E33-8B2B-109741B11449}"/>
            </a:ext>
          </a:extLst>
        </xdr:cNvPr>
        <xdr:cNvSpPr txBox="1">
          <a:spLocks noChangeArrowheads="1"/>
        </xdr:cNvSpPr>
      </xdr:nvSpPr>
      <xdr:spPr bwMode="auto">
        <a:xfrm>
          <a:off x="4743450" y="51796950"/>
          <a:ext cx="95250" cy="461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77" name="Text Box 15">
          <a:extLst>
            <a:ext uri="{FF2B5EF4-FFF2-40B4-BE49-F238E27FC236}">
              <a16:creationId xmlns:a16="http://schemas.microsoft.com/office/drawing/2014/main" id="{2A219EDE-ABD6-4B11-9D61-3A59FC9625F3}"/>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331"/>
    <xdr:sp macro="" textlink="">
      <xdr:nvSpPr>
        <xdr:cNvPr id="4478" name="Text Box 15">
          <a:extLst>
            <a:ext uri="{FF2B5EF4-FFF2-40B4-BE49-F238E27FC236}">
              <a16:creationId xmlns:a16="http://schemas.microsoft.com/office/drawing/2014/main" id="{894B636F-B8C6-4DCF-979F-53F3EDA6B035}"/>
            </a:ext>
          </a:extLst>
        </xdr:cNvPr>
        <xdr:cNvSpPr txBox="1">
          <a:spLocks noChangeArrowheads="1"/>
        </xdr:cNvSpPr>
      </xdr:nvSpPr>
      <xdr:spPr bwMode="auto">
        <a:xfrm>
          <a:off x="4743450" y="51796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8496"/>
    <xdr:sp macro="" textlink="">
      <xdr:nvSpPr>
        <xdr:cNvPr id="4479" name="Text Box 15">
          <a:extLst>
            <a:ext uri="{FF2B5EF4-FFF2-40B4-BE49-F238E27FC236}">
              <a16:creationId xmlns:a16="http://schemas.microsoft.com/office/drawing/2014/main" id="{0142D028-C778-4DEE-901E-84B387AC0FA3}"/>
            </a:ext>
          </a:extLst>
        </xdr:cNvPr>
        <xdr:cNvSpPr txBox="1">
          <a:spLocks noChangeArrowheads="1"/>
        </xdr:cNvSpPr>
      </xdr:nvSpPr>
      <xdr:spPr bwMode="auto">
        <a:xfrm>
          <a:off x="4743450" y="517969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80" name="Text Box 15">
          <a:extLst>
            <a:ext uri="{FF2B5EF4-FFF2-40B4-BE49-F238E27FC236}">
              <a16:creationId xmlns:a16="http://schemas.microsoft.com/office/drawing/2014/main" id="{F143F398-1A3C-4F4A-99F6-C64B77883CF7}"/>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331"/>
    <xdr:sp macro="" textlink="">
      <xdr:nvSpPr>
        <xdr:cNvPr id="4481" name="Text Box 15">
          <a:extLst>
            <a:ext uri="{FF2B5EF4-FFF2-40B4-BE49-F238E27FC236}">
              <a16:creationId xmlns:a16="http://schemas.microsoft.com/office/drawing/2014/main" id="{C8D27F6C-0220-435C-B167-1F652E940A26}"/>
            </a:ext>
          </a:extLst>
        </xdr:cNvPr>
        <xdr:cNvSpPr txBox="1">
          <a:spLocks noChangeArrowheads="1"/>
        </xdr:cNvSpPr>
      </xdr:nvSpPr>
      <xdr:spPr bwMode="auto">
        <a:xfrm>
          <a:off x="4743450" y="51796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56743"/>
    <xdr:sp macro="" textlink="">
      <xdr:nvSpPr>
        <xdr:cNvPr id="4482" name="Text Box 15">
          <a:extLst>
            <a:ext uri="{FF2B5EF4-FFF2-40B4-BE49-F238E27FC236}">
              <a16:creationId xmlns:a16="http://schemas.microsoft.com/office/drawing/2014/main" id="{0A6E0E64-BB98-4286-A98A-E332D16D179C}"/>
            </a:ext>
          </a:extLst>
        </xdr:cNvPr>
        <xdr:cNvSpPr txBox="1">
          <a:spLocks noChangeArrowheads="1"/>
        </xdr:cNvSpPr>
      </xdr:nvSpPr>
      <xdr:spPr bwMode="auto">
        <a:xfrm>
          <a:off x="4743450" y="517969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83" name="Text Box 15">
          <a:extLst>
            <a:ext uri="{FF2B5EF4-FFF2-40B4-BE49-F238E27FC236}">
              <a16:creationId xmlns:a16="http://schemas.microsoft.com/office/drawing/2014/main" id="{0D1A3C48-10BA-450A-8E97-28B4A23387B8}"/>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444331"/>
    <xdr:sp macro="" textlink="">
      <xdr:nvSpPr>
        <xdr:cNvPr id="4484" name="Text Box 15">
          <a:extLst>
            <a:ext uri="{FF2B5EF4-FFF2-40B4-BE49-F238E27FC236}">
              <a16:creationId xmlns:a16="http://schemas.microsoft.com/office/drawing/2014/main" id="{5D58ACDD-E828-4D68-977A-16FB8CA0A162}"/>
            </a:ext>
          </a:extLst>
        </xdr:cNvPr>
        <xdr:cNvSpPr txBox="1">
          <a:spLocks noChangeArrowheads="1"/>
        </xdr:cNvSpPr>
      </xdr:nvSpPr>
      <xdr:spPr bwMode="auto">
        <a:xfrm>
          <a:off x="4743450" y="517969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85" name="Text Box 15">
          <a:extLst>
            <a:ext uri="{FF2B5EF4-FFF2-40B4-BE49-F238E27FC236}">
              <a16:creationId xmlns:a16="http://schemas.microsoft.com/office/drawing/2014/main" id="{55E8812B-FC6A-4CC0-9033-B13C87BB240D}"/>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86" name="Text Box 15">
          <a:extLst>
            <a:ext uri="{FF2B5EF4-FFF2-40B4-BE49-F238E27FC236}">
              <a16:creationId xmlns:a16="http://schemas.microsoft.com/office/drawing/2014/main" id="{5F12A6FA-C3F9-4BDA-BE45-8AB5E4F0F205}"/>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87" name="Text Box 15">
          <a:extLst>
            <a:ext uri="{FF2B5EF4-FFF2-40B4-BE49-F238E27FC236}">
              <a16:creationId xmlns:a16="http://schemas.microsoft.com/office/drawing/2014/main" id="{0E080774-A4CE-4AE8-A3EC-59944A021424}"/>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88" name="Text Box 15">
          <a:extLst>
            <a:ext uri="{FF2B5EF4-FFF2-40B4-BE49-F238E27FC236}">
              <a16:creationId xmlns:a16="http://schemas.microsoft.com/office/drawing/2014/main" id="{90B13595-656B-4008-93FB-8C36D113E137}"/>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89" name="Text Box 15">
          <a:extLst>
            <a:ext uri="{FF2B5EF4-FFF2-40B4-BE49-F238E27FC236}">
              <a16:creationId xmlns:a16="http://schemas.microsoft.com/office/drawing/2014/main" id="{32A317E2-3A5B-4EA8-91BC-81E7FB9083FF}"/>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90" name="Text Box 15">
          <a:extLst>
            <a:ext uri="{FF2B5EF4-FFF2-40B4-BE49-F238E27FC236}">
              <a16:creationId xmlns:a16="http://schemas.microsoft.com/office/drawing/2014/main" id="{E257E98D-1D93-4197-B2ED-3AC22E67BD0C}"/>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91" name="Text Box 15">
          <a:extLst>
            <a:ext uri="{FF2B5EF4-FFF2-40B4-BE49-F238E27FC236}">
              <a16:creationId xmlns:a16="http://schemas.microsoft.com/office/drawing/2014/main" id="{7BEC1092-0074-45B7-8A9E-0B10CDE3907F}"/>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124</xdr:row>
      <xdr:rowOff>504825</xdr:rowOff>
    </xdr:from>
    <xdr:ext cx="95250" cy="213632"/>
    <xdr:sp macro="" textlink="">
      <xdr:nvSpPr>
        <xdr:cNvPr id="4492" name="Text Box 15">
          <a:extLst>
            <a:ext uri="{FF2B5EF4-FFF2-40B4-BE49-F238E27FC236}">
              <a16:creationId xmlns:a16="http://schemas.microsoft.com/office/drawing/2014/main" id="{CE72CDC2-9F4F-43F6-BBA8-F6EBB7A4C8C4}"/>
            </a:ext>
          </a:extLst>
        </xdr:cNvPr>
        <xdr:cNvSpPr txBox="1">
          <a:spLocks noChangeArrowheads="1"/>
        </xdr:cNvSpPr>
      </xdr:nvSpPr>
      <xdr:spPr bwMode="auto">
        <a:xfrm>
          <a:off x="4743450" y="517969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493" name="Text Box 15">
          <a:extLst>
            <a:ext uri="{FF2B5EF4-FFF2-40B4-BE49-F238E27FC236}">
              <a16:creationId xmlns:a16="http://schemas.microsoft.com/office/drawing/2014/main" id="{9392AE7A-7968-4759-9E8E-43DACB0C98D4}"/>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494" name="Text Box 15">
          <a:extLst>
            <a:ext uri="{FF2B5EF4-FFF2-40B4-BE49-F238E27FC236}">
              <a16:creationId xmlns:a16="http://schemas.microsoft.com/office/drawing/2014/main" id="{5CA5D309-EBD9-4CB0-88BE-BAD05899CF2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495" name="Text Box 15">
          <a:extLst>
            <a:ext uri="{FF2B5EF4-FFF2-40B4-BE49-F238E27FC236}">
              <a16:creationId xmlns:a16="http://schemas.microsoft.com/office/drawing/2014/main" id="{BEA2963F-AA18-4B2A-A61D-F1D9C10B40DB}"/>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496" name="Text Box 15">
          <a:extLst>
            <a:ext uri="{FF2B5EF4-FFF2-40B4-BE49-F238E27FC236}">
              <a16:creationId xmlns:a16="http://schemas.microsoft.com/office/drawing/2014/main" id="{15C1F997-E072-472A-B5CB-28FAC2D21EA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497" name="Text Box 15">
          <a:extLst>
            <a:ext uri="{FF2B5EF4-FFF2-40B4-BE49-F238E27FC236}">
              <a16:creationId xmlns:a16="http://schemas.microsoft.com/office/drawing/2014/main" id="{F85F5B2C-F36A-43B7-8326-1766DFB136E2}"/>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498" name="Text Box 15">
          <a:extLst>
            <a:ext uri="{FF2B5EF4-FFF2-40B4-BE49-F238E27FC236}">
              <a16:creationId xmlns:a16="http://schemas.microsoft.com/office/drawing/2014/main" id="{16A4DDFC-549B-4FF3-95EC-D400F9D46E1C}"/>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499" name="Text Box 15">
          <a:extLst>
            <a:ext uri="{FF2B5EF4-FFF2-40B4-BE49-F238E27FC236}">
              <a16:creationId xmlns:a16="http://schemas.microsoft.com/office/drawing/2014/main" id="{9B260E9D-9C4B-4311-9591-E77DBF61835A}"/>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500" name="Text Box 15">
          <a:extLst>
            <a:ext uri="{FF2B5EF4-FFF2-40B4-BE49-F238E27FC236}">
              <a16:creationId xmlns:a16="http://schemas.microsoft.com/office/drawing/2014/main" id="{8A6D844A-1F17-42FF-A28F-C97A9DD5CFE9}"/>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501" name="Text Box 15">
          <a:extLst>
            <a:ext uri="{FF2B5EF4-FFF2-40B4-BE49-F238E27FC236}">
              <a16:creationId xmlns:a16="http://schemas.microsoft.com/office/drawing/2014/main" id="{796771FC-34C0-4AF9-A1DA-9FE4ADF29C1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502" name="Text Box 15">
          <a:extLst>
            <a:ext uri="{FF2B5EF4-FFF2-40B4-BE49-F238E27FC236}">
              <a16:creationId xmlns:a16="http://schemas.microsoft.com/office/drawing/2014/main" id="{B4A1BB02-3780-41C7-864C-FAF9C1BE42E5}"/>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126</xdr:row>
      <xdr:rowOff>504825</xdr:rowOff>
    </xdr:from>
    <xdr:ext cx="95250" cy="213632"/>
    <xdr:sp macro="" textlink="">
      <xdr:nvSpPr>
        <xdr:cNvPr id="4503" name="Text Box 15">
          <a:extLst>
            <a:ext uri="{FF2B5EF4-FFF2-40B4-BE49-F238E27FC236}">
              <a16:creationId xmlns:a16="http://schemas.microsoft.com/office/drawing/2014/main" id="{AE6EDF37-3983-4715-ABC1-B7D91D26E28E}"/>
            </a:ext>
          </a:extLst>
        </xdr:cNvPr>
        <xdr:cNvSpPr txBox="1">
          <a:spLocks noChangeArrowheads="1"/>
        </xdr:cNvSpPr>
      </xdr:nvSpPr>
      <xdr:spPr bwMode="auto">
        <a:xfrm>
          <a:off x="4743450" y="525399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8496"/>
    <xdr:sp macro="" textlink="">
      <xdr:nvSpPr>
        <xdr:cNvPr id="4504" name="Text Box 15">
          <a:extLst>
            <a:ext uri="{FF2B5EF4-FFF2-40B4-BE49-F238E27FC236}">
              <a16:creationId xmlns:a16="http://schemas.microsoft.com/office/drawing/2014/main" id="{23BE94A0-1D59-4239-8DC5-2B94D38815FD}"/>
            </a:ext>
          </a:extLst>
        </xdr:cNvPr>
        <xdr:cNvSpPr txBox="1">
          <a:spLocks noChangeArrowheads="1"/>
        </xdr:cNvSpPr>
      </xdr:nvSpPr>
      <xdr:spPr bwMode="auto">
        <a:xfrm>
          <a:off x="4743450" y="198501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05" name="Text Box 15">
          <a:extLst>
            <a:ext uri="{FF2B5EF4-FFF2-40B4-BE49-F238E27FC236}">
              <a16:creationId xmlns:a16="http://schemas.microsoft.com/office/drawing/2014/main" id="{264E6DF6-262F-430E-8500-69202096EC60}"/>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4331"/>
    <xdr:sp macro="" textlink="">
      <xdr:nvSpPr>
        <xdr:cNvPr id="4506" name="Text Box 15">
          <a:extLst>
            <a:ext uri="{FF2B5EF4-FFF2-40B4-BE49-F238E27FC236}">
              <a16:creationId xmlns:a16="http://schemas.microsoft.com/office/drawing/2014/main" id="{8835DE40-C309-4E46-9FAD-D24F25F9EFAC}"/>
            </a:ext>
          </a:extLst>
        </xdr:cNvPr>
        <xdr:cNvSpPr txBox="1">
          <a:spLocks noChangeArrowheads="1"/>
        </xdr:cNvSpPr>
      </xdr:nvSpPr>
      <xdr:spPr bwMode="auto">
        <a:xfrm>
          <a:off x="4743450" y="198501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8496"/>
    <xdr:sp macro="" textlink="">
      <xdr:nvSpPr>
        <xdr:cNvPr id="4507" name="Text Box 15">
          <a:extLst>
            <a:ext uri="{FF2B5EF4-FFF2-40B4-BE49-F238E27FC236}">
              <a16:creationId xmlns:a16="http://schemas.microsoft.com/office/drawing/2014/main" id="{3A1A8C4B-CB9A-4FA7-89B4-2F5B05123A21}"/>
            </a:ext>
          </a:extLst>
        </xdr:cNvPr>
        <xdr:cNvSpPr txBox="1">
          <a:spLocks noChangeArrowheads="1"/>
        </xdr:cNvSpPr>
      </xdr:nvSpPr>
      <xdr:spPr bwMode="auto">
        <a:xfrm>
          <a:off x="4743450" y="1985010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08" name="Text Box 15">
          <a:extLst>
            <a:ext uri="{FF2B5EF4-FFF2-40B4-BE49-F238E27FC236}">
              <a16:creationId xmlns:a16="http://schemas.microsoft.com/office/drawing/2014/main" id="{341ADAB2-33C1-4D4C-B889-E9137CF61EFB}"/>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4331"/>
    <xdr:sp macro="" textlink="">
      <xdr:nvSpPr>
        <xdr:cNvPr id="4509" name="Text Box 15">
          <a:extLst>
            <a:ext uri="{FF2B5EF4-FFF2-40B4-BE49-F238E27FC236}">
              <a16:creationId xmlns:a16="http://schemas.microsoft.com/office/drawing/2014/main" id="{4F4DE1A8-15C2-451D-9F1E-41B722550229}"/>
            </a:ext>
          </a:extLst>
        </xdr:cNvPr>
        <xdr:cNvSpPr txBox="1">
          <a:spLocks noChangeArrowheads="1"/>
        </xdr:cNvSpPr>
      </xdr:nvSpPr>
      <xdr:spPr bwMode="auto">
        <a:xfrm>
          <a:off x="4743450" y="198501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56743"/>
    <xdr:sp macro="" textlink="">
      <xdr:nvSpPr>
        <xdr:cNvPr id="4510" name="Text Box 15">
          <a:extLst>
            <a:ext uri="{FF2B5EF4-FFF2-40B4-BE49-F238E27FC236}">
              <a16:creationId xmlns:a16="http://schemas.microsoft.com/office/drawing/2014/main" id="{BC9D0C14-E80D-4EC8-A1F0-D63E4C8E2445}"/>
            </a:ext>
          </a:extLst>
        </xdr:cNvPr>
        <xdr:cNvSpPr txBox="1">
          <a:spLocks noChangeArrowheads="1"/>
        </xdr:cNvSpPr>
      </xdr:nvSpPr>
      <xdr:spPr bwMode="auto">
        <a:xfrm>
          <a:off x="4743450" y="1985010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1" name="Text Box 15">
          <a:extLst>
            <a:ext uri="{FF2B5EF4-FFF2-40B4-BE49-F238E27FC236}">
              <a16:creationId xmlns:a16="http://schemas.microsoft.com/office/drawing/2014/main" id="{4BEA5BB1-F9E6-44D5-9D61-6C95B7C8411B}"/>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444331"/>
    <xdr:sp macro="" textlink="">
      <xdr:nvSpPr>
        <xdr:cNvPr id="4512" name="Text Box 15">
          <a:extLst>
            <a:ext uri="{FF2B5EF4-FFF2-40B4-BE49-F238E27FC236}">
              <a16:creationId xmlns:a16="http://schemas.microsoft.com/office/drawing/2014/main" id="{3760424E-9597-40BB-B464-6F6D32B2C3AC}"/>
            </a:ext>
          </a:extLst>
        </xdr:cNvPr>
        <xdr:cNvSpPr txBox="1">
          <a:spLocks noChangeArrowheads="1"/>
        </xdr:cNvSpPr>
      </xdr:nvSpPr>
      <xdr:spPr bwMode="auto">
        <a:xfrm>
          <a:off x="4743450" y="1985010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3" name="Text Box 15">
          <a:extLst>
            <a:ext uri="{FF2B5EF4-FFF2-40B4-BE49-F238E27FC236}">
              <a16:creationId xmlns:a16="http://schemas.microsoft.com/office/drawing/2014/main" id="{2F09A547-F8B0-4B86-A776-9FD2384A4893}"/>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4" name="Text Box 15">
          <a:extLst>
            <a:ext uri="{FF2B5EF4-FFF2-40B4-BE49-F238E27FC236}">
              <a16:creationId xmlns:a16="http://schemas.microsoft.com/office/drawing/2014/main" id="{E0A4FE38-E8DD-42F7-8985-FD486C04108F}"/>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5" name="Text Box 15">
          <a:extLst>
            <a:ext uri="{FF2B5EF4-FFF2-40B4-BE49-F238E27FC236}">
              <a16:creationId xmlns:a16="http://schemas.microsoft.com/office/drawing/2014/main" id="{91EDB080-543B-441C-97BB-532FE7486EDE}"/>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6" name="Text Box 15">
          <a:extLst>
            <a:ext uri="{FF2B5EF4-FFF2-40B4-BE49-F238E27FC236}">
              <a16:creationId xmlns:a16="http://schemas.microsoft.com/office/drawing/2014/main" id="{8D983119-8366-4A7F-8055-61F0BE4BCF90}"/>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7" name="Text Box 15">
          <a:extLst>
            <a:ext uri="{FF2B5EF4-FFF2-40B4-BE49-F238E27FC236}">
              <a16:creationId xmlns:a16="http://schemas.microsoft.com/office/drawing/2014/main" id="{BB3C6C16-1F38-4C33-A900-3194A83E7DFD}"/>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8" name="Text Box 15">
          <a:extLst>
            <a:ext uri="{FF2B5EF4-FFF2-40B4-BE49-F238E27FC236}">
              <a16:creationId xmlns:a16="http://schemas.microsoft.com/office/drawing/2014/main" id="{CAFCC0DE-BEF5-49FA-9284-3689EBD08048}"/>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19" name="Text Box 15">
          <a:extLst>
            <a:ext uri="{FF2B5EF4-FFF2-40B4-BE49-F238E27FC236}">
              <a16:creationId xmlns:a16="http://schemas.microsoft.com/office/drawing/2014/main" id="{50FB78A2-D691-412A-8A66-04A2BE267634}"/>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0" name="Text Box 15">
          <a:extLst>
            <a:ext uri="{FF2B5EF4-FFF2-40B4-BE49-F238E27FC236}">
              <a16:creationId xmlns:a16="http://schemas.microsoft.com/office/drawing/2014/main" id="{EB599985-F5BF-4366-AA26-A8C014AF2007}"/>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1" name="Text Box 15">
          <a:extLst>
            <a:ext uri="{FF2B5EF4-FFF2-40B4-BE49-F238E27FC236}">
              <a16:creationId xmlns:a16="http://schemas.microsoft.com/office/drawing/2014/main" id="{6A06856B-BF13-4DB5-ACEB-1D8940DFF081}"/>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2" name="Text Box 15">
          <a:extLst>
            <a:ext uri="{FF2B5EF4-FFF2-40B4-BE49-F238E27FC236}">
              <a16:creationId xmlns:a16="http://schemas.microsoft.com/office/drawing/2014/main" id="{DBEBEC60-F018-4356-B582-47FDA6FABECE}"/>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3" name="Text Box 15">
          <a:extLst>
            <a:ext uri="{FF2B5EF4-FFF2-40B4-BE49-F238E27FC236}">
              <a16:creationId xmlns:a16="http://schemas.microsoft.com/office/drawing/2014/main" id="{7A5B8C07-6D36-4810-BDAA-CF96A58F9C3D}"/>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4" name="Text Box 15">
          <a:extLst>
            <a:ext uri="{FF2B5EF4-FFF2-40B4-BE49-F238E27FC236}">
              <a16:creationId xmlns:a16="http://schemas.microsoft.com/office/drawing/2014/main" id="{04C405F1-2CEC-4E84-821B-010B374D5F78}"/>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5" name="Text Box 15">
          <a:extLst>
            <a:ext uri="{FF2B5EF4-FFF2-40B4-BE49-F238E27FC236}">
              <a16:creationId xmlns:a16="http://schemas.microsoft.com/office/drawing/2014/main" id="{17A94DA9-E76E-479F-9E6C-536CB722D3BA}"/>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6" name="Text Box 15">
          <a:extLst>
            <a:ext uri="{FF2B5EF4-FFF2-40B4-BE49-F238E27FC236}">
              <a16:creationId xmlns:a16="http://schemas.microsoft.com/office/drawing/2014/main" id="{7E7B001F-B485-4AE7-B64F-93589E2BFCEA}"/>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7" name="Text Box 15">
          <a:extLst>
            <a:ext uri="{FF2B5EF4-FFF2-40B4-BE49-F238E27FC236}">
              <a16:creationId xmlns:a16="http://schemas.microsoft.com/office/drawing/2014/main" id="{F85EE9E3-683A-4B77-860E-AFF3408F668E}"/>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8" name="Text Box 15">
          <a:extLst>
            <a:ext uri="{FF2B5EF4-FFF2-40B4-BE49-F238E27FC236}">
              <a16:creationId xmlns:a16="http://schemas.microsoft.com/office/drawing/2014/main" id="{89E9019A-E08D-43B8-B27F-ECC3B1399CF4}"/>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29" name="Text Box 15">
          <a:extLst>
            <a:ext uri="{FF2B5EF4-FFF2-40B4-BE49-F238E27FC236}">
              <a16:creationId xmlns:a16="http://schemas.microsoft.com/office/drawing/2014/main" id="{9F97BABF-1B52-4A2F-ABAF-19CED3F24083}"/>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30" name="Text Box 15">
          <a:extLst>
            <a:ext uri="{FF2B5EF4-FFF2-40B4-BE49-F238E27FC236}">
              <a16:creationId xmlns:a16="http://schemas.microsoft.com/office/drawing/2014/main" id="{65D0776B-4544-4573-A566-C91B1915B3F9}"/>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31" name="Text Box 15">
          <a:extLst>
            <a:ext uri="{FF2B5EF4-FFF2-40B4-BE49-F238E27FC236}">
              <a16:creationId xmlns:a16="http://schemas.microsoft.com/office/drawing/2014/main" id="{02F59F20-F560-4C57-BF40-23E6A0223204}"/>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32" name="Text Box 15">
          <a:extLst>
            <a:ext uri="{FF2B5EF4-FFF2-40B4-BE49-F238E27FC236}">
              <a16:creationId xmlns:a16="http://schemas.microsoft.com/office/drawing/2014/main" id="{D32D8C3B-17C4-4B54-978B-A1227330D73C}"/>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38</xdr:row>
      <xdr:rowOff>504825</xdr:rowOff>
    </xdr:from>
    <xdr:ext cx="95250" cy="213632"/>
    <xdr:sp macro="" textlink="">
      <xdr:nvSpPr>
        <xdr:cNvPr id="4533" name="Text Box 15">
          <a:extLst>
            <a:ext uri="{FF2B5EF4-FFF2-40B4-BE49-F238E27FC236}">
              <a16:creationId xmlns:a16="http://schemas.microsoft.com/office/drawing/2014/main" id="{868D4F31-9772-471C-B88C-60AAECBBD587}"/>
            </a:ext>
          </a:extLst>
        </xdr:cNvPr>
        <xdr:cNvSpPr txBox="1">
          <a:spLocks noChangeArrowheads="1"/>
        </xdr:cNvSpPr>
      </xdr:nvSpPr>
      <xdr:spPr bwMode="auto">
        <a:xfrm>
          <a:off x="4743450" y="198501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8496"/>
    <xdr:sp macro="" textlink="">
      <xdr:nvSpPr>
        <xdr:cNvPr id="4534" name="Text Box 15">
          <a:extLst>
            <a:ext uri="{FF2B5EF4-FFF2-40B4-BE49-F238E27FC236}">
              <a16:creationId xmlns:a16="http://schemas.microsoft.com/office/drawing/2014/main" id="{ADF782FA-2E27-498B-BC38-B80CD32586BC}"/>
            </a:ext>
          </a:extLst>
        </xdr:cNvPr>
        <xdr:cNvSpPr txBox="1">
          <a:spLocks noChangeArrowheads="1"/>
        </xdr:cNvSpPr>
      </xdr:nvSpPr>
      <xdr:spPr bwMode="auto">
        <a:xfrm>
          <a:off x="4743450" y="205930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35" name="Text Box 15">
          <a:extLst>
            <a:ext uri="{FF2B5EF4-FFF2-40B4-BE49-F238E27FC236}">
              <a16:creationId xmlns:a16="http://schemas.microsoft.com/office/drawing/2014/main" id="{EB7DCC78-FF03-4A7D-9BDF-15098BC862FA}"/>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331"/>
    <xdr:sp macro="" textlink="">
      <xdr:nvSpPr>
        <xdr:cNvPr id="4536" name="Text Box 15">
          <a:extLst>
            <a:ext uri="{FF2B5EF4-FFF2-40B4-BE49-F238E27FC236}">
              <a16:creationId xmlns:a16="http://schemas.microsoft.com/office/drawing/2014/main" id="{5B37CB9F-200F-408A-A1F8-E4325C86F340}"/>
            </a:ext>
          </a:extLst>
        </xdr:cNvPr>
        <xdr:cNvSpPr txBox="1">
          <a:spLocks noChangeArrowheads="1"/>
        </xdr:cNvSpPr>
      </xdr:nvSpPr>
      <xdr:spPr bwMode="auto">
        <a:xfrm>
          <a:off x="4743450" y="205930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8496"/>
    <xdr:sp macro="" textlink="">
      <xdr:nvSpPr>
        <xdr:cNvPr id="4537" name="Text Box 15">
          <a:extLst>
            <a:ext uri="{FF2B5EF4-FFF2-40B4-BE49-F238E27FC236}">
              <a16:creationId xmlns:a16="http://schemas.microsoft.com/office/drawing/2014/main" id="{0395E9AE-02E0-48F8-95EA-A1A96792BB90}"/>
            </a:ext>
          </a:extLst>
        </xdr:cNvPr>
        <xdr:cNvSpPr txBox="1">
          <a:spLocks noChangeArrowheads="1"/>
        </xdr:cNvSpPr>
      </xdr:nvSpPr>
      <xdr:spPr bwMode="auto">
        <a:xfrm>
          <a:off x="4743450" y="20593050"/>
          <a:ext cx="95250" cy="4484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38" name="Text Box 15">
          <a:extLst>
            <a:ext uri="{FF2B5EF4-FFF2-40B4-BE49-F238E27FC236}">
              <a16:creationId xmlns:a16="http://schemas.microsoft.com/office/drawing/2014/main" id="{F037D9AC-9BF3-4370-8DBD-38C7821C9FEE}"/>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331"/>
    <xdr:sp macro="" textlink="">
      <xdr:nvSpPr>
        <xdr:cNvPr id="4539" name="Text Box 15">
          <a:extLst>
            <a:ext uri="{FF2B5EF4-FFF2-40B4-BE49-F238E27FC236}">
              <a16:creationId xmlns:a16="http://schemas.microsoft.com/office/drawing/2014/main" id="{DB5A290F-EF7F-43A6-9DE2-5C35B0BADC9A}"/>
            </a:ext>
          </a:extLst>
        </xdr:cNvPr>
        <xdr:cNvSpPr txBox="1">
          <a:spLocks noChangeArrowheads="1"/>
        </xdr:cNvSpPr>
      </xdr:nvSpPr>
      <xdr:spPr bwMode="auto">
        <a:xfrm>
          <a:off x="4743450" y="205930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56743"/>
    <xdr:sp macro="" textlink="">
      <xdr:nvSpPr>
        <xdr:cNvPr id="4540" name="Text Box 15">
          <a:extLst>
            <a:ext uri="{FF2B5EF4-FFF2-40B4-BE49-F238E27FC236}">
              <a16:creationId xmlns:a16="http://schemas.microsoft.com/office/drawing/2014/main" id="{8F46E14C-ABA5-4392-A128-2D647E044039}"/>
            </a:ext>
          </a:extLst>
        </xdr:cNvPr>
        <xdr:cNvSpPr txBox="1">
          <a:spLocks noChangeArrowheads="1"/>
        </xdr:cNvSpPr>
      </xdr:nvSpPr>
      <xdr:spPr bwMode="auto">
        <a:xfrm>
          <a:off x="4743450" y="20593050"/>
          <a:ext cx="95250" cy="456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1" name="Text Box 15">
          <a:extLst>
            <a:ext uri="{FF2B5EF4-FFF2-40B4-BE49-F238E27FC236}">
              <a16:creationId xmlns:a16="http://schemas.microsoft.com/office/drawing/2014/main" id="{D9EFF57F-E222-483B-BCE0-23BECE68FC74}"/>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444331"/>
    <xdr:sp macro="" textlink="">
      <xdr:nvSpPr>
        <xdr:cNvPr id="4542" name="Text Box 15">
          <a:extLst>
            <a:ext uri="{FF2B5EF4-FFF2-40B4-BE49-F238E27FC236}">
              <a16:creationId xmlns:a16="http://schemas.microsoft.com/office/drawing/2014/main" id="{93B983E7-456E-4A45-89A9-1B309CE4CB96}"/>
            </a:ext>
          </a:extLst>
        </xdr:cNvPr>
        <xdr:cNvSpPr txBox="1">
          <a:spLocks noChangeArrowheads="1"/>
        </xdr:cNvSpPr>
      </xdr:nvSpPr>
      <xdr:spPr bwMode="auto">
        <a:xfrm>
          <a:off x="4743450" y="20593050"/>
          <a:ext cx="95250" cy="4443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3" name="Text Box 15">
          <a:extLst>
            <a:ext uri="{FF2B5EF4-FFF2-40B4-BE49-F238E27FC236}">
              <a16:creationId xmlns:a16="http://schemas.microsoft.com/office/drawing/2014/main" id="{BE162B6D-68C2-4A9B-8831-92F6155AE57C}"/>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4" name="Text Box 15">
          <a:extLst>
            <a:ext uri="{FF2B5EF4-FFF2-40B4-BE49-F238E27FC236}">
              <a16:creationId xmlns:a16="http://schemas.microsoft.com/office/drawing/2014/main" id="{91EA3CF2-1430-4714-A72A-9DA58F4CE1CE}"/>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5" name="Text Box 15">
          <a:extLst>
            <a:ext uri="{FF2B5EF4-FFF2-40B4-BE49-F238E27FC236}">
              <a16:creationId xmlns:a16="http://schemas.microsoft.com/office/drawing/2014/main" id="{60BCC337-9DC7-4BC2-9B59-2B422F2A3E0F}"/>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6" name="Text Box 15">
          <a:extLst>
            <a:ext uri="{FF2B5EF4-FFF2-40B4-BE49-F238E27FC236}">
              <a16:creationId xmlns:a16="http://schemas.microsoft.com/office/drawing/2014/main" id="{279E891A-A5E1-4F15-B9DF-DEDE5E29E122}"/>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7" name="Text Box 15">
          <a:extLst>
            <a:ext uri="{FF2B5EF4-FFF2-40B4-BE49-F238E27FC236}">
              <a16:creationId xmlns:a16="http://schemas.microsoft.com/office/drawing/2014/main" id="{C6C71BC0-3315-4CEB-81E7-D5E7341BAC39}"/>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8" name="Text Box 15">
          <a:extLst>
            <a:ext uri="{FF2B5EF4-FFF2-40B4-BE49-F238E27FC236}">
              <a16:creationId xmlns:a16="http://schemas.microsoft.com/office/drawing/2014/main" id="{56DB84C7-53B3-4390-8766-586F5CB7CEF4}"/>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49" name="Text Box 15">
          <a:extLst>
            <a:ext uri="{FF2B5EF4-FFF2-40B4-BE49-F238E27FC236}">
              <a16:creationId xmlns:a16="http://schemas.microsoft.com/office/drawing/2014/main" id="{97D397AD-7AF5-4087-86D8-E7B5D895F645}"/>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0" name="Text Box 15">
          <a:extLst>
            <a:ext uri="{FF2B5EF4-FFF2-40B4-BE49-F238E27FC236}">
              <a16:creationId xmlns:a16="http://schemas.microsoft.com/office/drawing/2014/main" id="{8AD86B99-32FC-4BAF-A31B-020B90F7DBCB}"/>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1" name="Text Box 15">
          <a:extLst>
            <a:ext uri="{FF2B5EF4-FFF2-40B4-BE49-F238E27FC236}">
              <a16:creationId xmlns:a16="http://schemas.microsoft.com/office/drawing/2014/main" id="{CC093BB3-E72B-49EE-A3CE-B617808EF1E6}"/>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2" name="Text Box 15">
          <a:extLst>
            <a:ext uri="{FF2B5EF4-FFF2-40B4-BE49-F238E27FC236}">
              <a16:creationId xmlns:a16="http://schemas.microsoft.com/office/drawing/2014/main" id="{B64B8351-177C-4A58-9A3A-748C3F8D17E1}"/>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3" name="Text Box 15">
          <a:extLst>
            <a:ext uri="{FF2B5EF4-FFF2-40B4-BE49-F238E27FC236}">
              <a16:creationId xmlns:a16="http://schemas.microsoft.com/office/drawing/2014/main" id="{6DF10E1D-7740-43EE-A967-73DE60801644}"/>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4" name="Text Box 15">
          <a:extLst>
            <a:ext uri="{FF2B5EF4-FFF2-40B4-BE49-F238E27FC236}">
              <a16:creationId xmlns:a16="http://schemas.microsoft.com/office/drawing/2014/main" id="{5F1B0017-7C62-43CF-8CF1-6AC63D878410}"/>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5" name="Text Box 15">
          <a:extLst>
            <a:ext uri="{FF2B5EF4-FFF2-40B4-BE49-F238E27FC236}">
              <a16:creationId xmlns:a16="http://schemas.microsoft.com/office/drawing/2014/main" id="{DA4B94BE-E2C2-4118-8B38-CCC1F40291EB}"/>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6" name="Text Box 15">
          <a:extLst>
            <a:ext uri="{FF2B5EF4-FFF2-40B4-BE49-F238E27FC236}">
              <a16:creationId xmlns:a16="http://schemas.microsoft.com/office/drawing/2014/main" id="{553C7CE1-ECE0-4F01-923A-5D2C5C4C1657}"/>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7" name="Text Box 15">
          <a:extLst>
            <a:ext uri="{FF2B5EF4-FFF2-40B4-BE49-F238E27FC236}">
              <a16:creationId xmlns:a16="http://schemas.microsoft.com/office/drawing/2014/main" id="{D41F606E-3A3B-42B5-8345-BF610243A6BD}"/>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8" name="Text Box 15">
          <a:extLst>
            <a:ext uri="{FF2B5EF4-FFF2-40B4-BE49-F238E27FC236}">
              <a16:creationId xmlns:a16="http://schemas.microsoft.com/office/drawing/2014/main" id="{F775C643-EDB1-4011-942B-A9F6A1E85133}"/>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59" name="Text Box 15">
          <a:extLst>
            <a:ext uri="{FF2B5EF4-FFF2-40B4-BE49-F238E27FC236}">
              <a16:creationId xmlns:a16="http://schemas.microsoft.com/office/drawing/2014/main" id="{59D0428D-08B4-4AD2-8746-9C19AE75ED80}"/>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60" name="Text Box 15">
          <a:extLst>
            <a:ext uri="{FF2B5EF4-FFF2-40B4-BE49-F238E27FC236}">
              <a16:creationId xmlns:a16="http://schemas.microsoft.com/office/drawing/2014/main" id="{6B3FFF53-DDD3-4235-B5B7-656865A6A68E}"/>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61" name="Text Box 15">
          <a:extLst>
            <a:ext uri="{FF2B5EF4-FFF2-40B4-BE49-F238E27FC236}">
              <a16:creationId xmlns:a16="http://schemas.microsoft.com/office/drawing/2014/main" id="{36167FAD-0190-400F-B45C-05983F3604A0}"/>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62" name="Text Box 15">
          <a:extLst>
            <a:ext uri="{FF2B5EF4-FFF2-40B4-BE49-F238E27FC236}">
              <a16:creationId xmlns:a16="http://schemas.microsoft.com/office/drawing/2014/main" id="{B99B4AA4-37BA-4D40-B2A1-4B7B0ADB136C}"/>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40</xdr:row>
      <xdr:rowOff>504825</xdr:rowOff>
    </xdr:from>
    <xdr:ext cx="95250" cy="213632"/>
    <xdr:sp macro="" textlink="">
      <xdr:nvSpPr>
        <xdr:cNvPr id="4563" name="Text Box 15">
          <a:extLst>
            <a:ext uri="{FF2B5EF4-FFF2-40B4-BE49-F238E27FC236}">
              <a16:creationId xmlns:a16="http://schemas.microsoft.com/office/drawing/2014/main" id="{974B88BA-7C50-4BD1-A298-E47FFF0F95D8}"/>
            </a:ext>
          </a:extLst>
        </xdr:cNvPr>
        <xdr:cNvSpPr txBox="1">
          <a:spLocks noChangeArrowheads="1"/>
        </xdr:cNvSpPr>
      </xdr:nvSpPr>
      <xdr:spPr bwMode="auto">
        <a:xfrm>
          <a:off x="4743450" y="205930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64" name="Text Box 15">
          <a:extLst>
            <a:ext uri="{FF2B5EF4-FFF2-40B4-BE49-F238E27FC236}">
              <a16:creationId xmlns:a16="http://schemas.microsoft.com/office/drawing/2014/main" id="{7BF6146C-2753-43FC-AEB0-2358645B5737}"/>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65" name="Text Box 15">
          <a:extLst>
            <a:ext uri="{FF2B5EF4-FFF2-40B4-BE49-F238E27FC236}">
              <a16:creationId xmlns:a16="http://schemas.microsoft.com/office/drawing/2014/main" id="{EC9A3B65-3B24-418B-8922-B4D14D2B2F82}"/>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66" name="Text Box 15">
          <a:extLst>
            <a:ext uri="{FF2B5EF4-FFF2-40B4-BE49-F238E27FC236}">
              <a16:creationId xmlns:a16="http://schemas.microsoft.com/office/drawing/2014/main" id="{4A27E797-F5DF-4210-B9F0-2BC755C747F9}"/>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67" name="Text Box 15">
          <a:extLst>
            <a:ext uri="{FF2B5EF4-FFF2-40B4-BE49-F238E27FC236}">
              <a16:creationId xmlns:a16="http://schemas.microsoft.com/office/drawing/2014/main" id="{F6509F4D-9DE1-4154-A690-F78E20025569}"/>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68" name="Text Box 15">
          <a:extLst>
            <a:ext uri="{FF2B5EF4-FFF2-40B4-BE49-F238E27FC236}">
              <a16:creationId xmlns:a16="http://schemas.microsoft.com/office/drawing/2014/main" id="{CAE709D1-6BB8-4CF8-9E13-454F2B602926}"/>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69" name="Text Box 15">
          <a:extLst>
            <a:ext uri="{FF2B5EF4-FFF2-40B4-BE49-F238E27FC236}">
              <a16:creationId xmlns:a16="http://schemas.microsoft.com/office/drawing/2014/main" id="{7A2F7B59-A1D8-4A9F-923B-4D3561D9FBC0}"/>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0" name="Text Box 15">
          <a:extLst>
            <a:ext uri="{FF2B5EF4-FFF2-40B4-BE49-F238E27FC236}">
              <a16:creationId xmlns:a16="http://schemas.microsoft.com/office/drawing/2014/main" id="{68634A70-3B24-482E-92F7-A710B690DAA9}"/>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1" name="Text Box 15">
          <a:extLst>
            <a:ext uri="{FF2B5EF4-FFF2-40B4-BE49-F238E27FC236}">
              <a16:creationId xmlns:a16="http://schemas.microsoft.com/office/drawing/2014/main" id="{125B7664-8879-415C-BE51-7820456ED90B}"/>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2" name="Text Box 15">
          <a:extLst>
            <a:ext uri="{FF2B5EF4-FFF2-40B4-BE49-F238E27FC236}">
              <a16:creationId xmlns:a16="http://schemas.microsoft.com/office/drawing/2014/main" id="{9615DF8D-820A-4AEC-9C28-D0EF9380FFD6}"/>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3" name="Text Box 15">
          <a:extLst>
            <a:ext uri="{FF2B5EF4-FFF2-40B4-BE49-F238E27FC236}">
              <a16:creationId xmlns:a16="http://schemas.microsoft.com/office/drawing/2014/main" id="{D2DB0C93-16E3-4666-8A3A-2F44749DC0AB}"/>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4" name="Text Box 15">
          <a:extLst>
            <a:ext uri="{FF2B5EF4-FFF2-40B4-BE49-F238E27FC236}">
              <a16:creationId xmlns:a16="http://schemas.microsoft.com/office/drawing/2014/main" id="{83CD50EF-DFCE-4155-914A-773611129EA3}"/>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5" name="Text Box 15">
          <a:extLst>
            <a:ext uri="{FF2B5EF4-FFF2-40B4-BE49-F238E27FC236}">
              <a16:creationId xmlns:a16="http://schemas.microsoft.com/office/drawing/2014/main" id="{317ED214-CBA0-4046-8CF0-7678850E3375}"/>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6" name="Text Box 15">
          <a:extLst>
            <a:ext uri="{FF2B5EF4-FFF2-40B4-BE49-F238E27FC236}">
              <a16:creationId xmlns:a16="http://schemas.microsoft.com/office/drawing/2014/main" id="{F22A9BAA-D69C-46A0-A45D-3E5840D4F780}"/>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7" name="Text Box 15">
          <a:extLst>
            <a:ext uri="{FF2B5EF4-FFF2-40B4-BE49-F238E27FC236}">
              <a16:creationId xmlns:a16="http://schemas.microsoft.com/office/drawing/2014/main" id="{159D747E-5814-47E4-A293-29AB675A7BA5}"/>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8" name="Text Box 15">
          <a:extLst>
            <a:ext uri="{FF2B5EF4-FFF2-40B4-BE49-F238E27FC236}">
              <a16:creationId xmlns:a16="http://schemas.microsoft.com/office/drawing/2014/main" id="{FAA486AD-FBC0-4693-8D67-6D806253D55D}"/>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79" name="Text Box 15">
          <a:extLst>
            <a:ext uri="{FF2B5EF4-FFF2-40B4-BE49-F238E27FC236}">
              <a16:creationId xmlns:a16="http://schemas.microsoft.com/office/drawing/2014/main" id="{F9AF5AC4-D0EF-4094-BDA7-C73A36445440}"/>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0" name="Text Box 15">
          <a:extLst>
            <a:ext uri="{FF2B5EF4-FFF2-40B4-BE49-F238E27FC236}">
              <a16:creationId xmlns:a16="http://schemas.microsoft.com/office/drawing/2014/main" id="{E7936CB0-C7B2-4828-B011-050C3B4D9391}"/>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1" name="Text Box 15">
          <a:extLst>
            <a:ext uri="{FF2B5EF4-FFF2-40B4-BE49-F238E27FC236}">
              <a16:creationId xmlns:a16="http://schemas.microsoft.com/office/drawing/2014/main" id="{84707048-02EC-41ED-8F8A-72AFD11AE9AC}"/>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2" name="Text Box 15">
          <a:extLst>
            <a:ext uri="{FF2B5EF4-FFF2-40B4-BE49-F238E27FC236}">
              <a16:creationId xmlns:a16="http://schemas.microsoft.com/office/drawing/2014/main" id="{C27C47DA-BEE7-43D8-A6F7-15190EF768F6}"/>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3" name="Text Box 15">
          <a:extLst>
            <a:ext uri="{FF2B5EF4-FFF2-40B4-BE49-F238E27FC236}">
              <a16:creationId xmlns:a16="http://schemas.microsoft.com/office/drawing/2014/main" id="{6BADA422-8AA0-41BB-BDA5-7B530BC4F672}"/>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4" name="Text Box 15">
          <a:extLst>
            <a:ext uri="{FF2B5EF4-FFF2-40B4-BE49-F238E27FC236}">
              <a16:creationId xmlns:a16="http://schemas.microsoft.com/office/drawing/2014/main" id="{53BD8537-1F28-4C67-B099-97DFA9B4AFD8}"/>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5" name="Text Box 15">
          <a:extLst>
            <a:ext uri="{FF2B5EF4-FFF2-40B4-BE49-F238E27FC236}">
              <a16:creationId xmlns:a16="http://schemas.microsoft.com/office/drawing/2014/main" id="{8D441BF6-A5C8-4F94-8C08-87029DB0DDD4}"/>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6" name="Text Box 15">
          <a:extLst>
            <a:ext uri="{FF2B5EF4-FFF2-40B4-BE49-F238E27FC236}">
              <a16:creationId xmlns:a16="http://schemas.microsoft.com/office/drawing/2014/main" id="{FCE1F7DF-0C97-429D-AD5B-429A8DF6731C}"/>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42</xdr:row>
      <xdr:rowOff>504825</xdr:rowOff>
    </xdr:from>
    <xdr:ext cx="95250" cy="213632"/>
    <xdr:sp macro="" textlink="">
      <xdr:nvSpPr>
        <xdr:cNvPr id="4587" name="Text Box 15">
          <a:extLst>
            <a:ext uri="{FF2B5EF4-FFF2-40B4-BE49-F238E27FC236}">
              <a16:creationId xmlns:a16="http://schemas.microsoft.com/office/drawing/2014/main" id="{57321193-6E8F-4228-8398-56877D273727}"/>
            </a:ext>
          </a:extLst>
        </xdr:cNvPr>
        <xdr:cNvSpPr txBox="1">
          <a:spLocks noChangeArrowheads="1"/>
        </xdr:cNvSpPr>
      </xdr:nvSpPr>
      <xdr:spPr bwMode="auto">
        <a:xfrm>
          <a:off x="4743450" y="2133600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588" name="Text Box 16">
          <a:extLst>
            <a:ext uri="{FF2B5EF4-FFF2-40B4-BE49-F238E27FC236}">
              <a16:creationId xmlns:a16="http://schemas.microsoft.com/office/drawing/2014/main" id="{0828D428-B62C-4432-8C75-2BDA43271703}"/>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589" name="Text Box 17">
          <a:extLst>
            <a:ext uri="{FF2B5EF4-FFF2-40B4-BE49-F238E27FC236}">
              <a16:creationId xmlns:a16="http://schemas.microsoft.com/office/drawing/2014/main" id="{DD1AE0E8-A483-4811-8379-739FBE0A8C53}"/>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590" name="Text Box 18">
          <a:extLst>
            <a:ext uri="{FF2B5EF4-FFF2-40B4-BE49-F238E27FC236}">
              <a16:creationId xmlns:a16="http://schemas.microsoft.com/office/drawing/2014/main" id="{F5DD95D4-D4E1-4961-A24D-05ACA74E4748}"/>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591" name="Text Box 19">
          <a:extLst>
            <a:ext uri="{FF2B5EF4-FFF2-40B4-BE49-F238E27FC236}">
              <a16:creationId xmlns:a16="http://schemas.microsoft.com/office/drawing/2014/main" id="{AC6DFC94-32D1-426C-B222-9583D017739E}"/>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442269"/>
    <xdr:sp macro="" textlink="">
      <xdr:nvSpPr>
        <xdr:cNvPr id="4592" name="Text Box 15">
          <a:extLst>
            <a:ext uri="{FF2B5EF4-FFF2-40B4-BE49-F238E27FC236}">
              <a16:creationId xmlns:a16="http://schemas.microsoft.com/office/drawing/2014/main" id="{7BD7FFC7-3CDB-4C49-A670-9FF86DE82C65}"/>
            </a:ext>
          </a:extLst>
        </xdr:cNvPr>
        <xdr:cNvSpPr txBox="1">
          <a:spLocks noChangeArrowheads="1"/>
        </xdr:cNvSpPr>
      </xdr:nvSpPr>
      <xdr:spPr bwMode="auto">
        <a:xfrm>
          <a:off x="16573500" y="3257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593" name="Text Box 16">
          <a:extLst>
            <a:ext uri="{FF2B5EF4-FFF2-40B4-BE49-F238E27FC236}">
              <a16:creationId xmlns:a16="http://schemas.microsoft.com/office/drawing/2014/main" id="{9F79F4AC-BCFF-4F7C-B26F-1855D30073BC}"/>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594" name="Text Box 17">
          <a:extLst>
            <a:ext uri="{FF2B5EF4-FFF2-40B4-BE49-F238E27FC236}">
              <a16:creationId xmlns:a16="http://schemas.microsoft.com/office/drawing/2014/main" id="{B4A074CC-CECE-43A0-B2B3-04317F3B3A73}"/>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595" name="Text Box 18">
          <a:extLst>
            <a:ext uri="{FF2B5EF4-FFF2-40B4-BE49-F238E27FC236}">
              <a16:creationId xmlns:a16="http://schemas.microsoft.com/office/drawing/2014/main" id="{10B8892E-D024-4E45-8AE9-EA3381C366EB}"/>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213632"/>
    <xdr:sp macro="" textlink="">
      <xdr:nvSpPr>
        <xdr:cNvPr id="4596" name="Text Box 15">
          <a:extLst>
            <a:ext uri="{FF2B5EF4-FFF2-40B4-BE49-F238E27FC236}">
              <a16:creationId xmlns:a16="http://schemas.microsoft.com/office/drawing/2014/main" id="{D6702AD5-7E2F-4E47-B1C1-A1A5617ACBE9}"/>
            </a:ext>
          </a:extLst>
        </xdr:cNvPr>
        <xdr:cNvSpPr txBox="1">
          <a:spLocks noChangeArrowheads="1"/>
        </xdr:cNvSpPr>
      </xdr:nvSpPr>
      <xdr:spPr bwMode="auto">
        <a:xfrm>
          <a:off x="16573500" y="3257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597" name="Text Box 16">
          <a:extLst>
            <a:ext uri="{FF2B5EF4-FFF2-40B4-BE49-F238E27FC236}">
              <a16:creationId xmlns:a16="http://schemas.microsoft.com/office/drawing/2014/main" id="{7B95BBB1-7E3E-4F28-838C-FB02FBE3FEE1}"/>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598" name="Text Box 17">
          <a:extLst>
            <a:ext uri="{FF2B5EF4-FFF2-40B4-BE49-F238E27FC236}">
              <a16:creationId xmlns:a16="http://schemas.microsoft.com/office/drawing/2014/main" id="{B91D5A5E-B09D-4263-8363-F0BA5AB13BCE}"/>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599" name="Text Box 18">
          <a:extLst>
            <a:ext uri="{FF2B5EF4-FFF2-40B4-BE49-F238E27FC236}">
              <a16:creationId xmlns:a16="http://schemas.microsoft.com/office/drawing/2014/main" id="{250BF62A-05C4-4864-A1D3-FF5ADDADA6EB}"/>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00" name="Text Box 19">
          <a:extLst>
            <a:ext uri="{FF2B5EF4-FFF2-40B4-BE49-F238E27FC236}">
              <a16:creationId xmlns:a16="http://schemas.microsoft.com/office/drawing/2014/main" id="{A81CFFE2-52C8-440B-B3FD-B86901CB9C5B}"/>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01" name="Text Box 16">
          <a:extLst>
            <a:ext uri="{FF2B5EF4-FFF2-40B4-BE49-F238E27FC236}">
              <a16:creationId xmlns:a16="http://schemas.microsoft.com/office/drawing/2014/main" id="{F8787256-3278-4A13-831D-B19188A9FC03}"/>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02" name="Text Box 16">
          <a:extLst>
            <a:ext uri="{FF2B5EF4-FFF2-40B4-BE49-F238E27FC236}">
              <a16:creationId xmlns:a16="http://schemas.microsoft.com/office/drawing/2014/main" id="{75C5497C-7843-4064-A5D6-464A63B895FB}"/>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03" name="Text Box 17">
          <a:extLst>
            <a:ext uri="{FF2B5EF4-FFF2-40B4-BE49-F238E27FC236}">
              <a16:creationId xmlns:a16="http://schemas.microsoft.com/office/drawing/2014/main" id="{2B3EE9B8-0279-4120-9DE6-E4253E02426C}"/>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04" name="Text Box 18">
          <a:extLst>
            <a:ext uri="{FF2B5EF4-FFF2-40B4-BE49-F238E27FC236}">
              <a16:creationId xmlns:a16="http://schemas.microsoft.com/office/drawing/2014/main" id="{F2EB498C-1226-4263-9C9C-51C86502336F}"/>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05" name="Text Box 19">
          <a:extLst>
            <a:ext uri="{FF2B5EF4-FFF2-40B4-BE49-F238E27FC236}">
              <a16:creationId xmlns:a16="http://schemas.microsoft.com/office/drawing/2014/main" id="{61F69EF0-7E61-4D96-8F43-07522637870A}"/>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442269"/>
    <xdr:sp macro="" textlink="">
      <xdr:nvSpPr>
        <xdr:cNvPr id="4606" name="Text Box 15">
          <a:extLst>
            <a:ext uri="{FF2B5EF4-FFF2-40B4-BE49-F238E27FC236}">
              <a16:creationId xmlns:a16="http://schemas.microsoft.com/office/drawing/2014/main" id="{92C827F2-C9D5-428F-A0D6-F99654546A19}"/>
            </a:ext>
          </a:extLst>
        </xdr:cNvPr>
        <xdr:cNvSpPr txBox="1">
          <a:spLocks noChangeArrowheads="1"/>
        </xdr:cNvSpPr>
      </xdr:nvSpPr>
      <xdr:spPr bwMode="auto">
        <a:xfrm>
          <a:off x="16573500" y="3257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07" name="Text Box 16">
          <a:extLst>
            <a:ext uri="{FF2B5EF4-FFF2-40B4-BE49-F238E27FC236}">
              <a16:creationId xmlns:a16="http://schemas.microsoft.com/office/drawing/2014/main" id="{6D175E09-58FB-4B34-AAC7-5824F5A86144}"/>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08" name="Text Box 17">
          <a:extLst>
            <a:ext uri="{FF2B5EF4-FFF2-40B4-BE49-F238E27FC236}">
              <a16:creationId xmlns:a16="http://schemas.microsoft.com/office/drawing/2014/main" id="{865B184A-53D5-4BA7-B6D0-6037C7C140E7}"/>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09" name="Text Box 18">
          <a:extLst>
            <a:ext uri="{FF2B5EF4-FFF2-40B4-BE49-F238E27FC236}">
              <a16:creationId xmlns:a16="http://schemas.microsoft.com/office/drawing/2014/main" id="{E894E3BF-587B-4BAF-BD69-BF46008FF1A1}"/>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10" name="Text Box 16">
          <a:extLst>
            <a:ext uri="{FF2B5EF4-FFF2-40B4-BE49-F238E27FC236}">
              <a16:creationId xmlns:a16="http://schemas.microsoft.com/office/drawing/2014/main" id="{DE7735A4-FDE9-45C5-BCB2-C59FE9A435FD}"/>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11" name="Text Box 17">
          <a:extLst>
            <a:ext uri="{FF2B5EF4-FFF2-40B4-BE49-F238E27FC236}">
              <a16:creationId xmlns:a16="http://schemas.microsoft.com/office/drawing/2014/main" id="{07BCD6B5-D595-4E49-9E3E-6AC0D9B8C370}"/>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12" name="Text Box 18">
          <a:extLst>
            <a:ext uri="{FF2B5EF4-FFF2-40B4-BE49-F238E27FC236}">
              <a16:creationId xmlns:a16="http://schemas.microsoft.com/office/drawing/2014/main" id="{FAB6FCD8-6DEC-453C-9F64-4CC44A680276}"/>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13" name="Text Box 19">
          <a:extLst>
            <a:ext uri="{FF2B5EF4-FFF2-40B4-BE49-F238E27FC236}">
              <a16:creationId xmlns:a16="http://schemas.microsoft.com/office/drawing/2014/main" id="{172F9D0D-484D-45F6-83BE-BE32A901A3F6}"/>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14" name="Text Box 16">
          <a:extLst>
            <a:ext uri="{FF2B5EF4-FFF2-40B4-BE49-F238E27FC236}">
              <a16:creationId xmlns:a16="http://schemas.microsoft.com/office/drawing/2014/main" id="{BFDC0977-8484-48D2-B9F1-ECD7C1935676}"/>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15" name="Text Box 17">
          <a:extLst>
            <a:ext uri="{FF2B5EF4-FFF2-40B4-BE49-F238E27FC236}">
              <a16:creationId xmlns:a16="http://schemas.microsoft.com/office/drawing/2014/main" id="{AB5CC986-3F83-4764-B562-A79E27B84B4E}"/>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16" name="Text Box 18">
          <a:extLst>
            <a:ext uri="{FF2B5EF4-FFF2-40B4-BE49-F238E27FC236}">
              <a16:creationId xmlns:a16="http://schemas.microsoft.com/office/drawing/2014/main" id="{056845EE-B91A-4E2E-A54F-A8FB85D12C93}"/>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442269"/>
    <xdr:sp macro="" textlink="">
      <xdr:nvSpPr>
        <xdr:cNvPr id="4617" name="Text Box 15">
          <a:extLst>
            <a:ext uri="{FF2B5EF4-FFF2-40B4-BE49-F238E27FC236}">
              <a16:creationId xmlns:a16="http://schemas.microsoft.com/office/drawing/2014/main" id="{089B8E96-895D-4C3F-ACCF-92EA2BF7F8CA}"/>
            </a:ext>
          </a:extLst>
        </xdr:cNvPr>
        <xdr:cNvSpPr txBox="1">
          <a:spLocks noChangeArrowheads="1"/>
        </xdr:cNvSpPr>
      </xdr:nvSpPr>
      <xdr:spPr bwMode="auto">
        <a:xfrm>
          <a:off x="16573500" y="3257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213632"/>
    <xdr:sp macro="" textlink="">
      <xdr:nvSpPr>
        <xdr:cNvPr id="4618" name="Text Box 15">
          <a:extLst>
            <a:ext uri="{FF2B5EF4-FFF2-40B4-BE49-F238E27FC236}">
              <a16:creationId xmlns:a16="http://schemas.microsoft.com/office/drawing/2014/main" id="{B3A6DD11-9902-46F2-82E0-F90B9F07E94A}"/>
            </a:ext>
          </a:extLst>
        </xdr:cNvPr>
        <xdr:cNvSpPr txBox="1">
          <a:spLocks noChangeArrowheads="1"/>
        </xdr:cNvSpPr>
      </xdr:nvSpPr>
      <xdr:spPr bwMode="auto">
        <a:xfrm>
          <a:off x="16573500" y="3257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19" name="Text Box 16">
          <a:extLst>
            <a:ext uri="{FF2B5EF4-FFF2-40B4-BE49-F238E27FC236}">
              <a16:creationId xmlns:a16="http://schemas.microsoft.com/office/drawing/2014/main" id="{043E1006-6848-433A-A696-64BAC98483EA}"/>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20" name="Text Box 17">
          <a:extLst>
            <a:ext uri="{FF2B5EF4-FFF2-40B4-BE49-F238E27FC236}">
              <a16:creationId xmlns:a16="http://schemas.microsoft.com/office/drawing/2014/main" id="{4F58899A-4AD0-4B0A-AC0B-64DF3E15A36C}"/>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21" name="Text Box 18">
          <a:extLst>
            <a:ext uri="{FF2B5EF4-FFF2-40B4-BE49-F238E27FC236}">
              <a16:creationId xmlns:a16="http://schemas.microsoft.com/office/drawing/2014/main" id="{304BE929-5706-4023-A73E-9D5E60DA0D5B}"/>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22" name="Text Box 19">
          <a:extLst>
            <a:ext uri="{FF2B5EF4-FFF2-40B4-BE49-F238E27FC236}">
              <a16:creationId xmlns:a16="http://schemas.microsoft.com/office/drawing/2014/main" id="{502CA53F-E9B9-48F5-B08A-6DCDB292A782}"/>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23" name="Text Box 16">
          <a:extLst>
            <a:ext uri="{FF2B5EF4-FFF2-40B4-BE49-F238E27FC236}">
              <a16:creationId xmlns:a16="http://schemas.microsoft.com/office/drawing/2014/main" id="{EA799CB8-6AE1-4F4A-AEB6-0F754F1DAD1C}"/>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24" name="Text Box 17">
          <a:extLst>
            <a:ext uri="{FF2B5EF4-FFF2-40B4-BE49-F238E27FC236}">
              <a16:creationId xmlns:a16="http://schemas.microsoft.com/office/drawing/2014/main" id="{9185FA9E-BB80-4649-AC5A-65F09450A18F}"/>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25" name="Text Box 18">
          <a:extLst>
            <a:ext uri="{FF2B5EF4-FFF2-40B4-BE49-F238E27FC236}">
              <a16:creationId xmlns:a16="http://schemas.microsoft.com/office/drawing/2014/main" id="{39099ADE-3209-48DC-B687-A430DCD53B1C}"/>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26" name="Text Box 16">
          <a:extLst>
            <a:ext uri="{FF2B5EF4-FFF2-40B4-BE49-F238E27FC236}">
              <a16:creationId xmlns:a16="http://schemas.microsoft.com/office/drawing/2014/main" id="{9FADE8BB-80AA-4092-86E5-C04DEE505B7F}"/>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27" name="Text Box 17">
          <a:extLst>
            <a:ext uri="{FF2B5EF4-FFF2-40B4-BE49-F238E27FC236}">
              <a16:creationId xmlns:a16="http://schemas.microsoft.com/office/drawing/2014/main" id="{B4E1C630-85E7-4323-A928-B6643AE4FAE0}"/>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28" name="Text Box 18">
          <a:extLst>
            <a:ext uri="{FF2B5EF4-FFF2-40B4-BE49-F238E27FC236}">
              <a16:creationId xmlns:a16="http://schemas.microsoft.com/office/drawing/2014/main" id="{35AE328C-37B2-45B3-AEAA-A0F677AB3A38}"/>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29" name="Text Box 19">
          <a:extLst>
            <a:ext uri="{FF2B5EF4-FFF2-40B4-BE49-F238E27FC236}">
              <a16:creationId xmlns:a16="http://schemas.microsoft.com/office/drawing/2014/main" id="{2EDDC81F-BA9E-476A-BBF1-588F72075FEB}"/>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30" name="Text Box 16">
          <a:extLst>
            <a:ext uri="{FF2B5EF4-FFF2-40B4-BE49-F238E27FC236}">
              <a16:creationId xmlns:a16="http://schemas.microsoft.com/office/drawing/2014/main" id="{01F049F8-93A5-4389-B75F-02DFF75FE1A9}"/>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31" name="Text Box 17">
          <a:extLst>
            <a:ext uri="{FF2B5EF4-FFF2-40B4-BE49-F238E27FC236}">
              <a16:creationId xmlns:a16="http://schemas.microsoft.com/office/drawing/2014/main" id="{4742D2E0-8AFC-45CC-B00E-377D7F47A0A4}"/>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32" name="Text Box 18">
          <a:extLst>
            <a:ext uri="{FF2B5EF4-FFF2-40B4-BE49-F238E27FC236}">
              <a16:creationId xmlns:a16="http://schemas.microsoft.com/office/drawing/2014/main" id="{6908EED3-E4E3-450F-86B6-F1A43FC1DD35}"/>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33" name="Text Box 19">
          <a:extLst>
            <a:ext uri="{FF2B5EF4-FFF2-40B4-BE49-F238E27FC236}">
              <a16:creationId xmlns:a16="http://schemas.microsoft.com/office/drawing/2014/main" id="{D31B7056-318C-463F-9A02-02F191B0CA96}"/>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34" name="Text Box 16">
          <a:extLst>
            <a:ext uri="{FF2B5EF4-FFF2-40B4-BE49-F238E27FC236}">
              <a16:creationId xmlns:a16="http://schemas.microsoft.com/office/drawing/2014/main" id="{033D5106-87D8-4E99-9FE4-A7699C089603}"/>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35" name="Text Box 17">
          <a:extLst>
            <a:ext uri="{FF2B5EF4-FFF2-40B4-BE49-F238E27FC236}">
              <a16:creationId xmlns:a16="http://schemas.microsoft.com/office/drawing/2014/main" id="{B18A241E-1361-4C11-8FBA-8212291F887A}"/>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36" name="Text Box 18">
          <a:extLst>
            <a:ext uri="{FF2B5EF4-FFF2-40B4-BE49-F238E27FC236}">
              <a16:creationId xmlns:a16="http://schemas.microsoft.com/office/drawing/2014/main" id="{7E8F4C6F-51D2-4515-9560-E7C997D054E3}"/>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37" name="Text Box 19">
          <a:extLst>
            <a:ext uri="{FF2B5EF4-FFF2-40B4-BE49-F238E27FC236}">
              <a16:creationId xmlns:a16="http://schemas.microsoft.com/office/drawing/2014/main" id="{358D1DAF-CB16-4C38-B796-DB6B734E34EE}"/>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38" name="Text Box 16">
          <a:extLst>
            <a:ext uri="{FF2B5EF4-FFF2-40B4-BE49-F238E27FC236}">
              <a16:creationId xmlns:a16="http://schemas.microsoft.com/office/drawing/2014/main" id="{385A51EC-CF6B-4549-8F0A-C0F8951F117D}"/>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39" name="Text Box 17">
          <a:extLst>
            <a:ext uri="{FF2B5EF4-FFF2-40B4-BE49-F238E27FC236}">
              <a16:creationId xmlns:a16="http://schemas.microsoft.com/office/drawing/2014/main" id="{8BD6E75F-A9D6-47E1-9DD3-4D73D3E2E2E1}"/>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40" name="Text Box 18">
          <a:extLst>
            <a:ext uri="{FF2B5EF4-FFF2-40B4-BE49-F238E27FC236}">
              <a16:creationId xmlns:a16="http://schemas.microsoft.com/office/drawing/2014/main" id="{CDB6B228-8D54-43BA-9D39-499FFCCBB0C9}"/>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41" name="Text Box 16">
          <a:extLst>
            <a:ext uri="{FF2B5EF4-FFF2-40B4-BE49-F238E27FC236}">
              <a16:creationId xmlns:a16="http://schemas.microsoft.com/office/drawing/2014/main" id="{8249954C-323D-4B1D-81B9-78C15151FF46}"/>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42" name="Text Box 17">
          <a:extLst>
            <a:ext uri="{FF2B5EF4-FFF2-40B4-BE49-F238E27FC236}">
              <a16:creationId xmlns:a16="http://schemas.microsoft.com/office/drawing/2014/main" id="{D09C4450-50A2-488F-B5A6-BC5F57AE92A3}"/>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43" name="Text Box 18">
          <a:extLst>
            <a:ext uri="{FF2B5EF4-FFF2-40B4-BE49-F238E27FC236}">
              <a16:creationId xmlns:a16="http://schemas.microsoft.com/office/drawing/2014/main" id="{77F43F86-5696-476A-95CD-B809038E55D1}"/>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44" name="Text Box 19">
          <a:extLst>
            <a:ext uri="{FF2B5EF4-FFF2-40B4-BE49-F238E27FC236}">
              <a16:creationId xmlns:a16="http://schemas.microsoft.com/office/drawing/2014/main" id="{995F4A26-A506-4423-A53C-2B5DDE7C348C}"/>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45" name="Text Box 16">
          <a:extLst>
            <a:ext uri="{FF2B5EF4-FFF2-40B4-BE49-F238E27FC236}">
              <a16:creationId xmlns:a16="http://schemas.microsoft.com/office/drawing/2014/main" id="{B67B225D-AAF0-429D-A3A9-9F54E5DBD071}"/>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442269"/>
    <xdr:sp macro="" textlink="">
      <xdr:nvSpPr>
        <xdr:cNvPr id="4646" name="Text Box 15">
          <a:extLst>
            <a:ext uri="{FF2B5EF4-FFF2-40B4-BE49-F238E27FC236}">
              <a16:creationId xmlns:a16="http://schemas.microsoft.com/office/drawing/2014/main" id="{BB73E689-0F22-4201-A515-4CB462765E31}"/>
            </a:ext>
          </a:extLst>
        </xdr:cNvPr>
        <xdr:cNvSpPr txBox="1">
          <a:spLocks noChangeArrowheads="1"/>
        </xdr:cNvSpPr>
      </xdr:nvSpPr>
      <xdr:spPr bwMode="auto">
        <a:xfrm>
          <a:off x="16573500" y="3257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213632"/>
    <xdr:sp macro="" textlink="">
      <xdr:nvSpPr>
        <xdr:cNvPr id="4647" name="Text Box 15">
          <a:extLst>
            <a:ext uri="{FF2B5EF4-FFF2-40B4-BE49-F238E27FC236}">
              <a16:creationId xmlns:a16="http://schemas.microsoft.com/office/drawing/2014/main" id="{3540D2CC-14CB-49EC-96B8-EDCEB8E12FC5}"/>
            </a:ext>
          </a:extLst>
        </xdr:cNvPr>
        <xdr:cNvSpPr txBox="1">
          <a:spLocks noChangeArrowheads="1"/>
        </xdr:cNvSpPr>
      </xdr:nvSpPr>
      <xdr:spPr bwMode="auto">
        <a:xfrm>
          <a:off x="16573500" y="3257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48" name="Text Box 16">
          <a:extLst>
            <a:ext uri="{FF2B5EF4-FFF2-40B4-BE49-F238E27FC236}">
              <a16:creationId xmlns:a16="http://schemas.microsoft.com/office/drawing/2014/main" id="{1C2EA5D8-D12C-4DD9-95D7-3A054000FDB0}"/>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49" name="Text Box 17">
          <a:extLst>
            <a:ext uri="{FF2B5EF4-FFF2-40B4-BE49-F238E27FC236}">
              <a16:creationId xmlns:a16="http://schemas.microsoft.com/office/drawing/2014/main" id="{DC46EA24-9C70-4CA4-92A7-CFB893C80C76}"/>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50" name="Text Box 18">
          <a:extLst>
            <a:ext uri="{FF2B5EF4-FFF2-40B4-BE49-F238E27FC236}">
              <a16:creationId xmlns:a16="http://schemas.microsoft.com/office/drawing/2014/main" id="{725194EA-BC18-4EF7-9477-26C800EDD907}"/>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51" name="Text Box 19">
          <a:extLst>
            <a:ext uri="{FF2B5EF4-FFF2-40B4-BE49-F238E27FC236}">
              <a16:creationId xmlns:a16="http://schemas.microsoft.com/office/drawing/2014/main" id="{99F2D145-6202-4E3C-858D-DE949BC4FE26}"/>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442269"/>
    <xdr:sp macro="" textlink="">
      <xdr:nvSpPr>
        <xdr:cNvPr id="4652" name="Text Box 15">
          <a:extLst>
            <a:ext uri="{FF2B5EF4-FFF2-40B4-BE49-F238E27FC236}">
              <a16:creationId xmlns:a16="http://schemas.microsoft.com/office/drawing/2014/main" id="{AF66C144-1C07-4D79-950C-166B9419416C}"/>
            </a:ext>
          </a:extLst>
        </xdr:cNvPr>
        <xdr:cNvSpPr txBox="1">
          <a:spLocks noChangeArrowheads="1"/>
        </xdr:cNvSpPr>
      </xdr:nvSpPr>
      <xdr:spPr bwMode="auto">
        <a:xfrm>
          <a:off x="16573500" y="3257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53" name="Text Box 16">
          <a:extLst>
            <a:ext uri="{FF2B5EF4-FFF2-40B4-BE49-F238E27FC236}">
              <a16:creationId xmlns:a16="http://schemas.microsoft.com/office/drawing/2014/main" id="{5C82D4BD-0E26-43AD-9AD1-D39006CD7213}"/>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54" name="Text Box 17">
          <a:extLst>
            <a:ext uri="{FF2B5EF4-FFF2-40B4-BE49-F238E27FC236}">
              <a16:creationId xmlns:a16="http://schemas.microsoft.com/office/drawing/2014/main" id="{51985EBA-9863-4BBE-9F4F-004ADFB5C6B5}"/>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55" name="Text Box 18">
          <a:extLst>
            <a:ext uri="{FF2B5EF4-FFF2-40B4-BE49-F238E27FC236}">
              <a16:creationId xmlns:a16="http://schemas.microsoft.com/office/drawing/2014/main" id="{62DFC70F-4139-4EE9-9ED9-F4394BA369DC}"/>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56" name="Text Box 16">
          <a:extLst>
            <a:ext uri="{FF2B5EF4-FFF2-40B4-BE49-F238E27FC236}">
              <a16:creationId xmlns:a16="http://schemas.microsoft.com/office/drawing/2014/main" id="{DCA588F7-BC93-4784-9CF8-5DF49614D499}"/>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57" name="Text Box 17">
          <a:extLst>
            <a:ext uri="{FF2B5EF4-FFF2-40B4-BE49-F238E27FC236}">
              <a16:creationId xmlns:a16="http://schemas.microsoft.com/office/drawing/2014/main" id="{310425DE-E641-40E3-B488-4BBE4C08EA0D}"/>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58" name="Text Box 18">
          <a:extLst>
            <a:ext uri="{FF2B5EF4-FFF2-40B4-BE49-F238E27FC236}">
              <a16:creationId xmlns:a16="http://schemas.microsoft.com/office/drawing/2014/main" id="{C87B89D2-0552-4E6D-9415-3113BE2B6574}"/>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59" name="Text Box 19">
          <a:extLst>
            <a:ext uri="{FF2B5EF4-FFF2-40B4-BE49-F238E27FC236}">
              <a16:creationId xmlns:a16="http://schemas.microsoft.com/office/drawing/2014/main" id="{1BD19955-4830-4569-B966-B3498992AC66}"/>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60" name="Text Box 16">
          <a:extLst>
            <a:ext uri="{FF2B5EF4-FFF2-40B4-BE49-F238E27FC236}">
              <a16:creationId xmlns:a16="http://schemas.microsoft.com/office/drawing/2014/main" id="{286F7EFB-5728-488B-9F96-62337EAF3CE8}"/>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61" name="Text Box 17">
          <a:extLst>
            <a:ext uri="{FF2B5EF4-FFF2-40B4-BE49-F238E27FC236}">
              <a16:creationId xmlns:a16="http://schemas.microsoft.com/office/drawing/2014/main" id="{865FECE2-BC52-4545-B6E1-D460DBCE29B8}"/>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62" name="Text Box 18">
          <a:extLst>
            <a:ext uri="{FF2B5EF4-FFF2-40B4-BE49-F238E27FC236}">
              <a16:creationId xmlns:a16="http://schemas.microsoft.com/office/drawing/2014/main" id="{72D3A4EE-9A69-4946-9B30-473C0FC83194}"/>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213632"/>
    <xdr:sp macro="" textlink="">
      <xdr:nvSpPr>
        <xdr:cNvPr id="4663" name="Text Box 15">
          <a:extLst>
            <a:ext uri="{FF2B5EF4-FFF2-40B4-BE49-F238E27FC236}">
              <a16:creationId xmlns:a16="http://schemas.microsoft.com/office/drawing/2014/main" id="{6184290F-F760-4C2E-8E6F-36773A98AA1F}"/>
            </a:ext>
          </a:extLst>
        </xdr:cNvPr>
        <xdr:cNvSpPr txBox="1">
          <a:spLocks noChangeArrowheads="1"/>
        </xdr:cNvSpPr>
      </xdr:nvSpPr>
      <xdr:spPr bwMode="auto">
        <a:xfrm>
          <a:off x="16573500" y="3257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64" name="Text Box 16">
          <a:extLst>
            <a:ext uri="{FF2B5EF4-FFF2-40B4-BE49-F238E27FC236}">
              <a16:creationId xmlns:a16="http://schemas.microsoft.com/office/drawing/2014/main" id="{D93F8CE4-75A1-4FF2-A404-343708E9499C}"/>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65" name="Text Box 17">
          <a:extLst>
            <a:ext uri="{FF2B5EF4-FFF2-40B4-BE49-F238E27FC236}">
              <a16:creationId xmlns:a16="http://schemas.microsoft.com/office/drawing/2014/main" id="{B03B231D-2C5F-4702-B089-D3E62A2BC192}"/>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66" name="Text Box 18">
          <a:extLst>
            <a:ext uri="{FF2B5EF4-FFF2-40B4-BE49-F238E27FC236}">
              <a16:creationId xmlns:a16="http://schemas.microsoft.com/office/drawing/2014/main" id="{551E7BB6-4E61-49D3-8A2E-E3766FE406E0}"/>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67" name="Text Box 19">
          <a:extLst>
            <a:ext uri="{FF2B5EF4-FFF2-40B4-BE49-F238E27FC236}">
              <a16:creationId xmlns:a16="http://schemas.microsoft.com/office/drawing/2014/main" id="{A6F42382-EDF5-4359-9BA5-E0CDC519B11D}"/>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68" name="Text Box 16">
          <a:extLst>
            <a:ext uri="{FF2B5EF4-FFF2-40B4-BE49-F238E27FC236}">
              <a16:creationId xmlns:a16="http://schemas.microsoft.com/office/drawing/2014/main" id="{C234776D-81A8-481D-85CF-685D69324D74}"/>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69" name="Text Box 17">
          <a:extLst>
            <a:ext uri="{FF2B5EF4-FFF2-40B4-BE49-F238E27FC236}">
              <a16:creationId xmlns:a16="http://schemas.microsoft.com/office/drawing/2014/main" id="{FFD63350-0BF8-46CA-AC5D-A513E72E80E4}"/>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70" name="Text Box 18">
          <a:extLst>
            <a:ext uri="{FF2B5EF4-FFF2-40B4-BE49-F238E27FC236}">
              <a16:creationId xmlns:a16="http://schemas.microsoft.com/office/drawing/2014/main" id="{F2322D4D-C232-4DDD-9479-29E35DCBAA69}"/>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71" name="Text Box 16">
          <a:extLst>
            <a:ext uri="{FF2B5EF4-FFF2-40B4-BE49-F238E27FC236}">
              <a16:creationId xmlns:a16="http://schemas.microsoft.com/office/drawing/2014/main" id="{EB8C5955-D479-4C30-BB48-F1A74B9C6F41}"/>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72" name="Text Box 17">
          <a:extLst>
            <a:ext uri="{FF2B5EF4-FFF2-40B4-BE49-F238E27FC236}">
              <a16:creationId xmlns:a16="http://schemas.microsoft.com/office/drawing/2014/main" id="{C3EDF9ED-DA5B-461D-B358-E72956A05D98}"/>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73" name="Text Box 18">
          <a:extLst>
            <a:ext uri="{FF2B5EF4-FFF2-40B4-BE49-F238E27FC236}">
              <a16:creationId xmlns:a16="http://schemas.microsoft.com/office/drawing/2014/main" id="{C4F9B0A6-61E6-4579-9BE1-B9C5D278E37F}"/>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74" name="Text Box 19">
          <a:extLst>
            <a:ext uri="{FF2B5EF4-FFF2-40B4-BE49-F238E27FC236}">
              <a16:creationId xmlns:a16="http://schemas.microsoft.com/office/drawing/2014/main" id="{500B2949-446E-4266-B465-B3670D11D896}"/>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75" name="Text Box 16">
          <a:extLst>
            <a:ext uri="{FF2B5EF4-FFF2-40B4-BE49-F238E27FC236}">
              <a16:creationId xmlns:a16="http://schemas.microsoft.com/office/drawing/2014/main" id="{6E04195D-3BCD-4A3D-A052-A6ACF6F880B9}"/>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442269"/>
    <xdr:sp macro="" textlink="">
      <xdr:nvSpPr>
        <xdr:cNvPr id="4676" name="Text Box 15">
          <a:extLst>
            <a:ext uri="{FF2B5EF4-FFF2-40B4-BE49-F238E27FC236}">
              <a16:creationId xmlns:a16="http://schemas.microsoft.com/office/drawing/2014/main" id="{2FCA09BC-0436-4630-B60A-D57E3F14DBB4}"/>
            </a:ext>
          </a:extLst>
        </xdr:cNvPr>
        <xdr:cNvSpPr txBox="1">
          <a:spLocks noChangeArrowheads="1"/>
        </xdr:cNvSpPr>
      </xdr:nvSpPr>
      <xdr:spPr bwMode="auto">
        <a:xfrm>
          <a:off x="16573500" y="3257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213632"/>
    <xdr:sp macro="" textlink="">
      <xdr:nvSpPr>
        <xdr:cNvPr id="4677" name="Text Box 15">
          <a:extLst>
            <a:ext uri="{FF2B5EF4-FFF2-40B4-BE49-F238E27FC236}">
              <a16:creationId xmlns:a16="http://schemas.microsoft.com/office/drawing/2014/main" id="{566E0386-31F3-4866-895B-06F7D0F4B43E}"/>
            </a:ext>
          </a:extLst>
        </xdr:cNvPr>
        <xdr:cNvSpPr txBox="1">
          <a:spLocks noChangeArrowheads="1"/>
        </xdr:cNvSpPr>
      </xdr:nvSpPr>
      <xdr:spPr bwMode="auto">
        <a:xfrm>
          <a:off x="16573500" y="3257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442269"/>
    <xdr:sp macro="" textlink="">
      <xdr:nvSpPr>
        <xdr:cNvPr id="4678" name="Text Box 15">
          <a:extLst>
            <a:ext uri="{FF2B5EF4-FFF2-40B4-BE49-F238E27FC236}">
              <a16:creationId xmlns:a16="http://schemas.microsoft.com/office/drawing/2014/main" id="{79B08A46-87DB-4064-9257-B5E05A74E341}"/>
            </a:ext>
          </a:extLst>
        </xdr:cNvPr>
        <xdr:cNvSpPr txBox="1">
          <a:spLocks noChangeArrowheads="1"/>
        </xdr:cNvSpPr>
      </xdr:nvSpPr>
      <xdr:spPr bwMode="auto">
        <a:xfrm>
          <a:off x="16573500" y="3257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213632"/>
    <xdr:sp macro="" textlink="">
      <xdr:nvSpPr>
        <xdr:cNvPr id="4679" name="Text Box 15">
          <a:extLst>
            <a:ext uri="{FF2B5EF4-FFF2-40B4-BE49-F238E27FC236}">
              <a16:creationId xmlns:a16="http://schemas.microsoft.com/office/drawing/2014/main" id="{6C03773C-2DFC-401C-91A6-3472E5F05BF6}"/>
            </a:ext>
          </a:extLst>
        </xdr:cNvPr>
        <xdr:cNvSpPr txBox="1">
          <a:spLocks noChangeArrowheads="1"/>
        </xdr:cNvSpPr>
      </xdr:nvSpPr>
      <xdr:spPr bwMode="auto">
        <a:xfrm>
          <a:off x="16573500" y="3257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504825</xdr:rowOff>
    </xdr:from>
    <xdr:ext cx="95250" cy="442269"/>
    <xdr:sp macro="" textlink="">
      <xdr:nvSpPr>
        <xdr:cNvPr id="4680" name="Text Box 15">
          <a:extLst>
            <a:ext uri="{FF2B5EF4-FFF2-40B4-BE49-F238E27FC236}">
              <a16:creationId xmlns:a16="http://schemas.microsoft.com/office/drawing/2014/main" id="{2B77FEF8-9108-4E05-8D92-B430025F6E77}"/>
            </a:ext>
          </a:extLst>
        </xdr:cNvPr>
        <xdr:cNvSpPr txBox="1">
          <a:spLocks noChangeArrowheads="1"/>
        </xdr:cNvSpPr>
      </xdr:nvSpPr>
      <xdr:spPr bwMode="auto">
        <a:xfrm>
          <a:off x="16573500" y="3762375"/>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81" name="Text Box 16">
          <a:extLst>
            <a:ext uri="{FF2B5EF4-FFF2-40B4-BE49-F238E27FC236}">
              <a16:creationId xmlns:a16="http://schemas.microsoft.com/office/drawing/2014/main" id="{CF9993B0-5ECB-464B-B243-5D78FFE967E5}"/>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82" name="Text Box 17">
          <a:extLst>
            <a:ext uri="{FF2B5EF4-FFF2-40B4-BE49-F238E27FC236}">
              <a16:creationId xmlns:a16="http://schemas.microsoft.com/office/drawing/2014/main" id="{34F88439-373A-4F70-9F59-89D266FFC406}"/>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83" name="Text Box 18">
          <a:extLst>
            <a:ext uri="{FF2B5EF4-FFF2-40B4-BE49-F238E27FC236}">
              <a16:creationId xmlns:a16="http://schemas.microsoft.com/office/drawing/2014/main" id="{44BD2442-722D-4CB5-8D31-586BEA0B924B}"/>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84" name="Text Box 19">
          <a:extLst>
            <a:ext uri="{FF2B5EF4-FFF2-40B4-BE49-F238E27FC236}">
              <a16:creationId xmlns:a16="http://schemas.microsoft.com/office/drawing/2014/main" id="{9725F8A8-A91A-43AF-A5D0-8C8E46794D19}"/>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442269"/>
    <xdr:sp macro="" textlink="">
      <xdr:nvSpPr>
        <xdr:cNvPr id="4685" name="Text Box 15">
          <a:extLst>
            <a:ext uri="{FF2B5EF4-FFF2-40B4-BE49-F238E27FC236}">
              <a16:creationId xmlns:a16="http://schemas.microsoft.com/office/drawing/2014/main" id="{219E82E1-FA70-41C8-94CD-00F38FAA3998}"/>
            </a:ext>
          </a:extLst>
        </xdr:cNvPr>
        <xdr:cNvSpPr txBox="1">
          <a:spLocks noChangeArrowheads="1"/>
        </xdr:cNvSpPr>
      </xdr:nvSpPr>
      <xdr:spPr bwMode="auto">
        <a:xfrm>
          <a:off x="16573500" y="3257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86" name="Text Box 16">
          <a:extLst>
            <a:ext uri="{FF2B5EF4-FFF2-40B4-BE49-F238E27FC236}">
              <a16:creationId xmlns:a16="http://schemas.microsoft.com/office/drawing/2014/main" id="{31D39C4F-0BBE-42D0-B7AC-24AC7F653C7F}"/>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87" name="Text Box 17">
          <a:extLst>
            <a:ext uri="{FF2B5EF4-FFF2-40B4-BE49-F238E27FC236}">
              <a16:creationId xmlns:a16="http://schemas.microsoft.com/office/drawing/2014/main" id="{822C497D-29B5-4074-923D-C12369F659F5}"/>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88" name="Text Box 18">
          <a:extLst>
            <a:ext uri="{FF2B5EF4-FFF2-40B4-BE49-F238E27FC236}">
              <a16:creationId xmlns:a16="http://schemas.microsoft.com/office/drawing/2014/main" id="{40ED3834-B5E2-47BB-AE13-0E01DED79D16}"/>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213632"/>
    <xdr:sp macro="" textlink="">
      <xdr:nvSpPr>
        <xdr:cNvPr id="4689" name="Text Box 15">
          <a:extLst>
            <a:ext uri="{FF2B5EF4-FFF2-40B4-BE49-F238E27FC236}">
              <a16:creationId xmlns:a16="http://schemas.microsoft.com/office/drawing/2014/main" id="{9BB6050A-C1B5-43CB-9637-5AB019ED6A36}"/>
            </a:ext>
          </a:extLst>
        </xdr:cNvPr>
        <xdr:cNvSpPr txBox="1">
          <a:spLocks noChangeArrowheads="1"/>
        </xdr:cNvSpPr>
      </xdr:nvSpPr>
      <xdr:spPr bwMode="auto">
        <a:xfrm>
          <a:off x="16573500" y="3257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90" name="Text Box 16">
          <a:extLst>
            <a:ext uri="{FF2B5EF4-FFF2-40B4-BE49-F238E27FC236}">
              <a16:creationId xmlns:a16="http://schemas.microsoft.com/office/drawing/2014/main" id="{699DAA33-00A0-43F5-B85C-8C17D5F08C91}"/>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91" name="Text Box 17">
          <a:extLst>
            <a:ext uri="{FF2B5EF4-FFF2-40B4-BE49-F238E27FC236}">
              <a16:creationId xmlns:a16="http://schemas.microsoft.com/office/drawing/2014/main" id="{CD3D7430-3D83-4536-BE49-0E0AF036A831}"/>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92" name="Text Box 18">
          <a:extLst>
            <a:ext uri="{FF2B5EF4-FFF2-40B4-BE49-F238E27FC236}">
              <a16:creationId xmlns:a16="http://schemas.microsoft.com/office/drawing/2014/main" id="{D19B6052-0D69-4420-9BD7-B7D9B17654B8}"/>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93" name="Text Box 19">
          <a:extLst>
            <a:ext uri="{FF2B5EF4-FFF2-40B4-BE49-F238E27FC236}">
              <a16:creationId xmlns:a16="http://schemas.microsoft.com/office/drawing/2014/main" id="{17B42977-3897-4F04-A0BE-7811726237C6}"/>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694" name="Text Box 16">
          <a:extLst>
            <a:ext uri="{FF2B5EF4-FFF2-40B4-BE49-F238E27FC236}">
              <a16:creationId xmlns:a16="http://schemas.microsoft.com/office/drawing/2014/main" id="{BEBA6912-4DC9-4F4E-B59F-E3C58B53EF2F}"/>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95" name="Text Box 16">
          <a:extLst>
            <a:ext uri="{FF2B5EF4-FFF2-40B4-BE49-F238E27FC236}">
              <a16:creationId xmlns:a16="http://schemas.microsoft.com/office/drawing/2014/main" id="{1D9D077D-91D4-4E08-A009-88586D9E4342}"/>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96" name="Text Box 17">
          <a:extLst>
            <a:ext uri="{FF2B5EF4-FFF2-40B4-BE49-F238E27FC236}">
              <a16:creationId xmlns:a16="http://schemas.microsoft.com/office/drawing/2014/main" id="{64239C61-ABFF-4DE9-9417-F0DE96280EB2}"/>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97" name="Text Box 18">
          <a:extLst>
            <a:ext uri="{FF2B5EF4-FFF2-40B4-BE49-F238E27FC236}">
              <a16:creationId xmlns:a16="http://schemas.microsoft.com/office/drawing/2014/main" id="{03FF0F00-2934-4C8E-8B4A-E525326029FE}"/>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698" name="Text Box 19">
          <a:extLst>
            <a:ext uri="{FF2B5EF4-FFF2-40B4-BE49-F238E27FC236}">
              <a16:creationId xmlns:a16="http://schemas.microsoft.com/office/drawing/2014/main" id="{13DD6FFA-AA27-43B1-BF65-6AA9E313C51E}"/>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442269"/>
    <xdr:sp macro="" textlink="">
      <xdr:nvSpPr>
        <xdr:cNvPr id="4699" name="Text Box 15">
          <a:extLst>
            <a:ext uri="{FF2B5EF4-FFF2-40B4-BE49-F238E27FC236}">
              <a16:creationId xmlns:a16="http://schemas.microsoft.com/office/drawing/2014/main" id="{7162DF08-1344-4D64-BD64-07E6EC7AA8DE}"/>
            </a:ext>
          </a:extLst>
        </xdr:cNvPr>
        <xdr:cNvSpPr txBox="1">
          <a:spLocks noChangeArrowheads="1"/>
        </xdr:cNvSpPr>
      </xdr:nvSpPr>
      <xdr:spPr bwMode="auto">
        <a:xfrm>
          <a:off x="16573500" y="3257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00" name="Text Box 16">
          <a:extLst>
            <a:ext uri="{FF2B5EF4-FFF2-40B4-BE49-F238E27FC236}">
              <a16:creationId xmlns:a16="http://schemas.microsoft.com/office/drawing/2014/main" id="{103B2056-61E5-4085-B521-65FD45AD9031}"/>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01" name="Text Box 17">
          <a:extLst>
            <a:ext uri="{FF2B5EF4-FFF2-40B4-BE49-F238E27FC236}">
              <a16:creationId xmlns:a16="http://schemas.microsoft.com/office/drawing/2014/main" id="{FEA3723E-16A8-40F0-94AC-E13C25FC1E3B}"/>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02" name="Text Box 18">
          <a:extLst>
            <a:ext uri="{FF2B5EF4-FFF2-40B4-BE49-F238E27FC236}">
              <a16:creationId xmlns:a16="http://schemas.microsoft.com/office/drawing/2014/main" id="{B2CC3F09-076B-4BDB-9099-322EA3DEA816}"/>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03" name="Text Box 16">
          <a:extLst>
            <a:ext uri="{FF2B5EF4-FFF2-40B4-BE49-F238E27FC236}">
              <a16:creationId xmlns:a16="http://schemas.microsoft.com/office/drawing/2014/main" id="{072F4253-038F-470C-827B-90C1E6F0BE26}"/>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04" name="Text Box 17">
          <a:extLst>
            <a:ext uri="{FF2B5EF4-FFF2-40B4-BE49-F238E27FC236}">
              <a16:creationId xmlns:a16="http://schemas.microsoft.com/office/drawing/2014/main" id="{AA73681E-F722-449B-99E5-D67EDE0A67D8}"/>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05" name="Text Box 18">
          <a:extLst>
            <a:ext uri="{FF2B5EF4-FFF2-40B4-BE49-F238E27FC236}">
              <a16:creationId xmlns:a16="http://schemas.microsoft.com/office/drawing/2014/main" id="{20566568-C642-465E-A4A0-50473B1D34E4}"/>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06" name="Text Box 19">
          <a:extLst>
            <a:ext uri="{FF2B5EF4-FFF2-40B4-BE49-F238E27FC236}">
              <a16:creationId xmlns:a16="http://schemas.microsoft.com/office/drawing/2014/main" id="{F850E25A-FABB-412C-976E-AEB737E6BA26}"/>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07" name="Text Box 16">
          <a:extLst>
            <a:ext uri="{FF2B5EF4-FFF2-40B4-BE49-F238E27FC236}">
              <a16:creationId xmlns:a16="http://schemas.microsoft.com/office/drawing/2014/main" id="{57F6579E-F963-480A-9BC1-83A732484864}"/>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08" name="Text Box 17">
          <a:extLst>
            <a:ext uri="{FF2B5EF4-FFF2-40B4-BE49-F238E27FC236}">
              <a16:creationId xmlns:a16="http://schemas.microsoft.com/office/drawing/2014/main" id="{C2DB398D-3ECD-4674-A267-6C083426CF12}"/>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09" name="Text Box 18">
          <a:extLst>
            <a:ext uri="{FF2B5EF4-FFF2-40B4-BE49-F238E27FC236}">
              <a16:creationId xmlns:a16="http://schemas.microsoft.com/office/drawing/2014/main" id="{C6E8A684-C6EB-4F20-A09D-CAEEB31CB49F}"/>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442269"/>
    <xdr:sp macro="" textlink="">
      <xdr:nvSpPr>
        <xdr:cNvPr id="4710" name="Text Box 15">
          <a:extLst>
            <a:ext uri="{FF2B5EF4-FFF2-40B4-BE49-F238E27FC236}">
              <a16:creationId xmlns:a16="http://schemas.microsoft.com/office/drawing/2014/main" id="{8FA3D310-C6FA-4E45-99C9-784D1AEA0232}"/>
            </a:ext>
          </a:extLst>
        </xdr:cNvPr>
        <xdr:cNvSpPr txBox="1">
          <a:spLocks noChangeArrowheads="1"/>
        </xdr:cNvSpPr>
      </xdr:nvSpPr>
      <xdr:spPr bwMode="auto">
        <a:xfrm>
          <a:off x="16573500" y="3257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213632"/>
    <xdr:sp macro="" textlink="">
      <xdr:nvSpPr>
        <xdr:cNvPr id="4711" name="Text Box 15">
          <a:extLst>
            <a:ext uri="{FF2B5EF4-FFF2-40B4-BE49-F238E27FC236}">
              <a16:creationId xmlns:a16="http://schemas.microsoft.com/office/drawing/2014/main" id="{EB3DD721-3E51-4EEB-89D3-2B84E9F74B5B}"/>
            </a:ext>
          </a:extLst>
        </xdr:cNvPr>
        <xdr:cNvSpPr txBox="1">
          <a:spLocks noChangeArrowheads="1"/>
        </xdr:cNvSpPr>
      </xdr:nvSpPr>
      <xdr:spPr bwMode="auto">
        <a:xfrm>
          <a:off x="16573500" y="3257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12" name="Text Box 16">
          <a:extLst>
            <a:ext uri="{FF2B5EF4-FFF2-40B4-BE49-F238E27FC236}">
              <a16:creationId xmlns:a16="http://schemas.microsoft.com/office/drawing/2014/main" id="{5EEC3ABD-A70A-4559-AE9E-0E1A045D3E5E}"/>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13" name="Text Box 17">
          <a:extLst>
            <a:ext uri="{FF2B5EF4-FFF2-40B4-BE49-F238E27FC236}">
              <a16:creationId xmlns:a16="http://schemas.microsoft.com/office/drawing/2014/main" id="{5166F30F-8D9A-41A0-A16A-535AC32B8BB3}"/>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14" name="Text Box 18">
          <a:extLst>
            <a:ext uri="{FF2B5EF4-FFF2-40B4-BE49-F238E27FC236}">
              <a16:creationId xmlns:a16="http://schemas.microsoft.com/office/drawing/2014/main" id="{497279FC-5412-49BA-BEB6-98B1D6EB3732}"/>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15" name="Text Box 19">
          <a:extLst>
            <a:ext uri="{FF2B5EF4-FFF2-40B4-BE49-F238E27FC236}">
              <a16:creationId xmlns:a16="http://schemas.microsoft.com/office/drawing/2014/main" id="{E2E311A0-A3DF-4C5D-B210-BE1FE2994992}"/>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16" name="Text Box 16">
          <a:extLst>
            <a:ext uri="{FF2B5EF4-FFF2-40B4-BE49-F238E27FC236}">
              <a16:creationId xmlns:a16="http://schemas.microsoft.com/office/drawing/2014/main" id="{F02ED28B-5FEC-4F23-A6AD-D1F31D2AAD95}"/>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17" name="Text Box 17">
          <a:extLst>
            <a:ext uri="{FF2B5EF4-FFF2-40B4-BE49-F238E27FC236}">
              <a16:creationId xmlns:a16="http://schemas.microsoft.com/office/drawing/2014/main" id="{8085158D-DCB0-48B6-ADD9-70359C58971D}"/>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18" name="Text Box 18">
          <a:extLst>
            <a:ext uri="{FF2B5EF4-FFF2-40B4-BE49-F238E27FC236}">
              <a16:creationId xmlns:a16="http://schemas.microsoft.com/office/drawing/2014/main" id="{FF8B0B12-5B23-4B0E-A40B-30BEB4530B18}"/>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19" name="Text Box 16">
          <a:extLst>
            <a:ext uri="{FF2B5EF4-FFF2-40B4-BE49-F238E27FC236}">
              <a16:creationId xmlns:a16="http://schemas.microsoft.com/office/drawing/2014/main" id="{C32AAA08-2A0D-4AE2-8C20-A302A9C92656}"/>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20" name="Text Box 17">
          <a:extLst>
            <a:ext uri="{FF2B5EF4-FFF2-40B4-BE49-F238E27FC236}">
              <a16:creationId xmlns:a16="http://schemas.microsoft.com/office/drawing/2014/main" id="{268DAB92-1957-4BF1-8F52-4EECE0417866}"/>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21" name="Text Box 18">
          <a:extLst>
            <a:ext uri="{FF2B5EF4-FFF2-40B4-BE49-F238E27FC236}">
              <a16:creationId xmlns:a16="http://schemas.microsoft.com/office/drawing/2014/main" id="{61A2A1F5-0DC7-4BE8-817E-676E9BDF212C}"/>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22" name="Text Box 19">
          <a:extLst>
            <a:ext uri="{FF2B5EF4-FFF2-40B4-BE49-F238E27FC236}">
              <a16:creationId xmlns:a16="http://schemas.microsoft.com/office/drawing/2014/main" id="{50BDD1AF-BB53-40D8-B5D4-85FCDD4CD7DE}"/>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23" name="Text Box 16">
          <a:extLst>
            <a:ext uri="{FF2B5EF4-FFF2-40B4-BE49-F238E27FC236}">
              <a16:creationId xmlns:a16="http://schemas.microsoft.com/office/drawing/2014/main" id="{9E9145F5-756D-4BA2-B10D-402138006431}"/>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442269"/>
    <xdr:sp macro="" textlink="">
      <xdr:nvSpPr>
        <xdr:cNvPr id="4724" name="Text Box 15">
          <a:extLst>
            <a:ext uri="{FF2B5EF4-FFF2-40B4-BE49-F238E27FC236}">
              <a16:creationId xmlns:a16="http://schemas.microsoft.com/office/drawing/2014/main" id="{A2BFF226-BCA7-4710-870E-94E5E1B41C2F}"/>
            </a:ext>
          </a:extLst>
        </xdr:cNvPr>
        <xdr:cNvSpPr txBox="1">
          <a:spLocks noChangeArrowheads="1"/>
        </xdr:cNvSpPr>
      </xdr:nvSpPr>
      <xdr:spPr bwMode="auto">
        <a:xfrm>
          <a:off x="16573500" y="3257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213632"/>
    <xdr:sp macro="" textlink="">
      <xdr:nvSpPr>
        <xdr:cNvPr id="4725" name="Text Box 15">
          <a:extLst>
            <a:ext uri="{FF2B5EF4-FFF2-40B4-BE49-F238E27FC236}">
              <a16:creationId xmlns:a16="http://schemas.microsoft.com/office/drawing/2014/main" id="{D9781E83-BF70-4BC8-A773-1741AAB5F958}"/>
            </a:ext>
          </a:extLst>
        </xdr:cNvPr>
        <xdr:cNvSpPr txBox="1">
          <a:spLocks noChangeArrowheads="1"/>
        </xdr:cNvSpPr>
      </xdr:nvSpPr>
      <xdr:spPr bwMode="auto">
        <a:xfrm>
          <a:off x="16573500" y="3257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26" name="Text Box 16">
          <a:extLst>
            <a:ext uri="{FF2B5EF4-FFF2-40B4-BE49-F238E27FC236}">
              <a16:creationId xmlns:a16="http://schemas.microsoft.com/office/drawing/2014/main" id="{71B3C33F-5631-4498-B1C9-1A5FE97B4502}"/>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27" name="Text Box 17">
          <a:extLst>
            <a:ext uri="{FF2B5EF4-FFF2-40B4-BE49-F238E27FC236}">
              <a16:creationId xmlns:a16="http://schemas.microsoft.com/office/drawing/2014/main" id="{9F67BC63-0DE9-431C-8371-65FFDA4B3416}"/>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28" name="Text Box 18">
          <a:extLst>
            <a:ext uri="{FF2B5EF4-FFF2-40B4-BE49-F238E27FC236}">
              <a16:creationId xmlns:a16="http://schemas.microsoft.com/office/drawing/2014/main" id="{8A42EE2A-2B1F-4347-B604-E7567D722DC4}"/>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29" name="Text Box 19">
          <a:extLst>
            <a:ext uri="{FF2B5EF4-FFF2-40B4-BE49-F238E27FC236}">
              <a16:creationId xmlns:a16="http://schemas.microsoft.com/office/drawing/2014/main" id="{A14B75CC-D834-4AE9-9F48-50B2AAB6F65A}"/>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442269"/>
    <xdr:sp macro="" textlink="">
      <xdr:nvSpPr>
        <xdr:cNvPr id="4730" name="Text Box 15">
          <a:extLst>
            <a:ext uri="{FF2B5EF4-FFF2-40B4-BE49-F238E27FC236}">
              <a16:creationId xmlns:a16="http://schemas.microsoft.com/office/drawing/2014/main" id="{AF88E013-0602-456E-91C2-3FB2F39F5946}"/>
            </a:ext>
          </a:extLst>
        </xdr:cNvPr>
        <xdr:cNvSpPr txBox="1">
          <a:spLocks noChangeArrowheads="1"/>
        </xdr:cNvSpPr>
      </xdr:nvSpPr>
      <xdr:spPr bwMode="auto">
        <a:xfrm>
          <a:off x="16573500" y="3257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31" name="Text Box 16">
          <a:extLst>
            <a:ext uri="{FF2B5EF4-FFF2-40B4-BE49-F238E27FC236}">
              <a16:creationId xmlns:a16="http://schemas.microsoft.com/office/drawing/2014/main" id="{0321F35A-A5C1-4050-ACDD-05F8287572F9}"/>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32" name="Text Box 17">
          <a:extLst>
            <a:ext uri="{FF2B5EF4-FFF2-40B4-BE49-F238E27FC236}">
              <a16:creationId xmlns:a16="http://schemas.microsoft.com/office/drawing/2014/main" id="{F7BB6F07-3A5C-426D-8872-2ACBB50B7075}"/>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33" name="Text Box 18">
          <a:extLst>
            <a:ext uri="{FF2B5EF4-FFF2-40B4-BE49-F238E27FC236}">
              <a16:creationId xmlns:a16="http://schemas.microsoft.com/office/drawing/2014/main" id="{DEB703E9-8961-4867-9C77-7F61883B897F}"/>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213632"/>
    <xdr:sp macro="" textlink="">
      <xdr:nvSpPr>
        <xdr:cNvPr id="4734" name="Text Box 15">
          <a:extLst>
            <a:ext uri="{FF2B5EF4-FFF2-40B4-BE49-F238E27FC236}">
              <a16:creationId xmlns:a16="http://schemas.microsoft.com/office/drawing/2014/main" id="{273C090A-7E4B-4069-8509-5A4A601EF9FD}"/>
            </a:ext>
          </a:extLst>
        </xdr:cNvPr>
        <xdr:cNvSpPr txBox="1">
          <a:spLocks noChangeArrowheads="1"/>
        </xdr:cNvSpPr>
      </xdr:nvSpPr>
      <xdr:spPr bwMode="auto">
        <a:xfrm>
          <a:off x="16573500" y="3257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35" name="Text Box 16">
          <a:extLst>
            <a:ext uri="{FF2B5EF4-FFF2-40B4-BE49-F238E27FC236}">
              <a16:creationId xmlns:a16="http://schemas.microsoft.com/office/drawing/2014/main" id="{2449D1FF-31CC-4B7D-B0DA-FEF2C60AAF1D}"/>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36" name="Text Box 17">
          <a:extLst>
            <a:ext uri="{FF2B5EF4-FFF2-40B4-BE49-F238E27FC236}">
              <a16:creationId xmlns:a16="http://schemas.microsoft.com/office/drawing/2014/main" id="{29BE30FD-69CD-4EC5-A593-79614AFBA450}"/>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37" name="Text Box 18">
          <a:extLst>
            <a:ext uri="{FF2B5EF4-FFF2-40B4-BE49-F238E27FC236}">
              <a16:creationId xmlns:a16="http://schemas.microsoft.com/office/drawing/2014/main" id="{5E20105B-A90A-4F46-93FA-1B01E8AA006E}"/>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38" name="Text Box 19">
          <a:extLst>
            <a:ext uri="{FF2B5EF4-FFF2-40B4-BE49-F238E27FC236}">
              <a16:creationId xmlns:a16="http://schemas.microsoft.com/office/drawing/2014/main" id="{CC1E578A-479D-411E-8A50-B1A6B9AEB6A7}"/>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39" name="Text Box 16">
          <a:extLst>
            <a:ext uri="{FF2B5EF4-FFF2-40B4-BE49-F238E27FC236}">
              <a16:creationId xmlns:a16="http://schemas.microsoft.com/office/drawing/2014/main" id="{FF5AA86E-B308-481B-BF2B-6A0BC5814744}"/>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40" name="Text Box 16">
          <a:extLst>
            <a:ext uri="{FF2B5EF4-FFF2-40B4-BE49-F238E27FC236}">
              <a16:creationId xmlns:a16="http://schemas.microsoft.com/office/drawing/2014/main" id="{67378B30-51CC-4BD8-B763-EFE2E103B885}"/>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41" name="Text Box 17">
          <a:extLst>
            <a:ext uri="{FF2B5EF4-FFF2-40B4-BE49-F238E27FC236}">
              <a16:creationId xmlns:a16="http://schemas.microsoft.com/office/drawing/2014/main" id="{21FCB182-5C98-4FD4-873D-6ACAEB05631A}"/>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42" name="Text Box 18">
          <a:extLst>
            <a:ext uri="{FF2B5EF4-FFF2-40B4-BE49-F238E27FC236}">
              <a16:creationId xmlns:a16="http://schemas.microsoft.com/office/drawing/2014/main" id="{A0AAB59E-989C-42AD-8932-C6B47A62D744}"/>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43" name="Text Box 19">
          <a:extLst>
            <a:ext uri="{FF2B5EF4-FFF2-40B4-BE49-F238E27FC236}">
              <a16:creationId xmlns:a16="http://schemas.microsoft.com/office/drawing/2014/main" id="{925BCD1F-38C7-4A45-BCE3-BE9491406386}"/>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442269"/>
    <xdr:sp macro="" textlink="">
      <xdr:nvSpPr>
        <xdr:cNvPr id="4744" name="Text Box 15">
          <a:extLst>
            <a:ext uri="{FF2B5EF4-FFF2-40B4-BE49-F238E27FC236}">
              <a16:creationId xmlns:a16="http://schemas.microsoft.com/office/drawing/2014/main" id="{F0E90022-2676-4E05-9030-A7E669537D55}"/>
            </a:ext>
          </a:extLst>
        </xdr:cNvPr>
        <xdr:cNvSpPr txBox="1">
          <a:spLocks noChangeArrowheads="1"/>
        </xdr:cNvSpPr>
      </xdr:nvSpPr>
      <xdr:spPr bwMode="auto">
        <a:xfrm>
          <a:off x="16573500" y="3257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45" name="Text Box 16">
          <a:extLst>
            <a:ext uri="{FF2B5EF4-FFF2-40B4-BE49-F238E27FC236}">
              <a16:creationId xmlns:a16="http://schemas.microsoft.com/office/drawing/2014/main" id="{43A1E436-14F5-43ED-A1FA-4CFFBD5431C9}"/>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46" name="Text Box 17">
          <a:extLst>
            <a:ext uri="{FF2B5EF4-FFF2-40B4-BE49-F238E27FC236}">
              <a16:creationId xmlns:a16="http://schemas.microsoft.com/office/drawing/2014/main" id="{3B2D0CAB-537C-4732-8527-B89933F1D9F9}"/>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47" name="Text Box 18">
          <a:extLst>
            <a:ext uri="{FF2B5EF4-FFF2-40B4-BE49-F238E27FC236}">
              <a16:creationId xmlns:a16="http://schemas.microsoft.com/office/drawing/2014/main" id="{CAAB00DA-C7DE-4C23-8E3E-2B2CE8205FA5}"/>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48" name="Text Box 16">
          <a:extLst>
            <a:ext uri="{FF2B5EF4-FFF2-40B4-BE49-F238E27FC236}">
              <a16:creationId xmlns:a16="http://schemas.microsoft.com/office/drawing/2014/main" id="{00155939-5679-4ED5-A70F-22674A4555B3}"/>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49" name="Text Box 17">
          <a:extLst>
            <a:ext uri="{FF2B5EF4-FFF2-40B4-BE49-F238E27FC236}">
              <a16:creationId xmlns:a16="http://schemas.microsoft.com/office/drawing/2014/main" id="{1899DE7F-17D2-4352-ADC9-8AC702282288}"/>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50" name="Text Box 18">
          <a:extLst>
            <a:ext uri="{FF2B5EF4-FFF2-40B4-BE49-F238E27FC236}">
              <a16:creationId xmlns:a16="http://schemas.microsoft.com/office/drawing/2014/main" id="{27109771-45F0-44A6-AD81-9A90FD5CB234}"/>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51" name="Text Box 19">
          <a:extLst>
            <a:ext uri="{FF2B5EF4-FFF2-40B4-BE49-F238E27FC236}">
              <a16:creationId xmlns:a16="http://schemas.microsoft.com/office/drawing/2014/main" id="{4E22C450-A03E-494D-81A2-A16B5C1E9AAB}"/>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52" name="Text Box 16">
          <a:extLst>
            <a:ext uri="{FF2B5EF4-FFF2-40B4-BE49-F238E27FC236}">
              <a16:creationId xmlns:a16="http://schemas.microsoft.com/office/drawing/2014/main" id="{6F6C4D70-648A-4DAD-9515-C04E85A9A166}"/>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53" name="Text Box 17">
          <a:extLst>
            <a:ext uri="{FF2B5EF4-FFF2-40B4-BE49-F238E27FC236}">
              <a16:creationId xmlns:a16="http://schemas.microsoft.com/office/drawing/2014/main" id="{675CDA69-80B3-4759-9ECE-2BBCDFB40E7A}"/>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54" name="Text Box 18">
          <a:extLst>
            <a:ext uri="{FF2B5EF4-FFF2-40B4-BE49-F238E27FC236}">
              <a16:creationId xmlns:a16="http://schemas.microsoft.com/office/drawing/2014/main" id="{F0763FA6-9AD2-49B4-AAB0-70668187D0FE}"/>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442269"/>
    <xdr:sp macro="" textlink="">
      <xdr:nvSpPr>
        <xdr:cNvPr id="4755" name="Text Box 15">
          <a:extLst>
            <a:ext uri="{FF2B5EF4-FFF2-40B4-BE49-F238E27FC236}">
              <a16:creationId xmlns:a16="http://schemas.microsoft.com/office/drawing/2014/main" id="{0BB38559-4781-407B-A48D-82F04CFC70D2}"/>
            </a:ext>
          </a:extLst>
        </xdr:cNvPr>
        <xdr:cNvSpPr txBox="1">
          <a:spLocks noChangeArrowheads="1"/>
        </xdr:cNvSpPr>
      </xdr:nvSpPr>
      <xdr:spPr bwMode="auto">
        <a:xfrm>
          <a:off x="16573500" y="3257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213632"/>
    <xdr:sp macro="" textlink="">
      <xdr:nvSpPr>
        <xdr:cNvPr id="4756" name="Text Box 15">
          <a:extLst>
            <a:ext uri="{FF2B5EF4-FFF2-40B4-BE49-F238E27FC236}">
              <a16:creationId xmlns:a16="http://schemas.microsoft.com/office/drawing/2014/main" id="{7DF6062D-6E6D-443C-AC16-1B9929B14970}"/>
            </a:ext>
          </a:extLst>
        </xdr:cNvPr>
        <xdr:cNvSpPr txBox="1">
          <a:spLocks noChangeArrowheads="1"/>
        </xdr:cNvSpPr>
      </xdr:nvSpPr>
      <xdr:spPr bwMode="auto">
        <a:xfrm>
          <a:off x="16573500" y="3257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57" name="Text Box 16">
          <a:extLst>
            <a:ext uri="{FF2B5EF4-FFF2-40B4-BE49-F238E27FC236}">
              <a16:creationId xmlns:a16="http://schemas.microsoft.com/office/drawing/2014/main" id="{C0ADED8C-8399-4E49-934D-A96113601F2A}"/>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58" name="Text Box 17">
          <a:extLst>
            <a:ext uri="{FF2B5EF4-FFF2-40B4-BE49-F238E27FC236}">
              <a16:creationId xmlns:a16="http://schemas.microsoft.com/office/drawing/2014/main" id="{1C655D40-4C07-463E-945D-A54172225294}"/>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59" name="Text Box 18">
          <a:extLst>
            <a:ext uri="{FF2B5EF4-FFF2-40B4-BE49-F238E27FC236}">
              <a16:creationId xmlns:a16="http://schemas.microsoft.com/office/drawing/2014/main" id="{DC7B0FF7-7B82-4806-B7C8-9E2823679829}"/>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60" name="Text Box 19">
          <a:extLst>
            <a:ext uri="{FF2B5EF4-FFF2-40B4-BE49-F238E27FC236}">
              <a16:creationId xmlns:a16="http://schemas.microsoft.com/office/drawing/2014/main" id="{2249F6D1-5A8C-4621-B150-8A0EA4D40D1A}"/>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61" name="Text Box 16">
          <a:extLst>
            <a:ext uri="{FF2B5EF4-FFF2-40B4-BE49-F238E27FC236}">
              <a16:creationId xmlns:a16="http://schemas.microsoft.com/office/drawing/2014/main" id="{35FEC225-1AC0-4837-A817-AA430744F4B9}"/>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62" name="Text Box 17">
          <a:extLst>
            <a:ext uri="{FF2B5EF4-FFF2-40B4-BE49-F238E27FC236}">
              <a16:creationId xmlns:a16="http://schemas.microsoft.com/office/drawing/2014/main" id="{0A0C96B9-BE37-42AA-B8EF-4F1FE007D5EF}"/>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63" name="Text Box 18">
          <a:extLst>
            <a:ext uri="{FF2B5EF4-FFF2-40B4-BE49-F238E27FC236}">
              <a16:creationId xmlns:a16="http://schemas.microsoft.com/office/drawing/2014/main" id="{5896E0F5-A0AE-465E-9A0C-B971B36AB0EC}"/>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64" name="Text Box 16">
          <a:extLst>
            <a:ext uri="{FF2B5EF4-FFF2-40B4-BE49-F238E27FC236}">
              <a16:creationId xmlns:a16="http://schemas.microsoft.com/office/drawing/2014/main" id="{3E94E19E-CDED-48A6-9C14-E00B90C3C63E}"/>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65" name="Text Box 17">
          <a:extLst>
            <a:ext uri="{FF2B5EF4-FFF2-40B4-BE49-F238E27FC236}">
              <a16:creationId xmlns:a16="http://schemas.microsoft.com/office/drawing/2014/main" id="{1ED3A83A-3414-4438-BA70-E54D0679ADCA}"/>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66" name="Text Box 18">
          <a:extLst>
            <a:ext uri="{FF2B5EF4-FFF2-40B4-BE49-F238E27FC236}">
              <a16:creationId xmlns:a16="http://schemas.microsoft.com/office/drawing/2014/main" id="{DD17B31B-D1AF-4026-A429-C403984E3A5E}"/>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67" name="Text Box 19">
          <a:extLst>
            <a:ext uri="{FF2B5EF4-FFF2-40B4-BE49-F238E27FC236}">
              <a16:creationId xmlns:a16="http://schemas.microsoft.com/office/drawing/2014/main" id="{B68021AB-7765-4AFD-B07C-89388D58BDE4}"/>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68" name="Text Box 16">
          <a:extLst>
            <a:ext uri="{FF2B5EF4-FFF2-40B4-BE49-F238E27FC236}">
              <a16:creationId xmlns:a16="http://schemas.microsoft.com/office/drawing/2014/main" id="{EFF80D78-2B2D-42C1-BCCC-D7B479376C17}"/>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442269"/>
    <xdr:sp macro="" textlink="">
      <xdr:nvSpPr>
        <xdr:cNvPr id="4769" name="Text Box 15">
          <a:extLst>
            <a:ext uri="{FF2B5EF4-FFF2-40B4-BE49-F238E27FC236}">
              <a16:creationId xmlns:a16="http://schemas.microsoft.com/office/drawing/2014/main" id="{7C92F944-57A4-4422-B949-B9624FE9C7CA}"/>
            </a:ext>
          </a:extLst>
        </xdr:cNvPr>
        <xdr:cNvSpPr txBox="1">
          <a:spLocks noChangeArrowheads="1"/>
        </xdr:cNvSpPr>
      </xdr:nvSpPr>
      <xdr:spPr bwMode="auto">
        <a:xfrm>
          <a:off x="16573500" y="3257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213632"/>
    <xdr:sp macro="" textlink="">
      <xdr:nvSpPr>
        <xdr:cNvPr id="4770" name="Text Box 15">
          <a:extLst>
            <a:ext uri="{FF2B5EF4-FFF2-40B4-BE49-F238E27FC236}">
              <a16:creationId xmlns:a16="http://schemas.microsoft.com/office/drawing/2014/main" id="{9B204923-F4B1-4B09-B11F-996B74E4CE04}"/>
            </a:ext>
          </a:extLst>
        </xdr:cNvPr>
        <xdr:cNvSpPr txBox="1">
          <a:spLocks noChangeArrowheads="1"/>
        </xdr:cNvSpPr>
      </xdr:nvSpPr>
      <xdr:spPr bwMode="auto">
        <a:xfrm>
          <a:off x="16573500" y="3257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71" name="Text Box 16">
          <a:extLst>
            <a:ext uri="{FF2B5EF4-FFF2-40B4-BE49-F238E27FC236}">
              <a16:creationId xmlns:a16="http://schemas.microsoft.com/office/drawing/2014/main" id="{0EBFE716-DF99-4860-A174-2CDC51504798}"/>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72" name="Text Box 17">
          <a:extLst>
            <a:ext uri="{FF2B5EF4-FFF2-40B4-BE49-F238E27FC236}">
              <a16:creationId xmlns:a16="http://schemas.microsoft.com/office/drawing/2014/main" id="{5D3C36D2-0188-47D8-AA56-9FD22DF51065}"/>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73" name="Text Box 18">
          <a:extLst>
            <a:ext uri="{FF2B5EF4-FFF2-40B4-BE49-F238E27FC236}">
              <a16:creationId xmlns:a16="http://schemas.microsoft.com/office/drawing/2014/main" id="{C38F453F-716B-48AD-80D0-63D317525F3F}"/>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74" name="Text Box 19">
          <a:extLst>
            <a:ext uri="{FF2B5EF4-FFF2-40B4-BE49-F238E27FC236}">
              <a16:creationId xmlns:a16="http://schemas.microsoft.com/office/drawing/2014/main" id="{13E24291-CA4A-47AF-9D91-19A1346C88FF}"/>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442269"/>
    <xdr:sp macro="" textlink="">
      <xdr:nvSpPr>
        <xdr:cNvPr id="4775" name="Text Box 15">
          <a:extLst>
            <a:ext uri="{FF2B5EF4-FFF2-40B4-BE49-F238E27FC236}">
              <a16:creationId xmlns:a16="http://schemas.microsoft.com/office/drawing/2014/main" id="{797FDDE9-AC77-4EDA-897B-86EB096AA760}"/>
            </a:ext>
          </a:extLst>
        </xdr:cNvPr>
        <xdr:cNvSpPr txBox="1">
          <a:spLocks noChangeArrowheads="1"/>
        </xdr:cNvSpPr>
      </xdr:nvSpPr>
      <xdr:spPr bwMode="auto">
        <a:xfrm>
          <a:off x="16573500" y="3257550"/>
          <a:ext cx="95250" cy="44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76" name="Text Box 16">
          <a:extLst>
            <a:ext uri="{FF2B5EF4-FFF2-40B4-BE49-F238E27FC236}">
              <a16:creationId xmlns:a16="http://schemas.microsoft.com/office/drawing/2014/main" id="{BCA6683B-541F-41CC-BBCF-284D1CDCB8B1}"/>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77" name="Text Box 17">
          <a:extLst>
            <a:ext uri="{FF2B5EF4-FFF2-40B4-BE49-F238E27FC236}">
              <a16:creationId xmlns:a16="http://schemas.microsoft.com/office/drawing/2014/main" id="{5D2E627E-A7C6-4872-AA0C-CCEEEEA05A42}"/>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171450"/>
    <xdr:sp macro="" textlink="">
      <xdr:nvSpPr>
        <xdr:cNvPr id="4778" name="Text Box 18">
          <a:extLst>
            <a:ext uri="{FF2B5EF4-FFF2-40B4-BE49-F238E27FC236}">
              <a16:creationId xmlns:a16="http://schemas.microsoft.com/office/drawing/2014/main" id="{1FA6C912-F3F3-4CE3-B14A-03A45BDFD12C}"/>
            </a:ext>
          </a:extLst>
        </xdr:cNvPr>
        <xdr:cNvSpPr txBox="1">
          <a:spLocks noChangeArrowheads="1"/>
        </xdr:cNvSpPr>
      </xdr:nvSpPr>
      <xdr:spPr bwMode="auto">
        <a:xfrm>
          <a:off x="16573500"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25</xdr:row>
      <xdr:rowOff>0</xdr:rowOff>
    </xdr:from>
    <xdr:ext cx="95250" cy="213632"/>
    <xdr:sp macro="" textlink="">
      <xdr:nvSpPr>
        <xdr:cNvPr id="4779" name="Text Box 15">
          <a:extLst>
            <a:ext uri="{FF2B5EF4-FFF2-40B4-BE49-F238E27FC236}">
              <a16:creationId xmlns:a16="http://schemas.microsoft.com/office/drawing/2014/main" id="{6B5BDA7D-259F-4CAC-9506-B473D3DD7F30}"/>
            </a:ext>
          </a:extLst>
        </xdr:cNvPr>
        <xdr:cNvSpPr txBox="1">
          <a:spLocks noChangeArrowheads="1"/>
        </xdr:cNvSpPr>
      </xdr:nvSpPr>
      <xdr:spPr bwMode="auto">
        <a:xfrm>
          <a:off x="16573500" y="3257550"/>
          <a:ext cx="95250" cy="2136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80" name="Text Box 16">
          <a:extLst>
            <a:ext uri="{FF2B5EF4-FFF2-40B4-BE49-F238E27FC236}">
              <a16:creationId xmlns:a16="http://schemas.microsoft.com/office/drawing/2014/main" id="{8FC4820E-9EEB-4097-B5A2-07F2331C4349}"/>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81" name="Text Box 17">
          <a:extLst>
            <a:ext uri="{FF2B5EF4-FFF2-40B4-BE49-F238E27FC236}">
              <a16:creationId xmlns:a16="http://schemas.microsoft.com/office/drawing/2014/main" id="{3138C68A-FA19-4FCD-8B6C-3BC68D3E61C1}"/>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82" name="Text Box 18">
          <a:extLst>
            <a:ext uri="{FF2B5EF4-FFF2-40B4-BE49-F238E27FC236}">
              <a16:creationId xmlns:a16="http://schemas.microsoft.com/office/drawing/2014/main" id="{602BDE0B-9098-4944-BF05-BD9EB4EE1A42}"/>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83" name="Text Box 19">
          <a:extLst>
            <a:ext uri="{FF2B5EF4-FFF2-40B4-BE49-F238E27FC236}">
              <a16:creationId xmlns:a16="http://schemas.microsoft.com/office/drawing/2014/main" id="{28708C4A-5DB4-452B-9891-35D460778DD3}"/>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1152525</xdr:colOff>
      <xdr:row>25</xdr:row>
      <xdr:rowOff>0</xdr:rowOff>
    </xdr:from>
    <xdr:ext cx="95250" cy="171450"/>
    <xdr:sp macro="" textlink="">
      <xdr:nvSpPr>
        <xdr:cNvPr id="4784" name="Text Box 16">
          <a:extLst>
            <a:ext uri="{FF2B5EF4-FFF2-40B4-BE49-F238E27FC236}">
              <a16:creationId xmlns:a16="http://schemas.microsoft.com/office/drawing/2014/main" id="{F450D436-B5E4-404C-95E8-9D4E58219714}"/>
            </a:ext>
          </a:extLst>
        </xdr:cNvPr>
        <xdr:cNvSpPr txBox="1">
          <a:spLocks noChangeArrowheads="1"/>
        </xdr:cNvSpPr>
      </xdr:nvSpPr>
      <xdr:spPr bwMode="auto">
        <a:xfrm>
          <a:off x="21116925" y="3257550"/>
          <a:ext cx="952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25</xdr:col>
      <xdr:colOff>0</xdr:colOff>
      <xdr:row>26</xdr:row>
      <xdr:rowOff>128588</xdr:rowOff>
    </xdr:from>
    <xdr:to>
      <xdr:col>25</xdr:col>
      <xdr:colOff>0</xdr:colOff>
      <xdr:row>29</xdr:row>
      <xdr:rowOff>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0431918" y="5360988"/>
          <a:ext cx="7516517" cy="7110992"/>
        </a:xfrm>
        <a:prstGeom prst="rect">
          <a:avLst/>
        </a:prstGeom>
      </xdr:spPr>
    </xdr:pic>
    <xdr:clientData/>
  </xdr:twoCellAnchor>
  <xdr:twoCellAnchor editAs="oneCell">
    <xdr:from>
      <xdr:col>25</xdr:col>
      <xdr:colOff>0</xdr:colOff>
      <xdr:row>28</xdr:row>
      <xdr:rowOff>0</xdr:rowOff>
    </xdr:from>
    <xdr:to>
      <xdr:col>25</xdr:col>
      <xdr:colOff>0</xdr:colOff>
      <xdr:row>29</xdr:row>
      <xdr:rowOff>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2"/>
        <a:srcRect l="6425" t="17904" r="5370" b="16965"/>
        <a:stretch/>
      </xdr:blipFill>
      <xdr:spPr>
        <a:xfrm>
          <a:off x="25768300" y="5549900"/>
          <a:ext cx="16163927" cy="63872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romulo%20mu&#241;oz/Downloads/MAPA%20DE%20RIESGOS.%20BIENES%20Y%20SERVICIOS%20VIC.xlsx" TargetMode="External"/><Relationship Id="rId1" Type="http://schemas.openxmlformats.org/officeDocument/2006/relationships/externalLinkPath" Target="/Users/romulo%20mu&#241;oz/Downloads/MAPA%20DE%20RIESGOS.%20BIENES%20Y%20SERVICIOS%20VIC.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Users/BENAVIDES%20SALAS/Dropbox/VICTOR%20BENAVIDES/GOBERNACION%202018/PRODUCTOS/F-ES-05%20MAPA%20DE%20RIESGOS%20V4.xls" TargetMode="External"/><Relationship Id="rId1" Type="http://schemas.openxmlformats.org/officeDocument/2006/relationships/externalLinkPath" Target="/Users/BENAVIDES%20SALAS/Dropbox/VICTOR%20BENAVIDES/GOBERNACION%202018/PRODUCTOS/F-ES-05%20MAPA%20DE%20RIESGOS%20V4.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Descargas\19%20DES-DI-008%20Formato%20Mapa%20Riesgos%20Integral%20CEI%20OBS%20OAP.xlsx" TargetMode="External"/><Relationship Id="rId1" Type="http://schemas.openxmlformats.org/officeDocument/2006/relationships/externalLinkPath" Target="19%20DES-DI-008%20Formato%20Mapa%20Riesgos%20Integral%20CEI%20OBS%20OA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 DE CAMBIOS"/>
      <sheetName val="CONTEXTO E IDENTIFICACIÓN"/>
      <sheetName val="ANALISIS"/>
      <sheetName val="VALORACIÓN DEL RIESGO"/>
      <sheetName val="MAPA DE RIESGOS"/>
      <sheetName val="DEFINICIONES "/>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VO DES-DI-008"/>
      <sheetName val="2 CONTEXTO E IDENTIFICACIÓN"/>
      <sheetName val="10 FORMULAS"/>
      <sheetName val="3 PROBABIL E IMPACTO INHERENTE"/>
      <sheetName val="4 MAPA CALOR INHERENTE"/>
      <sheetName val="5 VALORACIÓN CONTROL PROBAB."/>
      <sheetName val="5 VALORACIÓN CONTROL IMPACTO"/>
      <sheetName val="6 MAPA CALOR RESIDUAL-TRATAMIEN"/>
      <sheetName val="7 MAPA CALOR INHEREN Y RESIDUAL"/>
      <sheetName val="8 PEFIL RIESGO DEL PROCESO"/>
      <sheetName val="10 CONTROL DE CAMBIOS"/>
      <sheetName val="19 DES-DI-008 Formato Mapa Ries"/>
    </sheetNames>
    <sheetDataSet>
      <sheetData sheetId="0" refreshError="1"/>
      <sheetData sheetId="1">
        <row r="9">
          <cell r="A9" t="str">
            <v>R1</v>
          </cell>
          <cell r="J9" t="str">
            <v xml:space="preserve">Posibilidad de afectación económica y reputacional porDebido al Incumplimiento de los términos de ley y fechas establecidas en el Plan Anual de Auditorías  por la demora en la entrega y revisión de los informes  por parte el equipo de control interno. a causa de Debido a la Insuficiencia de personal (servidores públicos y contratistas colaboradores) en la OCI, que apoye la ejecución las actividades del PAA-Plan Anual de Auditorías, por la terminación anticipada de contratos y/o ausencia de adición y prorrogas a contratistas. </v>
          </cell>
        </row>
        <row r="10">
          <cell r="A10" t="str">
            <v>R2</v>
          </cell>
          <cell r="J10" t="str">
            <v>Posibilidad de afectación económica y reputacional por Establecimeinto de conclusiones de auditoría sin la pertienencia tecnica requerida que permita agregar valor a los procesos de la entidad   a causa de Por debilidades en las competencias tecnicas del equipo de auditoría</v>
          </cell>
        </row>
        <row r="11">
          <cell r="A11" t="str">
            <v>R3</v>
          </cell>
          <cell r="J11" t="str">
            <v>Posibilidad de afectación económica y reputacional porDebido a la inadecuada gestión y control de conflictos de interés e impedimentos a la independencia/objetividad, que permite conductas asociadas a integridad pública (soborno/dádivas, fraude, colusión u otras prácticas de corrupción) y deriva en la manipulación de resultados de auditoría o evaluación en beneficio de terceros.” a causa de Deficiencia en los mecanismos de seguimiento y control de impedimentos a la independencia y objetividad del proceso de auditoría interna 
Conflicto de intereses por parte del servidor o contratista responsable del ejericicio de auditoría o evaluación</v>
          </cell>
        </row>
        <row r="12">
          <cell r="A12" t="str">
            <v>R4</v>
          </cell>
          <cell r="J12" t="str">
            <v>La posibilidad de afectación  de  confidencialidad en la elaboracion de lista de chequeo fianl y subida de informacion a la compartida , debido a compromiso de la Información .</v>
          </cell>
        </row>
      </sheetData>
      <sheetData sheetId="2">
        <row r="4">
          <cell r="B4" t="str">
            <v>A_Ejecución_y_Administración_de_procesos</v>
          </cell>
          <cell r="C4" t="str">
            <v>Procesos</v>
          </cell>
        </row>
        <row r="6">
          <cell r="B6" t="str">
            <v>B_Fraude_Externo</v>
          </cell>
          <cell r="C6" t="str">
            <v>Evento_Externo</v>
          </cell>
        </row>
        <row r="8">
          <cell r="B8" t="str">
            <v>C_Fraude_Interno</v>
          </cell>
          <cell r="C8" t="str">
            <v>Talento_Humano</v>
          </cell>
        </row>
        <row r="10">
          <cell r="B10" t="str">
            <v>D_Fallas_Tecnológicas</v>
          </cell>
          <cell r="C10" t="str">
            <v>Tecnologías</v>
          </cell>
        </row>
        <row r="51">
          <cell r="B51" t="str">
            <v>Preventivo</v>
          </cell>
          <cell r="C51">
            <v>0.25</v>
          </cell>
        </row>
        <row r="52">
          <cell r="B52" t="str">
            <v>Detectivo</v>
          </cell>
          <cell r="C52">
            <v>0.15</v>
          </cell>
        </row>
        <row r="53">
          <cell r="B53" t="str">
            <v>Correctivo</v>
          </cell>
          <cell r="C53">
            <v>0.1</v>
          </cell>
        </row>
        <row r="54">
          <cell r="B54" t="str">
            <v>Automático</v>
          </cell>
          <cell r="C54">
            <v>0.25</v>
          </cell>
        </row>
        <row r="55">
          <cell r="B55" t="str">
            <v>Manual</v>
          </cell>
          <cell r="C55">
            <v>0.15</v>
          </cell>
        </row>
      </sheetData>
      <sheetData sheetId="3">
        <row r="9">
          <cell r="E9">
            <v>0.6</v>
          </cell>
          <cell r="M9">
            <v>0.8</v>
          </cell>
        </row>
        <row r="10">
          <cell r="E10">
            <v>0.6</v>
          </cell>
          <cell r="M10">
            <v>0.8</v>
          </cell>
        </row>
        <row r="11">
          <cell r="E11">
            <v>0.6</v>
          </cell>
          <cell r="M11">
            <v>0.6</v>
          </cell>
        </row>
        <row r="12">
          <cell r="E12">
            <v>0.6</v>
          </cell>
          <cell r="M12">
            <v>0.6</v>
          </cell>
        </row>
      </sheetData>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F8:K28" totalsRowShown="0" headerRowDxfId="127" tableBorderDxfId="126" headerRowCellStyle="Normal 2">
  <autoFilter ref="F8:K28" xr:uid="{00000000-0009-0000-0100-000001000000}"/>
  <tableColumns count="6">
    <tableColumn id="2" xr3:uid="{00000000-0010-0000-0000-000002000000}" name="TIPOLOGÍA" dataDxfId="125" dataCellStyle="Normal 2"/>
    <tableColumn id="3" xr3:uid="{00000000-0010-0000-0000-000003000000}" name="¿QUÉ? _x000a_IMPACTO" dataDxfId="124" dataCellStyle="Normal 2"/>
    <tableColumn id="4" xr3:uid="{00000000-0010-0000-0000-000004000000}" name="¿CÓMO?_x000a_CAUSA INMEDIATA _x000a_(Iniciar con la palabra _x000a_por)" dataDxfId="123" dataCellStyle="Normal 2"/>
    <tableColumn id="5" xr3:uid="{00000000-0010-0000-0000-000005000000}" name="¿PORQUÉ?_x000a_CAUSA RAÍZ_x000a_(Iniciar con _x000a_debido a/a causa de)" dataDxfId="122" dataCellStyle="Normal 2"/>
    <tableColumn id="6" xr3:uid="{00000000-0010-0000-0000-000006000000}" name="DESCRIPCIÓN DEL RIESGO" dataDxfId="121">
      <calculatedColumnFormula>(CONCATENATE(Tabla1[[#This Row],[¿QUÉ? 
IMPACTO]]," ","por",Tabla1[[#This Row],[¿CÓMO?
CAUSA INMEDIATA 
(Iniciar con la palabra 
por)]]," ","a causa de"," ",Tabla1[[#This Row],[¿PORQUÉ?
CAUSA RAÍZ
(Iniciar con 
debido a/a causa de)]]))</calculatedColumnFormula>
    </tableColumn>
    <tableColumn id="1" xr3:uid="{00000000-0010-0000-0000-000001000000}" name="SUB CAUSAS (Si aplica)" dataDxfId="120" dataCellStyle="Normal 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a6" displayName="Tabla6" ref="A31:E35" totalsRowShown="0" headerRowDxfId="119" dataDxfId="118">
  <autoFilter ref="A31:E35" xr:uid="{00000000-0009-0000-0100-000006000000}"/>
  <tableColumns count="5">
    <tableColumn id="1" xr3:uid="{00000000-0010-0000-0100-000001000000}" name="Gestión" dataDxfId="117"/>
    <tableColumn id="2" xr3:uid="{00000000-0010-0000-0100-000002000000}" name="Fiscal" dataDxfId="116"/>
    <tableColumn id="3" xr3:uid="{00000000-0010-0000-0100-000003000000}" name="Seguridad_Información" dataDxfId="115"/>
    <tableColumn id="4" xr3:uid="{00000000-0010-0000-0100-000004000000}" name="Integridad_Pública_Corrupción" dataDxfId="114"/>
    <tableColumn id="5" xr3:uid="{00000000-0010-0000-0100-000005000000}" name="Integridad_Pública_LA_FT_FP" dataDxfId="113"/>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a2" displayName="Tabla2" ref="A38:F47" totalsRowShown="0" headerRowDxfId="112" dataDxfId="111">
  <autoFilter ref="A38:F47" xr:uid="{00000000-0009-0000-0100-000002000000}"/>
  <tableColumns count="6">
    <tableColumn id="1" xr3:uid="{00000000-0010-0000-0200-000001000000}" name="Ejecución_administración_de_procesos" dataDxfId="110"/>
    <tableColumn id="2" xr3:uid="{00000000-0010-0000-0200-000002000000}" name="Transacción_u_Operación_aplica_para_LA_FT_FP" dataDxfId="109"/>
    <tableColumn id="3" xr3:uid="{00000000-0010-0000-0200-000003000000}" name="Talento_Humano" dataDxfId="108"/>
    <tableColumn id="4" xr3:uid="{00000000-0010-0000-0200-000004000000}" name="Tecnología" dataDxfId="107"/>
    <tableColumn id="5" xr3:uid="{00000000-0010-0000-0200-000005000000}" name="Infraestructura" dataDxfId="106"/>
    <tableColumn id="6" xr3:uid="{00000000-0010-0000-0200-000006000000}" name="Evento_externo" dataDxfId="105"/>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a3" displayName="Tabla3" ref="H37:I43" totalsRowShown="0" headerRowDxfId="104" dataDxfId="103">
  <autoFilter ref="H37:I43" xr:uid="{00000000-0009-0000-0100-000003000000}"/>
  <tableColumns count="2">
    <tableColumn id="1" xr3:uid="{00000000-0010-0000-0300-000001000000}" name="FACTOR DE RIESGO" dataDxfId="102"/>
    <tableColumn id="2" xr3:uid="{00000000-0010-0000-0300-000002000000}" name="Descripción" dataDxfId="101"/>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3.bin"/><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31"/>
  <sheetViews>
    <sheetView zoomScale="90" zoomScaleNormal="90" workbookViewId="0">
      <selection activeCell="B6" sqref="B6:H7"/>
    </sheetView>
  </sheetViews>
  <sheetFormatPr baseColWidth="10" defaultColWidth="0" defaultRowHeight="14" zeroHeight="1" x14ac:dyDescent="0.3"/>
  <cols>
    <col min="1" max="1" width="2.81640625" style="288" customWidth="1"/>
    <col min="2" max="3" width="24.453125" style="288" customWidth="1"/>
    <col min="4" max="4" width="16" style="288" customWidth="1"/>
    <col min="5" max="5" width="24.453125" style="288" customWidth="1"/>
    <col min="6" max="6" width="27.453125" style="288" customWidth="1"/>
    <col min="7" max="8" width="24.453125" style="288" customWidth="1"/>
    <col min="9" max="9" width="4.26953125" style="288" customWidth="1"/>
    <col min="10" max="16384" width="11.453125" style="288" hidden="1"/>
  </cols>
  <sheetData>
    <row r="1" spans="2:8" ht="27.75" customHeight="1" x14ac:dyDescent="0.3">
      <c r="B1" s="459"/>
      <c r="C1" s="465" t="s">
        <v>392</v>
      </c>
      <c r="D1" s="465"/>
      <c r="E1" s="465"/>
      <c r="F1" s="465"/>
      <c r="G1" s="465"/>
      <c r="H1" s="466"/>
    </row>
    <row r="2" spans="2:8" ht="26.25" customHeight="1" x14ac:dyDescent="0.3">
      <c r="B2" s="460"/>
      <c r="C2" s="462" t="s">
        <v>401</v>
      </c>
      <c r="D2" s="463"/>
      <c r="E2" s="463"/>
      <c r="F2" s="463"/>
      <c r="G2" s="464"/>
      <c r="H2" s="382"/>
    </row>
    <row r="3" spans="2:8" ht="24" customHeight="1" thickBot="1" x14ac:dyDescent="0.35">
      <c r="B3" s="461"/>
      <c r="C3" s="467" t="s">
        <v>393</v>
      </c>
      <c r="D3" s="467"/>
      <c r="E3" s="467"/>
      <c r="F3" s="467"/>
      <c r="G3" s="467"/>
      <c r="H3" s="468"/>
    </row>
    <row r="4" spans="2:8" ht="18" x14ac:dyDescent="0.3">
      <c r="B4" s="469" t="s">
        <v>0</v>
      </c>
      <c r="C4" s="470"/>
      <c r="D4" s="470"/>
      <c r="E4" s="470"/>
      <c r="F4" s="470"/>
      <c r="G4" s="470"/>
      <c r="H4" s="471"/>
    </row>
    <row r="5" spans="2:8" x14ac:dyDescent="0.3">
      <c r="B5" s="289"/>
      <c r="C5" s="290"/>
      <c r="D5" s="290"/>
      <c r="E5" s="290"/>
      <c r="F5" s="290"/>
      <c r="G5" s="290"/>
      <c r="H5" s="291"/>
    </row>
    <row r="6" spans="2:8" ht="63" customHeight="1" x14ac:dyDescent="0.3">
      <c r="B6" s="472" t="s">
        <v>327</v>
      </c>
      <c r="C6" s="473"/>
      <c r="D6" s="473"/>
      <c r="E6" s="473"/>
      <c r="F6" s="473"/>
      <c r="G6" s="473"/>
      <c r="H6" s="474"/>
    </row>
    <row r="7" spans="2:8" ht="60.75" customHeight="1" x14ac:dyDescent="0.3">
      <c r="B7" s="475"/>
      <c r="C7" s="476"/>
      <c r="D7" s="476"/>
      <c r="E7" s="476"/>
      <c r="F7" s="476"/>
      <c r="G7" s="476"/>
      <c r="H7" s="477"/>
    </row>
    <row r="8" spans="2:8" x14ac:dyDescent="0.3">
      <c r="B8" s="478" t="s">
        <v>1</v>
      </c>
      <c r="C8" s="479"/>
      <c r="D8" s="479"/>
      <c r="E8" s="479"/>
      <c r="F8" s="479"/>
      <c r="G8" s="479"/>
      <c r="H8" s="480"/>
    </row>
    <row r="9" spans="2:8" ht="127.5" customHeight="1" x14ac:dyDescent="0.3">
      <c r="B9" s="481" t="s">
        <v>328</v>
      </c>
      <c r="C9" s="482"/>
      <c r="D9" s="482"/>
      <c r="E9" s="482"/>
      <c r="F9" s="482"/>
      <c r="G9" s="482"/>
      <c r="H9" s="483"/>
    </row>
    <row r="10" spans="2:8" x14ac:dyDescent="0.3">
      <c r="B10" s="292"/>
      <c r="C10" s="293"/>
      <c r="D10" s="293"/>
      <c r="E10" s="293"/>
      <c r="F10" s="293"/>
      <c r="G10" s="293"/>
      <c r="H10" s="294"/>
    </row>
    <row r="11" spans="2:8" ht="30.75" customHeight="1" x14ac:dyDescent="0.3">
      <c r="B11" s="484" t="s">
        <v>349</v>
      </c>
      <c r="C11" s="485"/>
      <c r="D11" s="485"/>
      <c r="E11" s="485"/>
      <c r="F11" s="485"/>
      <c r="G11" s="485"/>
      <c r="H11" s="486"/>
    </row>
    <row r="12" spans="2:8" s="295" customFormat="1" ht="20.5" customHeight="1" x14ac:dyDescent="0.3">
      <c r="B12" s="489"/>
      <c r="C12" s="490"/>
      <c r="D12" s="490"/>
      <c r="E12" s="490"/>
      <c r="F12" s="490"/>
      <c r="G12" s="490"/>
      <c r="H12" s="491"/>
    </row>
    <row r="13" spans="2:8" ht="20.5" customHeight="1" x14ac:dyDescent="0.3">
      <c r="B13" s="478" t="s">
        <v>2</v>
      </c>
      <c r="C13" s="487"/>
      <c r="D13" s="487"/>
      <c r="E13" s="487"/>
      <c r="F13" s="487"/>
      <c r="G13" s="487"/>
      <c r="H13" s="488"/>
    </row>
    <row r="14" spans="2:8" ht="9" customHeight="1" x14ac:dyDescent="0.3">
      <c r="B14" s="478"/>
      <c r="C14" s="487"/>
      <c r="D14" s="487"/>
      <c r="E14" s="487"/>
      <c r="F14" s="487"/>
      <c r="G14" s="487"/>
      <c r="H14" s="488"/>
    </row>
    <row r="15" spans="2:8" x14ac:dyDescent="0.3">
      <c r="B15" s="478" t="s">
        <v>3</v>
      </c>
      <c r="C15" s="487"/>
      <c r="D15" s="487"/>
      <c r="E15" s="487"/>
      <c r="F15" s="487"/>
      <c r="G15" s="487"/>
      <c r="H15" s="488"/>
    </row>
    <row r="16" spans="2:8" x14ac:dyDescent="0.3">
      <c r="B16" s="296"/>
      <c r="C16" s="297"/>
      <c r="D16" s="297"/>
      <c r="E16" s="297"/>
      <c r="F16" s="297"/>
      <c r="G16" s="297"/>
      <c r="H16" s="298"/>
    </row>
    <row r="17" spans="2:8" ht="18.75" customHeight="1" x14ac:dyDescent="0.3">
      <c r="B17" s="478" t="s">
        <v>319</v>
      </c>
      <c r="C17" s="487"/>
      <c r="D17" s="487"/>
      <c r="E17" s="487"/>
      <c r="F17" s="487"/>
      <c r="G17" s="487"/>
      <c r="H17" s="488"/>
    </row>
    <row r="18" spans="2:8" ht="18.75" customHeight="1" x14ac:dyDescent="0.3">
      <c r="B18" s="296"/>
      <c r="C18" s="297"/>
      <c r="D18" s="297"/>
      <c r="E18" s="297"/>
      <c r="F18" s="297"/>
      <c r="G18" s="297"/>
      <c r="H18" s="298"/>
    </row>
    <row r="19" spans="2:8" ht="18.75" customHeight="1" x14ac:dyDescent="0.3">
      <c r="B19" s="478" t="s">
        <v>320</v>
      </c>
      <c r="C19" s="487"/>
      <c r="D19" s="487"/>
      <c r="E19" s="487"/>
      <c r="F19" s="487"/>
      <c r="G19" s="487"/>
      <c r="H19" s="488"/>
    </row>
    <row r="20" spans="2:8" ht="18.75" customHeight="1" thickBot="1" x14ac:dyDescent="0.35">
      <c r="B20" s="299"/>
      <c r="C20" s="300"/>
      <c r="D20" s="300"/>
      <c r="E20" s="300"/>
      <c r="F20" s="300"/>
      <c r="G20" s="300"/>
      <c r="H20" s="301"/>
    </row>
    <row r="21" spans="2:8" ht="14.5" thickTop="1" x14ac:dyDescent="0.3">
      <c r="B21" s="302"/>
      <c r="C21" s="496" t="s">
        <v>4</v>
      </c>
      <c r="D21" s="497"/>
      <c r="E21" s="498" t="s">
        <v>5</v>
      </c>
      <c r="F21" s="499"/>
      <c r="G21" s="303"/>
      <c r="H21" s="304"/>
    </row>
    <row r="22" spans="2:8" ht="35.25" customHeight="1" x14ac:dyDescent="0.3">
      <c r="B22" s="302"/>
      <c r="C22" s="492" t="s">
        <v>6</v>
      </c>
      <c r="D22" s="493"/>
      <c r="E22" s="494" t="s">
        <v>7</v>
      </c>
      <c r="F22" s="495"/>
      <c r="G22" s="303"/>
      <c r="H22" s="304"/>
    </row>
    <row r="23" spans="2:8" ht="17.25" customHeight="1" x14ac:dyDescent="0.3">
      <c r="B23" s="302"/>
      <c r="C23" s="492" t="s">
        <v>8</v>
      </c>
      <c r="D23" s="493"/>
      <c r="E23" s="494" t="s">
        <v>9</v>
      </c>
      <c r="F23" s="495"/>
      <c r="G23" s="303"/>
      <c r="H23" s="304"/>
    </row>
    <row r="24" spans="2:8" ht="50.25" customHeight="1" x14ac:dyDescent="0.3">
      <c r="B24" s="302"/>
      <c r="C24" s="492" t="s">
        <v>10</v>
      </c>
      <c r="D24" s="493"/>
      <c r="E24" s="494" t="s">
        <v>11</v>
      </c>
      <c r="F24" s="495"/>
      <c r="G24" s="303"/>
      <c r="H24" s="304"/>
    </row>
    <row r="25" spans="2:8" ht="42" customHeight="1" x14ac:dyDescent="0.3">
      <c r="B25" s="302"/>
      <c r="C25" s="492" t="s">
        <v>12</v>
      </c>
      <c r="D25" s="493"/>
      <c r="E25" s="494" t="s">
        <v>13</v>
      </c>
      <c r="F25" s="495"/>
      <c r="G25" s="303"/>
      <c r="H25" s="304"/>
    </row>
    <row r="26" spans="2:8" ht="77.25" customHeight="1" x14ac:dyDescent="0.3">
      <c r="B26" s="302"/>
      <c r="C26" s="492" t="s">
        <v>14</v>
      </c>
      <c r="D26" s="493"/>
      <c r="E26" s="494" t="s">
        <v>318</v>
      </c>
      <c r="F26" s="495"/>
      <c r="G26" s="303"/>
      <c r="H26" s="304"/>
    </row>
    <row r="27" spans="2:8" ht="69.75" customHeight="1" x14ac:dyDescent="0.3">
      <c r="B27" s="302"/>
      <c r="C27" s="500" t="s">
        <v>15</v>
      </c>
      <c r="D27" s="501"/>
      <c r="E27" s="502" t="s">
        <v>16</v>
      </c>
      <c r="F27" s="503"/>
      <c r="G27" s="303"/>
      <c r="H27" s="304"/>
    </row>
    <row r="28" spans="2:8" ht="69.75" customHeight="1" x14ac:dyDescent="0.3">
      <c r="B28" s="302"/>
      <c r="C28" s="500" t="s">
        <v>17</v>
      </c>
      <c r="D28" s="501"/>
      <c r="E28" s="502" t="s">
        <v>321</v>
      </c>
      <c r="F28" s="503"/>
      <c r="G28" s="303"/>
      <c r="H28" s="304"/>
    </row>
    <row r="29" spans="2:8" ht="69.75" customHeight="1" x14ac:dyDescent="0.3">
      <c r="B29" s="302"/>
      <c r="C29" s="500" t="s">
        <v>18</v>
      </c>
      <c r="D29" s="501"/>
      <c r="E29" s="502" t="s">
        <v>329</v>
      </c>
      <c r="F29" s="503"/>
      <c r="G29" s="303"/>
      <c r="H29" s="304"/>
    </row>
    <row r="30" spans="2:8" ht="111.75" customHeight="1" x14ac:dyDescent="0.3">
      <c r="B30" s="302"/>
      <c r="C30" s="500" t="s">
        <v>19</v>
      </c>
      <c r="D30" s="501"/>
      <c r="E30" s="502" t="s">
        <v>322</v>
      </c>
      <c r="F30" s="503"/>
      <c r="G30" s="303"/>
      <c r="H30" s="304"/>
    </row>
    <row r="31" spans="2:8" ht="121.5" customHeight="1" x14ac:dyDescent="0.3">
      <c r="B31" s="302"/>
      <c r="C31" s="500" t="s">
        <v>20</v>
      </c>
      <c r="D31" s="501"/>
      <c r="E31" s="502" t="s">
        <v>21</v>
      </c>
      <c r="F31" s="503"/>
      <c r="G31" s="303"/>
      <c r="H31" s="304"/>
    </row>
    <row r="32" spans="2:8" ht="42.75" customHeight="1" x14ac:dyDescent="0.3">
      <c r="B32" s="302"/>
      <c r="C32" s="500" t="s">
        <v>331</v>
      </c>
      <c r="D32" s="501"/>
      <c r="E32" s="502" t="s">
        <v>332</v>
      </c>
      <c r="F32" s="503"/>
      <c r="G32" s="303"/>
      <c r="H32" s="304"/>
    </row>
    <row r="33" spans="2:8" ht="69.75" customHeight="1" x14ac:dyDescent="0.3">
      <c r="B33" s="302"/>
      <c r="C33" s="500" t="s">
        <v>333</v>
      </c>
      <c r="D33" s="501"/>
      <c r="E33" s="502" t="s">
        <v>334</v>
      </c>
      <c r="F33" s="503"/>
      <c r="G33" s="303"/>
      <c r="H33" s="304"/>
    </row>
    <row r="34" spans="2:8" x14ac:dyDescent="0.3">
      <c r="B34" s="302"/>
      <c r="C34" s="305"/>
      <c r="D34" s="305"/>
      <c r="E34" s="306"/>
      <c r="F34" s="306"/>
      <c r="G34" s="303"/>
      <c r="H34" s="304"/>
    </row>
    <row r="35" spans="2:8" x14ac:dyDescent="0.3">
      <c r="B35" s="478" t="s">
        <v>22</v>
      </c>
      <c r="C35" s="487"/>
      <c r="D35" s="487"/>
      <c r="E35" s="487"/>
      <c r="F35" s="487"/>
      <c r="G35" s="487"/>
      <c r="H35" s="488"/>
    </row>
    <row r="36" spans="2:8" ht="14.5" customHeight="1" thickBot="1" x14ac:dyDescent="0.35">
      <c r="B36" s="307"/>
      <c r="C36" s="308"/>
      <c r="D36" s="308"/>
      <c r="E36" s="308"/>
      <c r="F36" s="308"/>
      <c r="G36" s="308"/>
      <c r="H36" s="309"/>
    </row>
    <row r="37" spans="2:8" ht="14.5" customHeight="1" thickTop="1" x14ac:dyDescent="0.3">
      <c r="B37" s="307"/>
      <c r="C37" s="504" t="s">
        <v>4</v>
      </c>
      <c r="D37" s="505"/>
      <c r="E37" s="506" t="s">
        <v>5</v>
      </c>
      <c r="F37" s="507"/>
      <c r="G37" s="308"/>
      <c r="H37" s="309"/>
    </row>
    <row r="38" spans="2:8" ht="126" customHeight="1" x14ac:dyDescent="0.3">
      <c r="B38" s="307"/>
      <c r="C38" s="500" t="s">
        <v>23</v>
      </c>
      <c r="D38" s="501"/>
      <c r="E38" s="502" t="s">
        <v>335</v>
      </c>
      <c r="F38" s="503"/>
      <c r="G38" s="308"/>
      <c r="H38" s="309"/>
    </row>
    <row r="39" spans="2:8" ht="53.5" customHeight="1" x14ac:dyDescent="0.3">
      <c r="B39" s="307"/>
      <c r="C39" s="500" t="s">
        <v>24</v>
      </c>
      <c r="D39" s="501"/>
      <c r="E39" s="502" t="s">
        <v>25</v>
      </c>
      <c r="F39" s="503"/>
      <c r="G39" s="308"/>
      <c r="H39" s="309"/>
    </row>
    <row r="40" spans="2:8" ht="54" customHeight="1" x14ac:dyDescent="0.3">
      <c r="B40" s="307"/>
      <c r="C40" s="500" t="s">
        <v>26</v>
      </c>
      <c r="D40" s="501"/>
      <c r="E40" s="502" t="s">
        <v>27</v>
      </c>
      <c r="F40" s="503"/>
      <c r="G40" s="308"/>
      <c r="H40" s="309"/>
    </row>
    <row r="41" spans="2:8" ht="32.5" customHeight="1" x14ac:dyDescent="0.3">
      <c r="B41" s="307"/>
      <c r="C41" s="500" t="s">
        <v>28</v>
      </c>
      <c r="D41" s="501"/>
      <c r="E41" s="502" t="s">
        <v>29</v>
      </c>
      <c r="F41" s="503"/>
      <c r="G41" s="308"/>
      <c r="H41" s="309"/>
    </row>
    <row r="42" spans="2:8" x14ac:dyDescent="0.3">
      <c r="B42" s="307"/>
      <c r="C42" s="308"/>
      <c r="D42" s="308"/>
      <c r="E42" s="308"/>
      <c r="F42" s="308"/>
      <c r="G42" s="308"/>
      <c r="H42" s="309"/>
    </row>
    <row r="43" spans="2:8" ht="18.75" customHeight="1" x14ac:dyDescent="0.3">
      <c r="B43" s="519" t="s">
        <v>323</v>
      </c>
      <c r="C43" s="520"/>
      <c r="D43" s="520"/>
      <c r="E43" s="520"/>
      <c r="F43" s="520"/>
      <c r="G43" s="520"/>
      <c r="H43" s="521"/>
    </row>
    <row r="44" spans="2:8" ht="18.75" customHeight="1" x14ac:dyDescent="0.3">
      <c r="B44" s="310"/>
      <c r="C44" s="311"/>
      <c r="D44" s="311"/>
      <c r="E44" s="311"/>
      <c r="F44" s="311"/>
      <c r="G44" s="311"/>
      <c r="H44" s="312"/>
    </row>
    <row r="45" spans="2:8" ht="65.25" customHeight="1" x14ac:dyDescent="0.3">
      <c r="B45" s="508" t="s">
        <v>336</v>
      </c>
      <c r="C45" s="509"/>
      <c r="D45" s="509"/>
      <c r="E45" s="509"/>
      <c r="F45" s="509"/>
      <c r="G45" s="509"/>
      <c r="H45" s="510"/>
    </row>
    <row r="46" spans="2:8" ht="18.75" customHeight="1" thickBot="1" x14ac:dyDescent="0.35">
      <c r="B46" s="299"/>
      <c r="C46" s="300"/>
      <c r="D46" s="300"/>
      <c r="E46" s="300"/>
      <c r="F46" s="300"/>
      <c r="G46" s="300"/>
      <c r="H46" s="301"/>
    </row>
    <row r="47" spans="2:8" ht="18.75" customHeight="1" thickTop="1" x14ac:dyDescent="0.3">
      <c r="B47" s="299"/>
      <c r="C47" s="504" t="s">
        <v>4</v>
      </c>
      <c r="D47" s="505"/>
      <c r="E47" s="506" t="s">
        <v>5</v>
      </c>
      <c r="F47" s="507"/>
      <c r="G47" s="300"/>
      <c r="H47" s="301"/>
    </row>
    <row r="48" spans="2:8" ht="62.25" customHeight="1" x14ac:dyDescent="0.3">
      <c r="B48" s="299"/>
      <c r="C48" s="514" t="s">
        <v>30</v>
      </c>
      <c r="D48" s="515"/>
      <c r="E48" s="502" t="s">
        <v>324</v>
      </c>
      <c r="F48" s="503"/>
      <c r="G48" s="300"/>
      <c r="H48" s="301"/>
    </row>
    <row r="49" spans="2:8" ht="54" customHeight="1" x14ac:dyDescent="0.3">
      <c r="B49" s="299"/>
      <c r="C49" s="514" t="s">
        <v>31</v>
      </c>
      <c r="D49" s="515"/>
      <c r="E49" s="502" t="s">
        <v>32</v>
      </c>
      <c r="F49" s="503"/>
      <c r="G49" s="300"/>
      <c r="H49" s="301"/>
    </row>
    <row r="50" spans="2:8" ht="64.5" customHeight="1" x14ac:dyDescent="0.3">
      <c r="B50" s="299"/>
      <c r="C50" s="514" t="s">
        <v>33</v>
      </c>
      <c r="D50" s="515"/>
      <c r="E50" s="502" t="s">
        <v>34</v>
      </c>
      <c r="F50" s="503"/>
      <c r="G50" s="300"/>
      <c r="H50" s="301"/>
    </row>
    <row r="51" spans="2:8" ht="66" customHeight="1" x14ac:dyDescent="0.3">
      <c r="B51" s="299"/>
      <c r="C51" s="514" t="s">
        <v>35</v>
      </c>
      <c r="D51" s="515"/>
      <c r="E51" s="502" t="s">
        <v>34</v>
      </c>
      <c r="F51" s="503"/>
      <c r="G51" s="300"/>
      <c r="H51" s="301"/>
    </row>
    <row r="52" spans="2:8" ht="48.75" customHeight="1" x14ac:dyDescent="0.3">
      <c r="B52" s="299"/>
      <c r="C52" s="514" t="s">
        <v>36</v>
      </c>
      <c r="D52" s="515"/>
      <c r="E52" s="502" t="s">
        <v>37</v>
      </c>
      <c r="F52" s="503"/>
      <c r="G52" s="300"/>
      <c r="H52" s="301"/>
    </row>
    <row r="53" spans="2:8" ht="49.5" customHeight="1" x14ac:dyDescent="0.3">
      <c r="B53" s="299"/>
      <c r="C53" s="514" t="s">
        <v>38</v>
      </c>
      <c r="D53" s="515"/>
      <c r="E53" s="502" t="s">
        <v>337</v>
      </c>
      <c r="F53" s="503"/>
      <c r="G53" s="300"/>
      <c r="H53" s="301"/>
    </row>
    <row r="54" spans="2:8" ht="116.25" customHeight="1" x14ac:dyDescent="0.3">
      <c r="B54" s="299"/>
      <c r="C54" s="514" t="s">
        <v>338</v>
      </c>
      <c r="D54" s="515"/>
      <c r="E54" s="502" t="s">
        <v>339</v>
      </c>
      <c r="F54" s="503"/>
      <c r="G54" s="300"/>
      <c r="H54" s="301"/>
    </row>
    <row r="55" spans="2:8" ht="29.5" customHeight="1" x14ac:dyDescent="0.3">
      <c r="B55" s="299"/>
      <c r="C55" s="514" t="s">
        <v>39</v>
      </c>
      <c r="D55" s="515"/>
      <c r="E55" s="502" t="s">
        <v>40</v>
      </c>
      <c r="F55" s="503"/>
      <c r="G55" s="300"/>
      <c r="H55" s="301"/>
    </row>
    <row r="56" spans="2:8" ht="58.5" customHeight="1" x14ac:dyDescent="0.3">
      <c r="B56" s="299"/>
      <c r="C56" s="514" t="s">
        <v>41</v>
      </c>
      <c r="D56" s="515"/>
      <c r="E56" s="502" t="s">
        <v>340</v>
      </c>
      <c r="F56" s="503"/>
      <c r="G56" s="300"/>
      <c r="H56" s="301"/>
    </row>
    <row r="57" spans="2:8" ht="54.75" customHeight="1" x14ac:dyDescent="0.3">
      <c r="B57" s="299"/>
      <c r="C57" s="514" t="s">
        <v>42</v>
      </c>
      <c r="D57" s="515"/>
      <c r="E57" s="502" t="s">
        <v>341</v>
      </c>
      <c r="F57" s="503"/>
      <c r="G57" s="300"/>
      <c r="H57" s="301"/>
    </row>
    <row r="58" spans="2:8" ht="18.75" customHeight="1" x14ac:dyDescent="0.3">
      <c r="B58" s="299"/>
      <c r="C58" s="300"/>
      <c r="D58" s="300"/>
      <c r="E58" s="300"/>
      <c r="F58" s="300"/>
      <c r="G58" s="300"/>
      <c r="H58" s="301"/>
    </row>
    <row r="59" spans="2:8" ht="18.75" customHeight="1" x14ac:dyDescent="0.3">
      <c r="B59" s="516" t="s">
        <v>325</v>
      </c>
      <c r="C59" s="517"/>
      <c r="D59" s="517"/>
      <c r="E59" s="517"/>
      <c r="F59" s="517"/>
      <c r="G59" s="517"/>
      <c r="H59" s="518"/>
    </row>
    <row r="60" spans="2:8" ht="18.75" customHeight="1" x14ac:dyDescent="0.3">
      <c r="B60" s="299"/>
      <c r="C60" s="300"/>
      <c r="D60" s="300"/>
      <c r="E60" s="300"/>
      <c r="F60" s="300"/>
      <c r="G60" s="300"/>
      <c r="H60" s="301"/>
    </row>
    <row r="61" spans="2:8" ht="18.75" customHeight="1" x14ac:dyDescent="0.3">
      <c r="B61" s="511" t="s">
        <v>326</v>
      </c>
      <c r="C61" s="512"/>
      <c r="D61" s="512"/>
      <c r="E61" s="512"/>
      <c r="F61" s="512"/>
      <c r="G61" s="512"/>
      <c r="H61" s="513"/>
    </row>
    <row r="62" spans="2:8" ht="18.75" customHeight="1" x14ac:dyDescent="0.3">
      <c r="B62" s="296"/>
      <c r="C62" s="297"/>
      <c r="D62" s="297"/>
      <c r="E62" s="297"/>
      <c r="F62" s="297"/>
      <c r="G62" s="297"/>
      <c r="H62" s="298"/>
    </row>
    <row r="63" spans="2:8" ht="30" customHeight="1" x14ac:dyDescent="0.3">
      <c r="B63" s="478" t="s">
        <v>342</v>
      </c>
      <c r="C63" s="487"/>
      <c r="D63" s="487"/>
      <c r="E63" s="487"/>
      <c r="F63" s="487"/>
      <c r="G63" s="487"/>
      <c r="H63" s="488"/>
    </row>
    <row r="64" spans="2:8" ht="18.75" customHeight="1" x14ac:dyDescent="0.3">
      <c r="B64" s="511" t="s">
        <v>343</v>
      </c>
      <c r="C64" s="512"/>
      <c r="D64" s="512"/>
      <c r="E64" s="512"/>
      <c r="F64" s="512"/>
      <c r="G64" s="512"/>
      <c r="H64" s="513"/>
    </row>
    <row r="65" spans="2:8" ht="18.75" customHeight="1" x14ac:dyDescent="0.3">
      <c r="B65" s="313"/>
      <c r="C65" s="314"/>
      <c r="D65" s="314"/>
      <c r="E65" s="314"/>
      <c r="F65" s="314"/>
      <c r="G65" s="314"/>
      <c r="H65" s="315"/>
    </row>
    <row r="66" spans="2:8" ht="54.75" customHeight="1" x14ac:dyDescent="0.3">
      <c r="B66" s="511" t="s">
        <v>344</v>
      </c>
      <c r="C66" s="512"/>
      <c r="D66" s="512"/>
      <c r="E66" s="512"/>
      <c r="F66" s="512"/>
      <c r="G66" s="512"/>
      <c r="H66" s="513"/>
    </row>
    <row r="67" spans="2:8" ht="14.5" thickBot="1" x14ac:dyDescent="0.35">
      <c r="B67" s="316"/>
      <c r="C67" s="317"/>
      <c r="D67" s="317"/>
      <c r="E67" s="317"/>
      <c r="F67" s="317"/>
      <c r="G67" s="317"/>
      <c r="H67" s="318"/>
    </row>
    <row r="68" spans="2:8" x14ac:dyDescent="0.3"/>
    <row r="69" spans="2:8" x14ac:dyDescent="0.3"/>
    <row r="70" spans="2:8" x14ac:dyDescent="0.3"/>
    <row r="71" spans="2:8" x14ac:dyDescent="0.3"/>
    <row r="72" spans="2:8" x14ac:dyDescent="0.3"/>
    <row r="73" spans="2:8" x14ac:dyDescent="0.3"/>
    <row r="74" spans="2:8" x14ac:dyDescent="0.3"/>
    <row r="75" spans="2:8" x14ac:dyDescent="0.3"/>
    <row r="76" spans="2:8" x14ac:dyDescent="0.3"/>
    <row r="77" spans="2:8" x14ac:dyDescent="0.3"/>
    <row r="78" spans="2:8" x14ac:dyDescent="0.3"/>
    <row r="79" spans="2:8" x14ac:dyDescent="0.3"/>
    <row r="80" spans="2:8"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sheetData>
  <sheetProtection formatCells="0" formatColumns="0" formatRows="0"/>
  <mergeCells count="81">
    <mergeCell ref="B66:H66"/>
    <mergeCell ref="C39:D39"/>
    <mergeCell ref="E39:F39"/>
    <mergeCell ref="B43:H43"/>
    <mergeCell ref="C50:D50"/>
    <mergeCell ref="E50:F50"/>
    <mergeCell ref="C51:D51"/>
    <mergeCell ref="E51:F51"/>
    <mergeCell ref="C52:D52"/>
    <mergeCell ref="E52:F52"/>
    <mergeCell ref="C56:D56"/>
    <mergeCell ref="E56:F56"/>
    <mergeCell ref="C57:D57"/>
    <mergeCell ref="E57:F57"/>
    <mergeCell ref="C53:D53"/>
    <mergeCell ref="C55:D55"/>
    <mergeCell ref="E55:F55"/>
    <mergeCell ref="B64:H64"/>
    <mergeCell ref="C47:D47"/>
    <mergeCell ref="E47:F47"/>
    <mergeCell ref="C48:D48"/>
    <mergeCell ref="E48:F48"/>
    <mergeCell ref="C54:D54"/>
    <mergeCell ref="E54:F54"/>
    <mergeCell ref="C49:D49"/>
    <mergeCell ref="E49:F49"/>
    <mergeCell ref="B59:H59"/>
    <mergeCell ref="B61:H61"/>
    <mergeCell ref="B63:H63"/>
    <mergeCell ref="C40:D40"/>
    <mergeCell ref="E40:F40"/>
    <mergeCell ref="C41:D41"/>
    <mergeCell ref="E41:F41"/>
    <mergeCell ref="E53:F53"/>
    <mergeCell ref="B45:H45"/>
    <mergeCell ref="C31:D31"/>
    <mergeCell ref="E31:F31"/>
    <mergeCell ref="C32:D32"/>
    <mergeCell ref="E32:F32"/>
    <mergeCell ref="C33:D33"/>
    <mergeCell ref="E33:F33"/>
    <mergeCell ref="C38:D38"/>
    <mergeCell ref="E38:F38"/>
    <mergeCell ref="C37:D37"/>
    <mergeCell ref="E37:F37"/>
    <mergeCell ref="B35:H35"/>
    <mergeCell ref="C27:D27"/>
    <mergeCell ref="C25:D25"/>
    <mergeCell ref="E25:F25"/>
    <mergeCell ref="C30:D30"/>
    <mergeCell ref="E27:F27"/>
    <mergeCell ref="C26:D26"/>
    <mergeCell ref="E26:F26"/>
    <mergeCell ref="E30:F30"/>
    <mergeCell ref="C29:D29"/>
    <mergeCell ref="E29:F29"/>
    <mergeCell ref="C28:D28"/>
    <mergeCell ref="E28:F28"/>
    <mergeCell ref="B17:H17"/>
    <mergeCell ref="B13:H13"/>
    <mergeCell ref="B19:H19"/>
    <mergeCell ref="B14:H14"/>
    <mergeCell ref="C24:D24"/>
    <mergeCell ref="E24:F24"/>
    <mergeCell ref="C21:D21"/>
    <mergeCell ref="E21:F21"/>
    <mergeCell ref="C22:D22"/>
    <mergeCell ref="E22:F22"/>
    <mergeCell ref="C23:D23"/>
    <mergeCell ref="E23:F23"/>
    <mergeCell ref="B6:H7"/>
    <mergeCell ref="B8:H8"/>
    <mergeCell ref="B9:H9"/>
    <mergeCell ref="B11:H11"/>
    <mergeCell ref="B15:H15"/>
    <mergeCell ref="B12:H12"/>
    <mergeCell ref="B1:B3"/>
    <mergeCell ref="C2:G2"/>
    <mergeCell ref="C1:H1"/>
    <mergeCell ref="C3:H3"/>
    <mergeCell ref="B4:H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3"/>
  <sheetViews>
    <sheetView showGridLines="0" topLeftCell="A11" zoomScale="85" zoomScaleNormal="85" workbookViewId="0">
      <selection activeCell="B20" sqref="B20"/>
    </sheetView>
  </sheetViews>
  <sheetFormatPr baseColWidth="10" defaultColWidth="0" defaultRowHeight="14.5" zeroHeight="1" x14ac:dyDescent="0.35"/>
  <cols>
    <col min="1" max="1" width="30.54296875" customWidth="1"/>
    <col min="2" max="2" width="29.453125" customWidth="1"/>
    <col min="3" max="3" width="10.81640625" customWidth="1"/>
    <col min="4" max="4" width="27.453125" customWidth="1"/>
    <col min="5" max="5" width="10.81640625" customWidth="1"/>
    <col min="6" max="6" width="14.453125" customWidth="1"/>
    <col min="7" max="12" width="10.81640625" customWidth="1"/>
    <col min="13" max="16384" width="10.81640625" hidden="1"/>
  </cols>
  <sheetData>
    <row r="1" spans="1:11" s="3" customFormat="1" ht="37.5" customHeight="1" x14ac:dyDescent="0.25">
      <c r="A1" s="556"/>
      <c r="B1" s="440" t="str">
        <f>+'2 CONTEXTO E IDENTIFICACIÓN'!A1</f>
        <v>MAPA DE RIESGOS INTEGRAL</v>
      </c>
      <c r="C1" s="445"/>
      <c r="D1" s="446"/>
      <c r="F1" s="201" t="str">
        <f>+'2 CONTEXTO E IDENTIFICACIÓN'!$I$4</f>
        <v>Elaboración o Actualización:</v>
      </c>
      <c r="G1" s="215">
        <f>'2 CONTEXTO E IDENTIFICACIÓN'!J4</f>
        <v>46035</v>
      </c>
      <c r="H1" s="13"/>
      <c r="I1" s="13"/>
    </row>
    <row r="2" spans="1:11" s="3" customFormat="1" ht="37.5" customHeight="1" x14ac:dyDescent="0.25">
      <c r="A2" s="556"/>
      <c r="B2" s="441"/>
      <c r="C2" s="39" t="str">
        <f>+'2 CONTEXTO E IDENTIFICACIÓN'!A2</f>
        <v>VERSIÓN DEL MAPA DE RIESGOS:</v>
      </c>
      <c r="D2" s="39">
        <f>'2 CONTEXTO E IDENTIFICACIÓN'!B2</f>
        <v>1</v>
      </c>
      <c r="F2" s="204" t="str">
        <f>+'2 CONTEXTO E IDENTIFICACIÓN'!$E$5</f>
        <v>Vigencia: 2026</v>
      </c>
      <c r="G2" s="202">
        <f>'2 CONTEXTO E IDENTIFICACIÓN'!G5</f>
        <v>46023</v>
      </c>
      <c r="H2" s="203" t="s">
        <v>50</v>
      </c>
      <c r="I2" s="200">
        <f>'2 CONTEXTO E IDENTIFICACIÓN'!J5</f>
        <v>46386</v>
      </c>
    </row>
    <row r="3" spans="1:11" s="3" customFormat="1" ht="8.25" customHeight="1" x14ac:dyDescent="0.25">
      <c r="A3" s="15"/>
      <c r="B3" s="15"/>
      <c r="C3" s="15"/>
      <c r="D3" s="41"/>
      <c r="F3" s="45"/>
    </row>
    <row r="4" spans="1:11" s="4" customFormat="1" ht="14.5" customHeight="1" x14ac:dyDescent="0.35">
      <c r="A4" s="20" t="s">
        <v>46</v>
      </c>
      <c r="B4" s="411" t="str">
        <f>'2 CONTEXTO E IDENTIFICACIÓN'!B4</f>
        <v>UAERMV</v>
      </c>
      <c r="C4" s="411"/>
      <c r="D4" s="411"/>
      <c r="E4" s="117"/>
      <c r="F4" s="118"/>
    </row>
    <row r="5" spans="1:11" ht="15" thickBot="1" x14ac:dyDescent="0.4">
      <c r="A5" s="20" t="s">
        <v>47</v>
      </c>
      <c r="B5" s="411" t="str">
        <f>'2 CONTEXTO E IDENTIFICACIÓN'!F4</f>
        <v>1. Direccionamiento Estratégico</v>
      </c>
      <c r="C5" s="412"/>
      <c r="D5" s="412"/>
    </row>
    <row r="6" spans="1:11" ht="15" thickBot="1" x14ac:dyDescent="0.4">
      <c r="A6" s="614" t="s">
        <v>283</v>
      </c>
      <c r="B6" s="615"/>
      <c r="C6" s="615"/>
      <c r="D6" s="615"/>
      <c r="E6" s="615"/>
      <c r="F6" s="615"/>
      <c r="G6" s="615"/>
      <c r="H6" s="615"/>
      <c r="I6" s="615"/>
      <c r="J6" s="615"/>
      <c r="K6" s="616"/>
    </row>
    <row r="7" spans="1:11" ht="6" customHeight="1" thickBot="1" x14ac:dyDescent="0.4">
      <c r="A7" s="614"/>
      <c r="B7" s="615"/>
      <c r="C7" s="615"/>
      <c r="D7" s="615"/>
      <c r="E7" s="615"/>
      <c r="F7" s="615"/>
      <c r="G7" s="615"/>
      <c r="H7" s="615"/>
      <c r="I7" s="615"/>
      <c r="J7" s="615"/>
      <c r="K7" s="616"/>
    </row>
    <row r="8" spans="1:11" ht="34.5" customHeight="1" x14ac:dyDescent="0.35">
      <c r="A8" s="617" t="s">
        <v>284</v>
      </c>
      <c r="B8" s="618"/>
      <c r="C8" s="618"/>
      <c r="D8" s="618"/>
      <c r="E8" s="618"/>
      <c r="F8" s="618"/>
      <c r="G8" s="618"/>
      <c r="H8" s="618"/>
      <c r="I8" s="618"/>
      <c r="J8" s="618"/>
      <c r="K8" s="619"/>
    </row>
    <row r="9" spans="1:11" ht="18.75" customHeight="1" x14ac:dyDescent="0.35">
      <c r="A9" s="623" t="s">
        <v>285</v>
      </c>
      <c r="B9" s="624"/>
      <c r="C9" s="624"/>
      <c r="D9" s="624"/>
      <c r="E9" s="624"/>
      <c r="F9" s="624"/>
      <c r="G9" s="624"/>
      <c r="H9" s="624"/>
      <c r="I9" s="624"/>
      <c r="J9" s="624"/>
      <c r="K9" s="625"/>
    </row>
    <row r="10" spans="1:11" ht="34.5" customHeight="1" x14ac:dyDescent="0.35">
      <c r="A10" s="620" t="s">
        <v>286</v>
      </c>
      <c r="B10" s="621"/>
      <c r="C10" s="621"/>
      <c r="D10" s="621"/>
      <c r="E10" s="621"/>
      <c r="F10" s="621"/>
      <c r="G10" s="621"/>
      <c r="H10" s="621"/>
      <c r="I10" s="621"/>
      <c r="J10" s="621"/>
      <c r="K10" s="622"/>
    </row>
    <row r="11" spans="1:11" ht="50.25" customHeight="1" thickBot="1" x14ac:dyDescent="0.4">
      <c r="A11" s="611" t="s">
        <v>287</v>
      </c>
      <c r="B11" s="612"/>
      <c r="C11" s="612"/>
      <c r="D11" s="612"/>
      <c r="E11" s="612"/>
      <c r="F11" s="612"/>
      <c r="G11" s="612"/>
      <c r="H11" s="612"/>
      <c r="I11" s="612"/>
      <c r="J11" s="612"/>
      <c r="K11" s="613"/>
    </row>
    <row r="12" spans="1:11" x14ac:dyDescent="0.35">
      <c r="A12" s="119"/>
      <c r="B12" s="119"/>
      <c r="C12" s="119"/>
      <c r="D12" s="119"/>
      <c r="E12" s="119"/>
      <c r="F12" s="119"/>
      <c r="G12" s="119"/>
      <c r="H12" s="119"/>
      <c r="I12" s="119"/>
      <c r="J12" s="119"/>
      <c r="K12" s="119"/>
    </row>
    <row r="13" spans="1:11" s="121" customFormat="1" ht="26" x14ac:dyDescent="0.35">
      <c r="A13" s="120"/>
      <c r="B13" s="608" t="s">
        <v>288</v>
      </c>
      <c r="C13" s="609"/>
      <c r="D13" s="610" t="s">
        <v>289</v>
      </c>
      <c r="E13" s="610"/>
      <c r="G13" s="76" t="s">
        <v>260</v>
      </c>
    </row>
    <row r="14" spans="1:11" x14ac:dyDescent="0.35">
      <c r="A14" s="122" t="s">
        <v>290</v>
      </c>
      <c r="B14" s="123">
        <f>+COUNTIF('4 MAPA CALOR INHERENTE'!$E$10:$E$29,'8 PEFIL RIESGO DEL PROCESO'!G14)</f>
        <v>0</v>
      </c>
      <c r="C14" s="124">
        <f>+B14/$B$18</f>
        <v>0</v>
      </c>
      <c r="D14" s="123">
        <f>+COUNTIF('6 MAPA CALOR RESIDUAL-TRATAMIEN'!$G$9:$G$28,'8 PEFIL RIESGO DEL PROCESO'!G14)</f>
        <v>0</v>
      </c>
      <c r="E14" s="124">
        <f>+D14/$D$18</f>
        <v>0</v>
      </c>
      <c r="G14" s="106" t="s">
        <v>258</v>
      </c>
    </row>
    <row r="15" spans="1:11" x14ac:dyDescent="0.35">
      <c r="A15" s="122" t="s">
        <v>291</v>
      </c>
      <c r="B15" s="123">
        <f>+COUNTIF('4 MAPA CALOR INHERENTE'!$E$10:$E$29,'8 PEFIL RIESGO DEL PROCESO'!G15)</f>
        <v>2</v>
      </c>
      <c r="C15" s="124">
        <f t="shared" ref="C15:C18" si="0">+B15/$B$18</f>
        <v>0.5</v>
      </c>
      <c r="D15" s="123">
        <f>+COUNTIF('6 MAPA CALOR RESIDUAL-TRATAMIEN'!$G$9:$G$28,'8 PEFIL RIESGO DEL PROCESO'!G15)</f>
        <v>2</v>
      </c>
      <c r="E15" s="124">
        <f t="shared" ref="E15:E18" si="1">+D15/$D$18</f>
        <v>0.5</v>
      </c>
      <c r="G15" s="89" t="s">
        <v>257</v>
      </c>
    </row>
    <row r="16" spans="1:11" x14ac:dyDescent="0.35">
      <c r="A16" s="122" t="s">
        <v>292</v>
      </c>
      <c r="B16" s="123">
        <f>+COUNTIF('4 MAPA CALOR INHERENTE'!$E$10:$E$29,'8 PEFIL RIESGO DEL PROCESO'!G16)</f>
        <v>2</v>
      </c>
      <c r="C16" s="124">
        <f t="shared" si="0"/>
        <v>0.5</v>
      </c>
      <c r="D16" s="123">
        <f>+COUNTIF('6 MAPA CALOR RESIDUAL-TRATAMIEN'!$G$9:$G$28,'8 PEFIL RIESGO DEL PROCESO'!G16)</f>
        <v>2</v>
      </c>
      <c r="E16" s="124">
        <f t="shared" si="1"/>
        <v>0.5</v>
      </c>
      <c r="G16" s="93" t="s">
        <v>242</v>
      </c>
    </row>
    <row r="17" spans="1:7" x14ac:dyDescent="0.35">
      <c r="A17" s="122" t="s">
        <v>293</v>
      </c>
      <c r="B17" s="123">
        <f>+COUNTIF('4 MAPA CALOR INHERENTE'!$E$10:$E$29,'8 PEFIL RIESGO DEL PROCESO'!G17)</f>
        <v>0</v>
      </c>
      <c r="C17" s="124">
        <f t="shared" si="0"/>
        <v>0</v>
      </c>
      <c r="D17" s="123">
        <f>+COUNTIF('6 MAPA CALOR RESIDUAL-TRATAMIEN'!$G$9:$G$28,'8 PEFIL RIESGO DEL PROCESO'!G17)</f>
        <v>0</v>
      </c>
      <c r="E17" s="124">
        <f t="shared" si="1"/>
        <v>0</v>
      </c>
      <c r="G17" s="97" t="s">
        <v>259</v>
      </c>
    </row>
    <row r="18" spans="1:7" x14ac:dyDescent="0.35">
      <c r="A18" s="122" t="s">
        <v>294</v>
      </c>
      <c r="B18" s="123">
        <f>+SUM(B14:B17)</f>
        <v>4</v>
      </c>
      <c r="C18" s="124">
        <f t="shared" si="0"/>
        <v>1</v>
      </c>
      <c r="D18" s="123">
        <f>+SUM(D14:D17)</f>
        <v>4</v>
      </c>
      <c r="E18" s="124">
        <f t="shared" si="1"/>
        <v>1</v>
      </c>
    </row>
    <row r="19" spans="1:7" x14ac:dyDescent="0.35"/>
    <row r="20" spans="1:7" s="125" customFormat="1" x14ac:dyDescent="0.35">
      <c r="B20" s="126" t="s">
        <v>288</v>
      </c>
      <c r="D20" s="126" t="s">
        <v>289</v>
      </c>
    </row>
    <row r="21" spans="1:7" s="125" customFormat="1" ht="41.5" customHeight="1" x14ac:dyDescent="0.35">
      <c r="B21" s="127" t="str">
        <f>+IF((B14/B18)&gt;=0.2,G14,+IF(((B14/B18)+(B15/B18))&gt;=0.3,G15,+IF(((B14/B18)+(B15/B18)+(B16/B18))&gt;=0.4,G16,+IF((B14/B18)+(B15/B18)+(B16/B18)+(B17/B18)&gt;=0.5,G17,""))))</f>
        <v>Alto</v>
      </c>
      <c r="D21" s="127" t="str">
        <f>+IF((D14/D18)&gt;=0.2,G14,+IF(((D14/D18)+(D15/D18))&gt;=0.3,G15,+IF(((D14/D18)+(D15/D18)+(D16/D18))&gt;=0.4,G16,+IF((D14/D18)+(D15/D18)+(D16/D18)+(D17/D18)&gt;=0.5,G17,""))))</f>
        <v>Alto</v>
      </c>
    </row>
    <row r="22" spans="1:7" x14ac:dyDescent="0.35"/>
    <row r="23" spans="1:7" x14ac:dyDescent="0.35"/>
  </sheetData>
  <sheetProtection formatCells="0" formatColumns="0" formatRows="0"/>
  <mergeCells count="13">
    <mergeCell ref="A1:A2"/>
    <mergeCell ref="A7:K7"/>
    <mergeCell ref="A8:K8"/>
    <mergeCell ref="A10:K10"/>
    <mergeCell ref="A9:K9"/>
    <mergeCell ref="B1:B2"/>
    <mergeCell ref="C1:D1"/>
    <mergeCell ref="B13:C13"/>
    <mergeCell ref="D13:E13"/>
    <mergeCell ref="A11:K11"/>
    <mergeCell ref="A6:K6"/>
    <mergeCell ref="B4:D4"/>
    <mergeCell ref="B5:D5"/>
  </mergeCells>
  <conditionalFormatting sqref="B21:D21">
    <cfRule type="containsText" dxfId="3" priority="1" operator="containsText" text="Bajo">
      <formula>NOT(ISERROR(SEARCH("Bajo",B21)))</formula>
    </cfRule>
    <cfRule type="containsText" dxfId="2" priority="2" operator="containsText" text="Moderado">
      <formula>NOT(ISERROR(SEARCH("Moderado",B21)))</formula>
    </cfRule>
    <cfRule type="containsText" dxfId="1" priority="3" operator="containsText" text="Alto">
      <formula>NOT(ISERROR(SEARCH("Alto",B21)))</formula>
    </cfRule>
    <cfRule type="containsText" dxfId="0" priority="4" operator="containsText" text="Extremo">
      <formula>NOT(ISERROR(SEARCH("Extremo",B21)))</formula>
    </cfRule>
  </conditionalFormatting>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
  <dimension ref="A1:D23"/>
  <sheetViews>
    <sheetView zoomScaleNormal="100" zoomScaleSheetLayoutView="110" workbookViewId="0">
      <selection activeCell="F4" sqref="F4"/>
    </sheetView>
  </sheetViews>
  <sheetFormatPr baseColWidth="10" defaultColWidth="11.453125" defaultRowHeight="14.5" x14ac:dyDescent="0.35"/>
  <cols>
    <col min="1" max="1" width="17.453125" style="224" customWidth="1"/>
    <col min="2" max="2" width="23.453125" customWidth="1"/>
    <col min="3" max="3" width="12.453125" customWidth="1"/>
    <col min="4" max="4" width="16.453125" customWidth="1"/>
    <col min="257" max="257" width="17.453125" customWidth="1"/>
    <col min="258" max="258" width="23.453125" customWidth="1"/>
    <col min="260" max="260" width="12.453125" customWidth="1"/>
    <col min="513" max="513" width="17.453125" customWidth="1"/>
    <col min="514" max="514" width="23.453125" customWidth="1"/>
    <col min="516" max="516" width="12.453125" customWidth="1"/>
    <col min="769" max="769" width="17.453125" customWidth="1"/>
    <col min="770" max="770" width="23.453125" customWidth="1"/>
    <col min="772" max="772" width="12.453125" customWidth="1"/>
    <col min="1025" max="1025" width="17.453125" customWidth="1"/>
    <col min="1026" max="1026" width="23.453125" customWidth="1"/>
    <col min="1028" max="1028" width="12.453125" customWidth="1"/>
    <col min="1281" max="1281" width="17.453125" customWidth="1"/>
    <col min="1282" max="1282" width="23.453125" customWidth="1"/>
    <col min="1284" max="1284" width="12.453125" customWidth="1"/>
    <col min="1537" max="1537" width="17.453125" customWidth="1"/>
    <col min="1538" max="1538" width="23.453125" customWidth="1"/>
    <col min="1540" max="1540" width="12.453125" customWidth="1"/>
    <col min="1793" max="1793" width="17.453125" customWidth="1"/>
    <col min="1794" max="1794" width="23.453125" customWidth="1"/>
    <col min="1796" max="1796" width="12.453125" customWidth="1"/>
    <col min="2049" max="2049" width="17.453125" customWidth="1"/>
    <col min="2050" max="2050" width="23.453125" customWidth="1"/>
    <col min="2052" max="2052" width="12.453125" customWidth="1"/>
    <col min="2305" max="2305" width="17.453125" customWidth="1"/>
    <col min="2306" max="2306" width="23.453125" customWidth="1"/>
    <col min="2308" max="2308" width="12.453125" customWidth="1"/>
    <col min="2561" max="2561" width="17.453125" customWidth="1"/>
    <col min="2562" max="2562" width="23.453125" customWidth="1"/>
    <col min="2564" max="2564" width="12.453125" customWidth="1"/>
    <col min="2817" max="2817" width="17.453125" customWidth="1"/>
    <col min="2818" max="2818" width="23.453125" customWidth="1"/>
    <col min="2820" max="2820" width="12.453125" customWidth="1"/>
    <col min="3073" max="3073" width="17.453125" customWidth="1"/>
    <col min="3074" max="3074" width="23.453125" customWidth="1"/>
    <col min="3076" max="3076" width="12.453125" customWidth="1"/>
    <col min="3329" max="3329" width="17.453125" customWidth="1"/>
    <col min="3330" max="3330" width="23.453125" customWidth="1"/>
    <col min="3332" max="3332" width="12.453125" customWidth="1"/>
    <col min="3585" max="3585" width="17.453125" customWidth="1"/>
    <col min="3586" max="3586" width="23.453125" customWidth="1"/>
    <col min="3588" max="3588" width="12.453125" customWidth="1"/>
    <col min="3841" max="3841" width="17.453125" customWidth="1"/>
    <col min="3842" max="3842" width="23.453125" customWidth="1"/>
    <col min="3844" max="3844" width="12.453125" customWidth="1"/>
    <col min="4097" max="4097" width="17.453125" customWidth="1"/>
    <col min="4098" max="4098" width="23.453125" customWidth="1"/>
    <col min="4100" max="4100" width="12.453125" customWidth="1"/>
    <col min="4353" max="4353" width="17.453125" customWidth="1"/>
    <col min="4354" max="4354" width="23.453125" customWidth="1"/>
    <col min="4356" max="4356" width="12.453125" customWidth="1"/>
    <col min="4609" max="4609" width="17.453125" customWidth="1"/>
    <col min="4610" max="4610" width="23.453125" customWidth="1"/>
    <col min="4612" max="4612" width="12.453125" customWidth="1"/>
    <col min="4865" max="4865" width="17.453125" customWidth="1"/>
    <col min="4866" max="4866" width="23.453125" customWidth="1"/>
    <col min="4868" max="4868" width="12.453125" customWidth="1"/>
    <col min="5121" max="5121" width="17.453125" customWidth="1"/>
    <col min="5122" max="5122" width="23.453125" customWidth="1"/>
    <col min="5124" max="5124" width="12.453125" customWidth="1"/>
    <col min="5377" max="5377" width="17.453125" customWidth="1"/>
    <col min="5378" max="5378" width="23.453125" customWidth="1"/>
    <col min="5380" max="5380" width="12.453125" customWidth="1"/>
    <col min="5633" max="5633" width="17.453125" customWidth="1"/>
    <col min="5634" max="5634" width="23.453125" customWidth="1"/>
    <col min="5636" max="5636" width="12.453125" customWidth="1"/>
    <col min="5889" max="5889" width="17.453125" customWidth="1"/>
    <col min="5890" max="5890" width="23.453125" customWidth="1"/>
    <col min="5892" max="5892" width="12.453125" customWidth="1"/>
    <col min="6145" max="6145" width="17.453125" customWidth="1"/>
    <col min="6146" max="6146" width="23.453125" customWidth="1"/>
    <col min="6148" max="6148" width="12.453125" customWidth="1"/>
    <col min="6401" max="6401" width="17.453125" customWidth="1"/>
    <col min="6402" max="6402" width="23.453125" customWidth="1"/>
    <col min="6404" max="6404" width="12.453125" customWidth="1"/>
    <col min="6657" max="6657" width="17.453125" customWidth="1"/>
    <col min="6658" max="6658" width="23.453125" customWidth="1"/>
    <col min="6660" max="6660" width="12.453125" customWidth="1"/>
    <col min="6913" max="6913" width="17.453125" customWidth="1"/>
    <col min="6914" max="6914" width="23.453125" customWidth="1"/>
    <col min="6916" max="6916" width="12.453125" customWidth="1"/>
    <col min="7169" max="7169" width="17.453125" customWidth="1"/>
    <col min="7170" max="7170" width="23.453125" customWidth="1"/>
    <col min="7172" max="7172" width="12.453125" customWidth="1"/>
    <col min="7425" max="7425" width="17.453125" customWidth="1"/>
    <col min="7426" max="7426" width="23.453125" customWidth="1"/>
    <col min="7428" max="7428" width="12.453125" customWidth="1"/>
    <col min="7681" max="7681" width="17.453125" customWidth="1"/>
    <col min="7682" max="7682" width="23.453125" customWidth="1"/>
    <col min="7684" max="7684" width="12.453125" customWidth="1"/>
    <col min="7937" max="7937" width="17.453125" customWidth="1"/>
    <col min="7938" max="7938" width="23.453125" customWidth="1"/>
    <col min="7940" max="7940" width="12.453125" customWidth="1"/>
    <col min="8193" max="8193" width="17.453125" customWidth="1"/>
    <col min="8194" max="8194" width="23.453125" customWidth="1"/>
    <col min="8196" max="8196" width="12.453125" customWidth="1"/>
    <col min="8449" max="8449" width="17.453125" customWidth="1"/>
    <col min="8450" max="8450" width="23.453125" customWidth="1"/>
    <col min="8452" max="8452" width="12.453125" customWidth="1"/>
    <col min="8705" max="8705" width="17.453125" customWidth="1"/>
    <col min="8706" max="8706" width="23.453125" customWidth="1"/>
    <col min="8708" max="8708" width="12.453125" customWidth="1"/>
    <col min="8961" max="8961" width="17.453125" customWidth="1"/>
    <col min="8962" max="8962" width="23.453125" customWidth="1"/>
    <col min="8964" max="8964" width="12.453125" customWidth="1"/>
    <col min="9217" max="9217" width="17.453125" customWidth="1"/>
    <col min="9218" max="9218" width="23.453125" customWidth="1"/>
    <col min="9220" max="9220" width="12.453125" customWidth="1"/>
    <col min="9473" max="9473" width="17.453125" customWidth="1"/>
    <col min="9474" max="9474" width="23.453125" customWidth="1"/>
    <col min="9476" max="9476" width="12.453125" customWidth="1"/>
    <col min="9729" max="9729" width="17.453125" customWidth="1"/>
    <col min="9730" max="9730" width="23.453125" customWidth="1"/>
    <col min="9732" max="9732" width="12.453125" customWidth="1"/>
    <col min="9985" max="9985" width="17.453125" customWidth="1"/>
    <col min="9986" max="9986" width="23.453125" customWidth="1"/>
    <col min="9988" max="9988" width="12.453125" customWidth="1"/>
    <col min="10241" max="10241" width="17.453125" customWidth="1"/>
    <col min="10242" max="10242" width="23.453125" customWidth="1"/>
    <col min="10244" max="10244" width="12.453125" customWidth="1"/>
    <col min="10497" max="10497" width="17.453125" customWidth="1"/>
    <col min="10498" max="10498" width="23.453125" customWidth="1"/>
    <col min="10500" max="10500" width="12.453125" customWidth="1"/>
    <col min="10753" max="10753" width="17.453125" customWidth="1"/>
    <col min="10754" max="10754" width="23.453125" customWidth="1"/>
    <col min="10756" max="10756" width="12.453125" customWidth="1"/>
    <col min="11009" max="11009" width="17.453125" customWidth="1"/>
    <col min="11010" max="11010" width="23.453125" customWidth="1"/>
    <col min="11012" max="11012" width="12.453125" customWidth="1"/>
    <col min="11265" max="11265" width="17.453125" customWidth="1"/>
    <col min="11266" max="11266" width="23.453125" customWidth="1"/>
    <col min="11268" max="11268" width="12.453125" customWidth="1"/>
    <col min="11521" max="11521" width="17.453125" customWidth="1"/>
    <col min="11522" max="11522" width="23.453125" customWidth="1"/>
    <col min="11524" max="11524" width="12.453125" customWidth="1"/>
    <col min="11777" max="11777" width="17.453125" customWidth="1"/>
    <col min="11778" max="11778" width="23.453125" customWidth="1"/>
    <col min="11780" max="11780" width="12.453125" customWidth="1"/>
    <col min="12033" max="12033" width="17.453125" customWidth="1"/>
    <col min="12034" max="12034" width="23.453125" customWidth="1"/>
    <col min="12036" max="12036" width="12.453125" customWidth="1"/>
    <col min="12289" max="12289" width="17.453125" customWidth="1"/>
    <col min="12290" max="12290" width="23.453125" customWidth="1"/>
    <col min="12292" max="12292" width="12.453125" customWidth="1"/>
    <col min="12545" max="12545" width="17.453125" customWidth="1"/>
    <col min="12546" max="12546" width="23.453125" customWidth="1"/>
    <col min="12548" max="12548" width="12.453125" customWidth="1"/>
    <col min="12801" max="12801" width="17.453125" customWidth="1"/>
    <col min="12802" max="12802" width="23.453125" customWidth="1"/>
    <col min="12804" max="12804" width="12.453125" customWidth="1"/>
    <col min="13057" max="13057" width="17.453125" customWidth="1"/>
    <col min="13058" max="13058" width="23.453125" customWidth="1"/>
    <col min="13060" max="13060" width="12.453125" customWidth="1"/>
    <col min="13313" max="13313" width="17.453125" customWidth="1"/>
    <col min="13314" max="13314" width="23.453125" customWidth="1"/>
    <col min="13316" max="13316" width="12.453125" customWidth="1"/>
    <col min="13569" max="13569" width="17.453125" customWidth="1"/>
    <col min="13570" max="13570" width="23.453125" customWidth="1"/>
    <col min="13572" max="13572" width="12.453125" customWidth="1"/>
    <col min="13825" max="13825" width="17.453125" customWidth="1"/>
    <col min="13826" max="13826" width="23.453125" customWidth="1"/>
    <col min="13828" max="13828" width="12.453125" customWidth="1"/>
    <col min="14081" max="14081" width="17.453125" customWidth="1"/>
    <col min="14082" max="14082" width="23.453125" customWidth="1"/>
    <col min="14084" max="14084" width="12.453125" customWidth="1"/>
    <col min="14337" max="14337" width="17.453125" customWidth="1"/>
    <col min="14338" max="14338" width="23.453125" customWidth="1"/>
    <col min="14340" max="14340" width="12.453125" customWidth="1"/>
    <col min="14593" max="14593" width="17.453125" customWidth="1"/>
    <col min="14594" max="14594" width="23.453125" customWidth="1"/>
    <col min="14596" max="14596" width="12.453125" customWidth="1"/>
    <col min="14849" max="14849" width="17.453125" customWidth="1"/>
    <col min="14850" max="14850" width="23.453125" customWidth="1"/>
    <col min="14852" max="14852" width="12.453125" customWidth="1"/>
    <col min="15105" max="15105" width="17.453125" customWidth="1"/>
    <col min="15106" max="15106" width="23.453125" customWidth="1"/>
    <col min="15108" max="15108" width="12.453125" customWidth="1"/>
    <col min="15361" max="15361" width="17.453125" customWidth="1"/>
    <col min="15362" max="15362" width="23.453125" customWidth="1"/>
    <col min="15364" max="15364" width="12.453125" customWidth="1"/>
    <col min="15617" max="15617" width="17.453125" customWidth="1"/>
    <col min="15618" max="15618" width="23.453125" customWidth="1"/>
    <col min="15620" max="15620" width="12.453125" customWidth="1"/>
    <col min="15873" max="15873" width="17.453125" customWidth="1"/>
    <col min="15874" max="15874" width="23.453125" customWidth="1"/>
    <col min="15876" max="15876" width="12.453125" customWidth="1"/>
    <col min="16129" max="16129" width="17.453125" customWidth="1"/>
    <col min="16130" max="16130" width="23.453125" customWidth="1"/>
    <col min="16132" max="16132" width="12.453125" customWidth="1"/>
  </cols>
  <sheetData>
    <row r="1" spans="1:4" ht="36.75" customHeight="1" x14ac:dyDescent="0.35">
      <c r="A1" s="626"/>
      <c r="B1" s="556" t="str">
        <f>+'2 CONTEXTO E IDENTIFICACIÓN'!A1</f>
        <v>MAPA DE RIESGOS INTEGRAL</v>
      </c>
      <c r="C1" s="445"/>
      <c r="D1" s="446"/>
    </row>
    <row r="2" spans="1:4" ht="36.75" customHeight="1" x14ac:dyDescent="0.35">
      <c r="A2" s="626"/>
      <c r="B2" s="556"/>
      <c r="C2" s="39" t="str">
        <f>+'2 CONTEXTO E IDENTIFICACIÓN'!A2</f>
        <v>VERSIÓN DEL MAPA DE RIESGOS:</v>
      </c>
      <c r="D2" s="138">
        <f>'2 CONTEXTO E IDENTIFICACIÓN'!B2</f>
        <v>1</v>
      </c>
    </row>
    <row r="3" spans="1:4" s="195" customFormat="1" x14ac:dyDescent="0.35">
      <c r="A3" s="381" t="s">
        <v>295</v>
      </c>
      <c r="B3" s="628" t="s">
        <v>296</v>
      </c>
      <c r="C3" s="628"/>
      <c r="D3" s="628"/>
    </row>
    <row r="4" spans="1:4" ht="42" customHeight="1" x14ac:dyDescent="0.35">
      <c r="A4" s="380">
        <v>46035</v>
      </c>
      <c r="B4" s="629" t="s">
        <v>371</v>
      </c>
      <c r="C4" s="629"/>
      <c r="D4" s="629"/>
    </row>
    <row r="5" spans="1:4" s="196" customFormat="1" x14ac:dyDescent="0.35">
      <c r="A5" s="221"/>
      <c r="B5" s="629"/>
      <c r="C5" s="629"/>
      <c r="D5" s="629"/>
    </row>
    <row r="6" spans="1:4" x14ac:dyDescent="0.35">
      <c r="A6" s="222"/>
      <c r="B6" s="627"/>
      <c r="C6" s="627"/>
      <c r="D6" s="627"/>
    </row>
    <row r="7" spans="1:4" x14ac:dyDescent="0.35">
      <c r="A7" s="222"/>
      <c r="B7" s="627"/>
      <c r="C7" s="627"/>
      <c r="D7" s="627"/>
    </row>
    <row r="8" spans="1:4" x14ac:dyDescent="0.35">
      <c r="A8" s="222"/>
      <c r="B8" s="630"/>
      <c r="C8" s="630"/>
      <c r="D8" s="630"/>
    </row>
    <row r="9" spans="1:4" x14ac:dyDescent="0.35">
      <c r="A9" s="222"/>
      <c r="B9" s="627"/>
      <c r="C9" s="627"/>
      <c r="D9" s="627"/>
    </row>
    <row r="10" spans="1:4" x14ac:dyDescent="0.35">
      <c r="A10" s="223"/>
      <c r="B10" s="197"/>
      <c r="C10" s="197"/>
      <c r="D10" s="197"/>
    </row>
    <row r="11" spans="1:4" x14ac:dyDescent="0.35">
      <c r="A11" s="223"/>
      <c r="B11" s="197"/>
      <c r="C11" s="197"/>
      <c r="D11" s="197"/>
    </row>
    <row r="12" spans="1:4" x14ac:dyDescent="0.35">
      <c r="A12" s="223"/>
      <c r="B12" s="197"/>
      <c r="C12" s="197"/>
      <c r="D12" s="197"/>
    </row>
    <row r="13" spans="1:4" x14ac:dyDescent="0.35">
      <c r="A13" s="223"/>
      <c r="B13" s="197"/>
      <c r="C13" s="197"/>
      <c r="D13" s="197"/>
    </row>
    <row r="14" spans="1:4" x14ac:dyDescent="0.35">
      <c r="A14" s="223"/>
      <c r="B14" s="197"/>
      <c r="C14" s="197"/>
      <c r="D14" s="197"/>
    </row>
    <row r="15" spans="1:4" x14ac:dyDescent="0.35">
      <c r="A15" s="223"/>
      <c r="B15" s="197"/>
      <c r="C15" s="197"/>
      <c r="D15" s="197"/>
    </row>
    <row r="16" spans="1:4" x14ac:dyDescent="0.35">
      <c r="A16" s="223"/>
      <c r="B16" s="197"/>
      <c r="C16" s="197"/>
      <c r="D16" s="197"/>
    </row>
    <row r="17" spans="1:4" x14ac:dyDescent="0.35">
      <c r="A17" s="223"/>
      <c r="B17" s="197"/>
      <c r="C17" s="197"/>
      <c r="D17" s="197"/>
    </row>
    <row r="18" spans="1:4" x14ac:dyDescent="0.35">
      <c r="A18" s="223"/>
      <c r="B18" s="197"/>
      <c r="C18" s="197"/>
      <c r="D18" s="197"/>
    </row>
    <row r="19" spans="1:4" x14ac:dyDescent="0.35">
      <c r="A19" s="223"/>
      <c r="B19" s="197"/>
      <c r="C19" s="197"/>
      <c r="D19" s="197"/>
    </row>
    <row r="20" spans="1:4" x14ac:dyDescent="0.35">
      <c r="A20" s="223"/>
      <c r="B20" s="197"/>
      <c r="C20" s="197"/>
      <c r="D20" s="197"/>
    </row>
    <row r="21" spans="1:4" x14ac:dyDescent="0.35">
      <c r="A21" s="223"/>
      <c r="B21" s="197"/>
      <c r="C21" s="197"/>
      <c r="D21" s="197"/>
    </row>
    <row r="22" spans="1:4" x14ac:dyDescent="0.35">
      <c r="A22" s="223"/>
      <c r="B22" s="197"/>
      <c r="C22" s="197"/>
      <c r="D22" s="197"/>
    </row>
    <row r="23" spans="1:4" x14ac:dyDescent="0.35">
      <c r="A23" s="223"/>
      <c r="B23" s="197"/>
      <c r="C23" s="197"/>
      <c r="D23" s="197"/>
    </row>
  </sheetData>
  <sheetProtection sheet="1" scenarios="1" formatCells="0" formatColumns="0" formatRows="0" insertRows="0"/>
  <mergeCells count="10">
    <mergeCell ref="A1:A2"/>
    <mergeCell ref="B9:D9"/>
    <mergeCell ref="B3:D3"/>
    <mergeCell ref="B5:D5"/>
    <mergeCell ref="B8:D8"/>
    <mergeCell ref="B4:D4"/>
    <mergeCell ref="B7:D7"/>
    <mergeCell ref="B6:D6"/>
    <mergeCell ref="B1:B2"/>
    <mergeCell ref="C1:D1"/>
  </mergeCells>
  <pageMargins left="0.7" right="0.7" top="0.75" bottom="0.75" header="0.3" footer="0.3"/>
  <pageSetup scale="77"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sheetPr>
  <dimension ref="A1:XER52"/>
  <sheetViews>
    <sheetView showGridLines="0" topLeftCell="A5" zoomScale="50" zoomScaleNormal="50" workbookViewId="0">
      <selection activeCell="F11" sqref="F11"/>
    </sheetView>
  </sheetViews>
  <sheetFormatPr baseColWidth="10" defaultColWidth="0" defaultRowHeight="14" x14ac:dyDescent="0.35"/>
  <cols>
    <col min="1" max="1" width="27.1796875" style="4" customWidth="1"/>
    <col min="2" max="2" width="24.453125" style="4" customWidth="1"/>
    <col min="3" max="3" width="28.81640625" style="4" customWidth="1"/>
    <col min="4" max="4" width="21.26953125" style="4" hidden="1" customWidth="1"/>
    <col min="5" max="5" width="60.7265625" style="4" customWidth="1"/>
    <col min="6" max="6" width="24.453125" style="4" customWidth="1"/>
    <col min="7" max="7" width="34" style="4" customWidth="1"/>
    <col min="8" max="8" width="26" style="4" customWidth="1"/>
    <col min="9" max="9" width="33.54296875" style="4" customWidth="1"/>
    <col min="10" max="10" width="53.81640625" style="4" customWidth="1"/>
    <col min="11" max="11" width="25.81640625" style="4" customWidth="1"/>
    <col min="12" max="12" width="11.453125" style="4" customWidth="1"/>
    <col min="13" max="24" width="11.453125" style="4" hidden="1"/>
    <col min="25" max="25" width="8.1796875" style="4" hidden="1"/>
    <col min="26" max="30" width="32.453125" style="4" hidden="1"/>
    <col min="31" max="16372" width="11.453125" style="4" hidden="1"/>
    <col min="16373" max="16384" width="25.453125" style="4" hidden="1"/>
  </cols>
  <sheetData>
    <row r="1" spans="1:11" s="3" customFormat="1" ht="21" customHeight="1" x14ac:dyDescent="0.25">
      <c r="A1" s="526" t="s">
        <v>400</v>
      </c>
      <c r="B1" s="527"/>
      <c r="C1" s="527"/>
      <c r="D1" s="527"/>
      <c r="E1" s="527"/>
      <c r="F1" s="527"/>
      <c r="G1" s="527"/>
      <c r="H1" s="527"/>
      <c r="I1" s="527"/>
      <c r="J1" s="527"/>
      <c r="K1" s="528"/>
    </row>
    <row r="2" spans="1:11" s="3" customFormat="1" ht="35.25" customHeight="1" x14ac:dyDescent="0.25">
      <c r="A2" s="270" t="s">
        <v>399</v>
      </c>
      <c r="B2" s="374">
        <v>1</v>
      </c>
      <c r="C2" s="522"/>
      <c r="D2" s="523"/>
      <c r="E2" s="523"/>
      <c r="F2" s="523"/>
      <c r="G2" s="523"/>
      <c r="H2" s="523"/>
      <c r="I2" s="523"/>
      <c r="J2" s="523"/>
      <c r="K2" s="524"/>
    </row>
    <row r="3" spans="1:11" s="3" customFormat="1" ht="21" customHeight="1" x14ac:dyDescent="0.25">
      <c r="A3" s="529"/>
      <c r="B3" s="530"/>
      <c r="C3" s="530"/>
      <c r="D3" s="530"/>
      <c r="E3" s="530"/>
      <c r="F3" s="530"/>
      <c r="G3" s="530"/>
      <c r="H3" s="530"/>
      <c r="I3" s="530"/>
      <c r="J3" s="530"/>
      <c r="K3" s="531"/>
    </row>
    <row r="4" spans="1:11" ht="21" customHeight="1" x14ac:dyDescent="0.35">
      <c r="A4" s="12" t="s">
        <v>46</v>
      </c>
      <c r="B4" s="532" t="s">
        <v>350</v>
      </c>
      <c r="C4" s="533"/>
      <c r="D4" s="534"/>
      <c r="E4" s="12" t="s">
        <v>47</v>
      </c>
      <c r="F4" s="538" t="s">
        <v>372</v>
      </c>
      <c r="G4" s="539"/>
      <c r="H4" s="540"/>
      <c r="I4" s="240" t="s">
        <v>10</v>
      </c>
      <c r="J4" s="272">
        <v>46035</v>
      </c>
      <c r="K4" s="269"/>
    </row>
    <row r="5" spans="1:11" ht="63" customHeight="1" x14ac:dyDescent="0.35">
      <c r="A5" s="241" t="s">
        <v>48</v>
      </c>
      <c r="B5" s="535" t="s">
        <v>351</v>
      </c>
      <c r="C5" s="536"/>
      <c r="D5" s="537"/>
      <c r="E5" s="271" t="s">
        <v>352</v>
      </c>
      <c r="F5" s="271" t="s">
        <v>49</v>
      </c>
      <c r="G5" s="272">
        <v>46023</v>
      </c>
      <c r="H5" s="273"/>
      <c r="I5" s="274" t="s">
        <v>50</v>
      </c>
      <c r="J5" s="272">
        <v>46386</v>
      </c>
      <c r="K5" s="268"/>
    </row>
    <row r="6" spans="1:11" ht="21" customHeight="1" x14ac:dyDescent="0.35">
      <c r="F6" s="208"/>
      <c r="G6" s="209"/>
      <c r="H6" s="209"/>
      <c r="I6" s="210"/>
      <c r="J6" s="211"/>
    </row>
    <row r="7" spans="1:11" ht="21" customHeight="1" x14ac:dyDescent="0.35">
      <c r="A7" s="525" t="s">
        <v>51</v>
      </c>
      <c r="B7" s="525" t="s">
        <v>52</v>
      </c>
      <c r="C7" s="525"/>
      <c r="D7" s="525"/>
      <c r="E7" s="525"/>
    </row>
    <row r="8" spans="1:11" ht="52.5" customHeight="1" x14ac:dyDescent="0.35">
      <c r="A8" s="525"/>
      <c r="B8" s="134" t="s">
        <v>53</v>
      </c>
      <c r="C8" s="134" t="s">
        <v>330</v>
      </c>
      <c r="D8" s="134" t="s">
        <v>54</v>
      </c>
      <c r="E8" s="134" t="s">
        <v>55</v>
      </c>
      <c r="F8" s="261" t="s">
        <v>56</v>
      </c>
      <c r="G8" s="271" t="s">
        <v>15</v>
      </c>
      <c r="H8" s="271" t="s">
        <v>57</v>
      </c>
      <c r="I8" s="271" t="s">
        <v>58</v>
      </c>
      <c r="J8" s="271" t="s">
        <v>19</v>
      </c>
      <c r="K8" s="261" t="s">
        <v>59</v>
      </c>
    </row>
    <row r="9" spans="1:11" s="5" customFormat="1" ht="105" customHeight="1" x14ac:dyDescent="0.35">
      <c r="A9" s="1" t="s">
        <v>60</v>
      </c>
      <c r="B9" s="2" t="s">
        <v>153</v>
      </c>
      <c r="C9" s="2" t="s">
        <v>184</v>
      </c>
      <c r="D9" s="152" t="str">
        <f>+IF(B9='[3]10 FORMULAS'!$B$4,'[3]10 FORMULAS'!$C$4,IF(B9='[3]10 FORMULAS'!$B$6,'[3]10 FORMULAS'!$C$6,IF(B9='[3]10 FORMULAS'!$B$8,'[3]10 FORMULAS'!$C$8,IF(B9='[3]10 FORMULAS'!$B$10,'[3]10 FORMULAS'!$C$10,""))))</f>
        <v/>
      </c>
      <c r="E9" s="242" t="str">
        <f>+IFERROR(VLOOKUP(B9,[3]!Tabla3[#Data],2,0),"")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9" s="383" t="s">
        <v>135</v>
      </c>
      <c r="G9" s="383" t="s">
        <v>148</v>
      </c>
      <c r="H9" s="384" t="s">
        <v>402</v>
      </c>
      <c r="I9" s="385" t="s">
        <v>403</v>
      </c>
      <c r="J9" s="386" t="str">
        <f>(CONCATENATE([3]!Tabla1[[#This Row],[¿QUÉ? 
IMPACTO]]," ","por",[3]!Tabla1[[#This Row],[¿CÓMO?
CAUSA INMEDIATA 
(Iniciar con la palabra 
por)]]," ","a causa de"," ",[3]!Tabla1[[#This Row],[¿PORQUÉ?
CAUSA RAÍZ
(Iniciar con 
debido a/a causa de)]]))</f>
        <v xml:space="preserve">Posibilidad de afectación económica y reputacional porDebido al Incumplimiento de los términos de ley y fechas establecidas en el Plan Anual de Auditorías  por la demora en la entrega y revisión de los informes  por parte el equipo de control interno. a causa de Debido a la Insuficiencia de personal (servidores públicos y contratistas colaboradores) en la OCI, que apoye la ejecución las actividades del PAA-Plan Anual de Auditorías, por la terminación anticipada de contratos y/o ausencia de adición y prorrogas a contratistas. </v>
      </c>
      <c r="K9" s="277"/>
    </row>
    <row r="10" spans="1:11" s="5" customFormat="1" ht="93" customHeight="1" x14ac:dyDescent="0.35">
      <c r="A10" s="1" t="s">
        <v>65</v>
      </c>
      <c r="B10" s="2" t="s">
        <v>153</v>
      </c>
      <c r="C10" s="2" t="s">
        <v>187</v>
      </c>
      <c r="D10" s="152"/>
      <c r="E10" s="242" t="str">
        <f>+IFERROR(VLOOKUP(B10,[3]!Tabla3[#Data],2,0),"")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10" s="383" t="s">
        <v>135</v>
      </c>
      <c r="G10" s="383" t="s">
        <v>148</v>
      </c>
      <c r="H10" s="385" t="s">
        <v>404</v>
      </c>
      <c r="I10" s="385" t="s">
        <v>405</v>
      </c>
      <c r="J10" s="386" t="str">
        <f>(CONCATENATE([3]!Tabla1[[#This Row],[¿QUÉ? 
IMPACTO]]," ","por",[3]!Tabla1[[#This Row],[¿CÓMO?
CAUSA INMEDIATA 
(Iniciar con la palabra 
por)]]," ","a causa de"," ",[3]!Tabla1[[#This Row],[¿PORQUÉ?
CAUSA RAÍZ
(Iniciar con 
debido a/a causa de)]]))</f>
        <v>Posibilidad de afectación económica y reputacional por Establecimeinto de conclusiones de auditoría sin la pertienencia tecnica requerida que permita agregar valor a los procesos de la entidad   a causa de Por debilidades en las competencias tecnicas del equipo de auditoría</v>
      </c>
      <c r="K10" s="264"/>
    </row>
    <row r="11" spans="1:11" ht="93" customHeight="1" x14ac:dyDescent="0.35">
      <c r="A11" s="1" t="s">
        <v>66</v>
      </c>
      <c r="B11" s="2" t="s">
        <v>153</v>
      </c>
      <c r="C11" s="2" t="s">
        <v>188</v>
      </c>
      <c r="D11" s="152"/>
      <c r="E11" s="242" t="str">
        <f>+IFERROR(VLOOKUP(B11,[3]!Tabla3[#Data],2,0),"")</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F11" s="383" t="s">
        <v>141</v>
      </c>
      <c r="G11" s="383" t="s">
        <v>148</v>
      </c>
      <c r="H11" s="384" t="s">
        <v>406</v>
      </c>
      <c r="I11" s="385" t="s">
        <v>407</v>
      </c>
      <c r="J11" s="386" t="str">
        <f>(CONCATENATE([3]!Tabla1[[#This Row],[¿QUÉ? 
IMPACTO]]," ","por",[3]!Tabla1[[#This Row],[¿CÓMO?
CAUSA INMEDIATA 
(Iniciar con la palabra 
por)]]," ","a causa de"," ",[3]!Tabla1[[#This Row],[¿PORQUÉ?
CAUSA RAÍZ
(Iniciar con 
debido a/a causa de)]]))</f>
        <v>Posibilidad de afectación económica y reputacional porDebido a la inadecuada gestión y control de conflictos de interés e impedimentos a la independencia/objetividad, que permite conductas asociadas a integridad pública (soborno/dádivas, fraude, colusión u otras prácticas de corrupción) y deriva en la manipulación de resultados de auditoría o evaluación en beneficio de terceros.” a causa de Deficiencia en los mecanismos de seguimiento y control de impedimentos a la independencia y objetividad del proceso de auditoría interna 
Conflicto de intereses por parte del servidor o contratista responsable del ejericicio de auditoría o evaluación</v>
      </c>
      <c r="K11" s="265"/>
    </row>
    <row r="12" spans="1:11" ht="93" customHeight="1" x14ac:dyDescent="0.35">
      <c r="A12" s="1" t="s">
        <v>67</v>
      </c>
      <c r="B12" s="2" t="s">
        <v>154</v>
      </c>
      <c r="C12" s="2" t="s">
        <v>166</v>
      </c>
      <c r="D12" s="152"/>
      <c r="E12" s="242" t="str">
        <f>+IFERROR(VLOOKUP(B12,[3]!Tabla3[#Data],2,0),"")</f>
        <v>Eventos relacionados con la infraestructura tecnológica de la entidad.</v>
      </c>
      <c r="F12" s="383" t="s">
        <v>140</v>
      </c>
      <c r="G12" s="383" t="s">
        <v>147</v>
      </c>
      <c r="H12" s="385" t="s">
        <v>408</v>
      </c>
      <c r="I12" s="385" t="s">
        <v>409</v>
      </c>
      <c r="J12" s="386" t="s">
        <v>410</v>
      </c>
      <c r="K12" s="265"/>
    </row>
    <row r="13" spans="1:11" ht="93" customHeight="1" x14ac:dyDescent="0.35">
      <c r="A13" s="1" t="s">
        <v>68</v>
      </c>
      <c r="B13" s="2"/>
      <c r="C13" s="2"/>
      <c r="D13" s="152" t="str">
        <f>+IF(B13='10 FORMULAS'!$B$4,'10 FORMULAS'!$C$4,IF(B13='10 FORMULAS'!$B$6,'10 FORMULAS'!$C$6,IF(B13='10 FORMULAS'!$B$8,'10 FORMULAS'!$C$8,IF(B13='10 FORMULAS'!$B$10,'10 FORMULAS'!$C$10,""))))</f>
        <v/>
      </c>
      <c r="E13" s="242" t="str">
        <f>+IFERROR(VLOOKUP(B13,Tabla3[],2,0),"")</f>
        <v/>
      </c>
      <c r="F13" s="1"/>
      <c r="G13" s="1"/>
      <c r="H13" s="262"/>
      <c r="I13" s="262"/>
      <c r="J13" s="267" t="str">
        <f>(CONCATENATE(Tabla1[[#This Row],[¿QUÉ? 
IMPACTO]]," ","por",Tabla1[[#This Row],[¿CÓMO?
CAUSA INMEDIATA 
(Iniciar con la palabra 
por)]]," ","a causa de"," ",Tabla1[[#This Row],[¿PORQUÉ?
CAUSA RAÍZ
(Iniciar con 
debido a/a causa de)]]))</f>
        <v xml:space="preserve"> por a causa de </v>
      </c>
      <c r="K13" s="265"/>
    </row>
    <row r="14" spans="1:11" ht="93" customHeight="1" x14ac:dyDescent="0.35">
      <c r="A14" s="1" t="s">
        <v>69</v>
      </c>
      <c r="B14" s="2"/>
      <c r="C14" s="2"/>
      <c r="D14" s="152" t="str">
        <f>+IF(B14='10 FORMULAS'!$B$4,'10 FORMULAS'!$C$4,IF(B14='10 FORMULAS'!$B$6,'10 FORMULAS'!$C$6,IF(B14='10 FORMULAS'!$B$8,'10 FORMULAS'!$C$8,IF(B14='10 FORMULAS'!$B$10,'10 FORMULAS'!$C$10,""))))</f>
        <v/>
      </c>
      <c r="E14" s="242" t="str">
        <f>+IFERROR(VLOOKUP(B14,Tabla3[],2,0),"")</f>
        <v/>
      </c>
      <c r="F14" s="1"/>
      <c r="G14" s="1"/>
      <c r="H14" s="262"/>
      <c r="I14" s="262"/>
      <c r="J14" s="267" t="str">
        <f>(CONCATENATE(Tabla1[[#This Row],[¿QUÉ? 
IMPACTO]]," ","por",Tabla1[[#This Row],[¿CÓMO?
CAUSA INMEDIATA 
(Iniciar con la palabra 
por)]]," ","a causa de"," ",Tabla1[[#This Row],[¿PORQUÉ?
CAUSA RAÍZ
(Iniciar con 
debido a/a causa de)]]))</f>
        <v xml:space="preserve"> por a causa de </v>
      </c>
      <c r="K14" s="265"/>
    </row>
    <row r="15" spans="1:11" ht="93" customHeight="1" x14ac:dyDescent="0.35">
      <c r="A15" s="1" t="s">
        <v>70</v>
      </c>
      <c r="B15" s="2"/>
      <c r="C15" s="2"/>
      <c r="D15" s="152" t="str">
        <f>+IF(B15='10 FORMULAS'!$B$4,'10 FORMULAS'!$C$4,IF(B15='10 FORMULAS'!$B$6,'10 FORMULAS'!$C$6,IF(B15='10 FORMULAS'!$B$8,'10 FORMULAS'!$C$8,IF(B15='10 FORMULAS'!$B$10,'10 FORMULAS'!$C$10,""))))</f>
        <v/>
      </c>
      <c r="E15" s="242" t="str">
        <f>+IFERROR(VLOOKUP(B15,Tabla3[],2,0),"")</f>
        <v/>
      </c>
      <c r="F15" s="1"/>
      <c r="G15" s="1"/>
      <c r="H15" s="262"/>
      <c r="I15" s="262"/>
      <c r="J15" s="267" t="str">
        <f>(CONCATENATE(Tabla1[[#This Row],[¿QUÉ? 
IMPACTO]]," ","por",Tabla1[[#This Row],[¿CÓMO?
CAUSA INMEDIATA 
(Iniciar con la palabra 
por)]]," ","a causa de"," ",Tabla1[[#This Row],[¿PORQUÉ?
CAUSA RAÍZ
(Iniciar con 
debido a/a causa de)]]))</f>
        <v xml:space="preserve"> por a causa de </v>
      </c>
      <c r="K15" s="265"/>
    </row>
    <row r="16" spans="1:11" ht="93" customHeight="1" x14ac:dyDescent="0.35">
      <c r="A16" s="1" t="s">
        <v>71</v>
      </c>
      <c r="B16" s="2"/>
      <c r="C16" s="2"/>
      <c r="D16" s="152" t="str">
        <f>+IF(B16='10 FORMULAS'!$B$4,'10 FORMULAS'!$C$4,IF(B16='10 FORMULAS'!$B$6,'10 FORMULAS'!$C$6,IF(B16='10 FORMULAS'!$B$8,'10 FORMULAS'!$C$8,IF(B16='10 FORMULAS'!$B$10,'10 FORMULAS'!$C$10,""))))</f>
        <v/>
      </c>
      <c r="E16" s="242" t="str">
        <f>+IFERROR(VLOOKUP(B16,Tabla3[],2,0),"")</f>
        <v/>
      </c>
      <c r="F16" s="1"/>
      <c r="G16" s="1"/>
      <c r="H16" s="262"/>
      <c r="I16" s="262"/>
      <c r="J16" s="267" t="str">
        <f>(CONCATENATE(Tabla1[[#This Row],[¿QUÉ? 
IMPACTO]]," ","por",Tabla1[[#This Row],[¿CÓMO?
CAUSA INMEDIATA 
(Iniciar con la palabra 
por)]]," ","a causa de"," ",Tabla1[[#This Row],[¿PORQUÉ?
CAUSA RAÍZ
(Iniciar con 
debido a/a causa de)]]))</f>
        <v xml:space="preserve"> por a causa de </v>
      </c>
      <c r="K16" s="265"/>
    </row>
    <row r="17" spans="1:11" s="6" customFormat="1" ht="93" customHeight="1" x14ac:dyDescent="0.35">
      <c r="A17" s="1" t="s">
        <v>72</v>
      </c>
      <c r="B17" s="2"/>
      <c r="C17" s="2"/>
      <c r="D17" s="152" t="str">
        <f>+IF(B17='10 FORMULAS'!$B$4,'10 FORMULAS'!$C$4,IF(B17='10 FORMULAS'!$B$6,'10 FORMULAS'!$C$6,IF(B17='10 FORMULAS'!$B$8,'10 FORMULAS'!$C$8,IF(B17='10 FORMULAS'!$B$10,'10 FORMULAS'!$C$10,""))))</f>
        <v/>
      </c>
      <c r="E17" s="242" t="str">
        <f>+IFERROR(VLOOKUP(B17,Tabla3[],2,0),"")</f>
        <v/>
      </c>
      <c r="F17" s="1"/>
      <c r="G17" s="1"/>
      <c r="H17" s="262"/>
      <c r="I17" s="262"/>
      <c r="J17" s="267" t="str">
        <f>(CONCATENATE(Tabla1[[#This Row],[¿QUÉ? 
IMPACTO]]," ","por",Tabla1[[#This Row],[¿CÓMO?
CAUSA INMEDIATA 
(Iniciar con la palabra 
por)]]," ","a causa de"," ",Tabla1[[#This Row],[¿PORQUÉ?
CAUSA RAÍZ
(Iniciar con 
debido a/a causa de)]]))</f>
        <v xml:space="preserve"> por a causa de </v>
      </c>
      <c r="K17" s="266"/>
    </row>
    <row r="18" spans="1:11" s="6" customFormat="1" ht="93" customHeight="1" x14ac:dyDescent="0.35">
      <c r="A18" s="1" t="s">
        <v>73</v>
      </c>
      <c r="B18" s="2"/>
      <c r="C18" s="2"/>
      <c r="D18" s="152" t="str">
        <f>+IF(B18='10 FORMULAS'!$B$4,'10 FORMULAS'!$C$4,IF(B18='10 FORMULAS'!$B$6,'10 FORMULAS'!$C$6,IF(B18='10 FORMULAS'!$B$8,'10 FORMULAS'!$C$8,IF(B18='10 FORMULAS'!$B$10,'10 FORMULAS'!$C$10,""))))</f>
        <v/>
      </c>
      <c r="E18" s="242" t="str">
        <f>+IFERROR(VLOOKUP(B18,Tabla3[],2,0),"")</f>
        <v/>
      </c>
      <c r="F18" s="1"/>
      <c r="G18" s="1"/>
      <c r="H18" s="262"/>
      <c r="I18" s="262"/>
      <c r="J18" s="267" t="str">
        <f>(CONCATENATE(Tabla1[[#This Row],[¿QUÉ? 
IMPACTO]]," ","por",Tabla1[[#This Row],[¿CÓMO?
CAUSA INMEDIATA 
(Iniciar con la palabra 
por)]]," ","a causa de"," ",Tabla1[[#This Row],[¿PORQUÉ?
CAUSA RAÍZ
(Iniciar con 
debido a/a causa de)]]))</f>
        <v xml:space="preserve"> por a causa de </v>
      </c>
      <c r="K18" s="266"/>
    </row>
    <row r="19" spans="1:11" s="6" customFormat="1" ht="93" customHeight="1" x14ac:dyDescent="0.35">
      <c r="A19" s="1" t="s">
        <v>74</v>
      </c>
      <c r="B19" s="2"/>
      <c r="C19" s="2"/>
      <c r="D19" s="152" t="str">
        <f>+IF(B19='10 FORMULAS'!$B$4,'10 FORMULAS'!$C$4,IF(B19='10 FORMULAS'!$B$6,'10 FORMULAS'!$C$6,IF(B19='10 FORMULAS'!$B$8,'10 FORMULAS'!$C$8,IF(B19='10 FORMULAS'!$B$10,'10 FORMULAS'!$C$10,""))))</f>
        <v/>
      </c>
      <c r="E19" s="242" t="str">
        <f>+IFERROR(VLOOKUP(B19,Tabla3[],2,0),"")</f>
        <v/>
      </c>
      <c r="F19" s="1"/>
      <c r="G19" s="1"/>
      <c r="H19" s="262"/>
      <c r="I19" s="262"/>
      <c r="J19" s="267" t="str">
        <f>(CONCATENATE(Tabla1[[#This Row],[¿QUÉ? 
IMPACTO]]," ","por",Tabla1[[#This Row],[¿CÓMO?
CAUSA INMEDIATA 
(Iniciar con la palabra 
por)]]," ","a causa de"," ",Tabla1[[#This Row],[¿PORQUÉ?
CAUSA RAÍZ
(Iniciar con 
debido a/a causa de)]]))</f>
        <v xml:space="preserve"> por a causa de </v>
      </c>
      <c r="K19" s="266"/>
    </row>
    <row r="20" spans="1:11" s="6" customFormat="1" ht="93" customHeight="1" x14ac:dyDescent="0.35">
      <c r="A20" s="1" t="s">
        <v>75</v>
      </c>
      <c r="B20" s="2"/>
      <c r="C20" s="2"/>
      <c r="D20" s="152" t="str">
        <f>+IF(B20='10 FORMULAS'!$B$4,'10 FORMULAS'!$C$4,IF(B20='10 FORMULAS'!$B$6,'10 FORMULAS'!$C$6,IF(B20='10 FORMULAS'!$B$8,'10 FORMULAS'!$C$8,IF(B20='10 FORMULAS'!$B$10,'10 FORMULAS'!$C$10,""))))</f>
        <v/>
      </c>
      <c r="E20" s="242" t="str">
        <f>+IFERROR(VLOOKUP(B20,Tabla3[],2,0),"")</f>
        <v/>
      </c>
      <c r="F20" s="1"/>
      <c r="G20" s="1"/>
      <c r="H20" s="262"/>
      <c r="I20" s="262"/>
      <c r="J20" s="267" t="str">
        <f>(CONCATENATE(Tabla1[[#This Row],[¿QUÉ? 
IMPACTO]]," ","por",Tabla1[[#This Row],[¿CÓMO?
CAUSA INMEDIATA 
(Iniciar con la palabra 
por)]]," ","a causa de"," ",Tabla1[[#This Row],[¿PORQUÉ?
CAUSA RAÍZ
(Iniciar con 
debido a/a causa de)]]))</f>
        <v xml:space="preserve"> por a causa de </v>
      </c>
      <c r="K20" s="266"/>
    </row>
    <row r="21" spans="1:11" s="6" customFormat="1" ht="93" customHeight="1" x14ac:dyDescent="0.35">
      <c r="A21" s="1" t="s">
        <v>76</v>
      </c>
      <c r="B21" s="2"/>
      <c r="C21" s="2"/>
      <c r="D21" s="152" t="str">
        <f>+IF(B21='10 FORMULAS'!$B$4,'10 FORMULAS'!$C$4,IF(B21='10 FORMULAS'!$B$6,'10 FORMULAS'!$C$6,IF(B21='10 FORMULAS'!$B$8,'10 FORMULAS'!$C$8,IF(B21='10 FORMULAS'!$B$10,'10 FORMULAS'!$C$10,""))))</f>
        <v/>
      </c>
      <c r="E21" s="242" t="str">
        <f>+IFERROR(VLOOKUP(B21,Tabla3[],2,0),"")</f>
        <v/>
      </c>
      <c r="F21" s="1"/>
      <c r="G21" s="1"/>
      <c r="H21" s="262"/>
      <c r="I21" s="262"/>
      <c r="J21" s="267" t="str">
        <f>(CONCATENATE(Tabla1[[#This Row],[¿QUÉ? 
IMPACTO]]," ","por",Tabla1[[#This Row],[¿CÓMO?
CAUSA INMEDIATA 
(Iniciar con la palabra 
por)]]," ","a causa de"," ",Tabla1[[#This Row],[¿PORQUÉ?
CAUSA RAÍZ
(Iniciar con 
debido a/a causa de)]]))</f>
        <v xml:space="preserve"> por a causa de </v>
      </c>
      <c r="K21" s="266"/>
    </row>
    <row r="22" spans="1:11" s="6" customFormat="1" ht="93" customHeight="1" x14ac:dyDescent="0.35">
      <c r="A22" s="1" t="s">
        <v>77</v>
      </c>
      <c r="B22" s="2"/>
      <c r="C22" s="2"/>
      <c r="D22" s="152" t="str">
        <f>+IF(B22='10 FORMULAS'!$B$4,'10 FORMULAS'!$C$4,IF(B22='10 FORMULAS'!$B$6,'10 FORMULAS'!$C$6,IF(B22='10 FORMULAS'!$B$8,'10 FORMULAS'!$C$8,IF(B22='10 FORMULAS'!$B$10,'10 FORMULAS'!$C$10,""))))</f>
        <v/>
      </c>
      <c r="E22" s="242" t="str">
        <f>+IFERROR(VLOOKUP(B22,Tabla3[],2,0),"")</f>
        <v/>
      </c>
      <c r="F22" s="1"/>
      <c r="G22" s="1"/>
      <c r="H22" s="262"/>
      <c r="I22" s="262"/>
      <c r="J22" s="267" t="str">
        <f>(CONCATENATE(Tabla1[[#This Row],[¿QUÉ? 
IMPACTO]]," ","por",Tabla1[[#This Row],[¿CÓMO?
CAUSA INMEDIATA 
(Iniciar con la palabra 
por)]]," ","a causa de"," ",Tabla1[[#This Row],[¿PORQUÉ?
CAUSA RAÍZ
(Iniciar con 
debido a/a causa de)]]))</f>
        <v xml:space="preserve"> por a causa de </v>
      </c>
      <c r="K22" s="266"/>
    </row>
    <row r="23" spans="1:11" s="6" customFormat="1" ht="93" customHeight="1" x14ac:dyDescent="0.35">
      <c r="A23" s="1" t="s">
        <v>78</v>
      </c>
      <c r="B23" s="2"/>
      <c r="C23" s="2"/>
      <c r="D23" s="152" t="str">
        <f>+IF(B23='10 FORMULAS'!$B$4,'10 FORMULAS'!$C$4,IF(B23='10 FORMULAS'!$B$6,'10 FORMULAS'!$C$6,IF(B23='10 FORMULAS'!$B$8,'10 FORMULAS'!$C$8,IF(B23='10 FORMULAS'!$B$10,'10 FORMULAS'!$C$10,""))))</f>
        <v/>
      </c>
      <c r="E23" s="242" t="str">
        <f>+IFERROR(VLOOKUP(B23,Tabla3[],2,0),"")</f>
        <v/>
      </c>
      <c r="F23" s="1"/>
      <c r="G23" s="1"/>
      <c r="H23" s="262"/>
      <c r="I23" s="262"/>
      <c r="J23" s="267" t="str">
        <f>(CONCATENATE(Tabla1[[#This Row],[¿QUÉ? 
IMPACTO]]," ","por",Tabla1[[#This Row],[¿CÓMO?
CAUSA INMEDIATA 
(Iniciar con la palabra 
por)]]," ","a causa de"," ",Tabla1[[#This Row],[¿PORQUÉ?
CAUSA RAÍZ
(Iniciar con 
debido a/a causa de)]]))</f>
        <v xml:space="preserve"> por a causa de </v>
      </c>
      <c r="K23" s="266"/>
    </row>
    <row r="24" spans="1:11" s="6" customFormat="1" ht="93" customHeight="1" x14ac:dyDescent="0.35">
      <c r="A24" s="1" t="s">
        <v>79</v>
      </c>
      <c r="B24" s="2"/>
      <c r="C24" s="2"/>
      <c r="D24" s="152" t="str">
        <f>+IF(B24='10 FORMULAS'!$B$4,'10 FORMULAS'!$C$4,IF(B24='10 FORMULAS'!$B$6,'10 FORMULAS'!$C$6,IF(B24='10 FORMULAS'!$B$8,'10 FORMULAS'!$C$8,IF(B24='10 FORMULAS'!$B$10,'10 FORMULAS'!$C$10,""))))</f>
        <v/>
      </c>
      <c r="E24" s="242" t="str">
        <f>+IFERROR(VLOOKUP(B24,Tabla3[],2,0),"")</f>
        <v/>
      </c>
      <c r="F24" s="1"/>
      <c r="G24" s="1"/>
      <c r="H24" s="262"/>
      <c r="I24" s="262"/>
      <c r="J24" s="267" t="str">
        <f>(CONCATENATE(Tabla1[[#This Row],[¿QUÉ? 
IMPACTO]]," ","por",Tabla1[[#This Row],[¿CÓMO?
CAUSA INMEDIATA 
(Iniciar con la palabra 
por)]]," ","a causa de"," ",Tabla1[[#This Row],[¿PORQUÉ?
CAUSA RAÍZ
(Iniciar con 
debido a/a causa de)]]))</f>
        <v xml:space="preserve"> por a causa de </v>
      </c>
      <c r="K24" s="266"/>
    </row>
    <row r="25" spans="1:11" s="6" customFormat="1" ht="93" customHeight="1" x14ac:dyDescent="0.35">
      <c r="A25" s="1" t="s">
        <v>80</v>
      </c>
      <c r="B25" s="2"/>
      <c r="C25" s="2"/>
      <c r="D25" s="152" t="str">
        <f>+IF(B25='10 FORMULAS'!$B$4,'10 FORMULAS'!$C$4,IF(B25='10 FORMULAS'!$B$6,'10 FORMULAS'!$C$6,IF(B25='10 FORMULAS'!$B$8,'10 FORMULAS'!$C$8,IF(B25='10 FORMULAS'!$B$10,'10 FORMULAS'!$C$10,""))))</f>
        <v/>
      </c>
      <c r="E25" s="242" t="str">
        <f>+IFERROR(VLOOKUP(B25,Tabla3[],2,0),"")</f>
        <v/>
      </c>
      <c r="F25" s="1"/>
      <c r="G25" s="1"/>
      <c r="H25" s="262"/>
      <c r="I25" s="262"/>
      <c r="J25" s="267" t="str">
        <f>(CONCATENATE(Tabla1[[#This Row],[¿QUÉ? 
IMPACTO]]," ","por",Tabla1[[#This Row],[¿CÓMO?
CAUSA INMEDIATA 
(Iniciar con la palabra 
por)]]," ","a causa de"," ",Tabla1[[#This Row],[¿PORQUÉ?
CAUSA RAÍZ
(Iniciar con 
debido a/a causa de)]]))</f>
        <v xml:space="preserve"> por a causa de </v>
      </c>
      <c r="K25" s="266"/>
    </row>
    <row r="26" spans="1:11" s="6" customFormat="1" ht="93" customHeight="1" x14ac:dyDescent="0.35">
      <c r="A26" s="1" t="s">
        <v>81</v>
      </c>
      <c r="B26" s="2"/>
      <c r="C26" s="2"/>
      <c r="D26" s="152" t="str">
        <f>+IF(B26='10 FORMULAS'!$B$4,'10 FORMULAS'!$C$4,IF(B26='10 FORMULAS'!$B$6,'10 FORMULAS'!$C$6,IF(B26='10 FORMULAS'!$B$8,'10 FORMULAS'!$C$8,IF(B26='10 FORMULAS'!$B$10,'10 FORMULAS'!$C$10,""))))</f>
        <v/>
      </c>
      <c r="E26" s="242" t="str">
        <f>+IFERROR(VLOOKUP(B26,Tabla3[],2,0),"")</f>
        <v/>
      </c>
      <c r="F26" s="1"/>
      <c r="G26" s="1"/>
      <c r="H26" s="262"/>
      <c r="I26" s="262"/>
      <c r="J26" s="267" t="str">
        <f>(CONCATENATE(Tabla1[[#This Row],[¿QUÉ? 
IMPACTO]]," ","por",Tabla1[[#This Row],[¿CÓMO?
CAUSA INMEDIATA 
(Iniciar con la palabra 
por)]]," ","a causa de"," ",Tabla1[[#This Row],[¿PORQUÉ?
CAUSA RAÍZ
(Iniciar con 
debido a/a causa de)]]))</f>
        <v xml:space="preserve"> por a causa de </v>
      </c>
      <c r="K26" s="266"/>
    </row>
    <row r="27" spans="1:11" s="6" customFormat="1" ht="93" customHeight="1" x14ac:dyDescent="0.35">
      <c r="A27" s="1" t="s">
        <v>82</v>
      </c>
      <c r="B27" s="2"/>
      <c r="C27" s="2"/>
      <c r="D27" s="152" t="str">
        <f>+IF(B27='10 FORMULAS'!$B$4,'10 FORMULAS'!$C$4,IF(B27='10 FORMULAS'!$B$6,'10 FORMULAS'!$C$6,IF(B27='10 FORMULAS'!$B$8,'10 FORMULAS'!$C$8,IF(B27='10 FORMULAS'!$B$10,'10 FORMULAS'!$C$10,""))))</f>
        <v/>
      </c>
      <c r="E27" s="242" t="str">
        <f>+IFERROR(VLOOKUP(B27,Tabla3[],2,0),"")</f>
        <v/>
      </c>
      <c r="F27" s="1"/>
      <c r="G27" s="1"/>
      <c r="H27" s="262"/>
      <c r="I27" s="262"/>
      <c r="J27" s="267" t="str">
        <f>(CONCATENATE(Tabla1[[#This Row],[¿QUÉ? 
IMPACTO]]," ","por",Tabla1[[#This Row],[¿CÓMO?
CAUSA INMEDIATA 
(Iniciar con la palabra 
por)]]," ","a causa de"," ",Tabla1[[#This Row],[¿PORQUÉ?
CAUSA RAÍZ
(Iniciar con 
debido a/a causa de)]]))</f>
        <v xml:space="preserve"> por a causa de </v>
      </c>
      <c r="K27" s="266"/>
    </row>
    <row r="28" spans="1:11" s="6" customFormat="1" ht="93" customHeight="1" x14ac:dyDescent="0.35">
      <c r="A28" s="1" t="s">
        <v>83</v>
      </c>
      <c r="B28" s="2"/>
      <c r="C28" s="2"/>
      <c r="D28" s="152" t="str">
        <f>+IF(B28='10 FORMULAS'!$B$4,'10 FORMULAS'!$C$4,IF(B28='10 FORMULAS'!$B$6,'10 FORMULAS'!$C$6,IF(B28='10 FORMULAS'!$B$8,'10 FORMULAS'!$C$8,IF(B28='10 FORMULAS'!$B$10,'10 FORMULAS'!$C$10,""))))</f>
        <v/>
      </c>
      <c r="E28" s="242" t="str">
        <f>+IFERROR(VLOOKUP(B28,Tabla3[],2,0),"")</f>
        <v/>
      </c>
      <c r="F28" s="1"/>
      <c r="G28" s="1"/>
      <c r="H28" s="263"/>
      <c r="I28" s="263"/>
      <c r="J28" s="267" t="str">
        <f>(CONCATENATE(Tabla1[[#This Row],[¿QUÉ? 
IMPACTO]]," ","por",Tabla1[[#This Row],[¿CÓMO?
CAUSA INMEDIATA 
(Iniciar con la palabra 
por)]]," ","a causa de"," ",Tabla1[[#This Row],[¿PORQUÉ?
CAUSA RAÍZ
(Iniciar con 
debido a/a causa de)]]))</f>
        <v xml:space="preserve"> por a causa de </v>
      </c>
      <c r="K28" s="266"/>
    </row>
    <row r="29" spans="1:11" s="6" customFormat="1" ht="17.5" x14ac:dyDescent="0.35">
      <c r="F29" s="7"/>
      <c r="G29" s="7"/>
      <c r="H29" s="7"/>
      <c r="I29" s="7"/>
      <c r="J29" s="8"/>
    </row>
    <row r="30" spans="1:11" x14ac:dyDescent="0.25">
      <c r="F30" s="3"/>
      <c r="G30" s="3"/>
      <c r="H30" s="3"/>
      <c r="I30" s="3"/>
    </row>
    <row r="31" spans="1:11" x14ac:dyDescent="0.25">
      <c r="F31" s="3"/>
      <c r="G31" s="3"/>
      <c r="H31" s="3"/>
      <c r="I31" s="3"/>
    </row>
    <row r="32" spans="1:11" x14ac:dyDescent="0.35">
      <c r="F32" s="9"/>
      <c r="G32" s="9"/>
      <c r="H32" s="9"/>
      <c r="I32" s="9"/>
    </row>
    <row r="33" spans="6:26" x14ac:dyDescent="0.25">
      <c r="F33" s="3"/>
      <c r="G33" s="3"/>
      <c r="H33" s="3"/>
      <c r="I33" s="3"/>
    </row>
    <row r="34" spans="6:26" x14ac:dyDescent="0.25">
      <c r="F34" s="3"/>
      <c r="G34" s="3"/>
      <c r="H34" s="3"/>
      <c r="I34" s="3"/>
    </row>
    <row r="35" spans="6:26" x14ac:dyDescent="0.25">
      <c r="F35" s="3"/>
      <c r="G35" s="3"/>
      <c r="H35" s="3"/>
      <c r="I35" s="3"/>
    </row>
    <row r="39" spans="6:26" ht="14.25" customHeight="1" x14ac:dyDescent="0.35"/>
    <row r="43" spans="6:26" ht="14.25" customHeight="1" x14ac:dyDescent="0.35">
      <c r="X43" s="10"/>
    </row>
    <row r="44" spans="6:26" x14ac:dyDescent="0.35">
      <c r="Z44" s="10"/>
    </row>
    <row r="45" spans="6:26" x14ac:dyDescent="0.35">
      <c r="Z45" s="10"/>
    </row>
    <row r="46" spans="6:26" x14ac:dyDescent="0.35">
      <c r="Z46" s="10"/>
    </row>
    <row r="47" spans="6:26" x14ac:dyDescent="0.35">
      <c r="Z47" s="10"/>
    </row>
    <row r="48" spans="6:26" x14ac:dyDescent="0.35">
      <c r="Z48" s="10"/>
    </row>
    <row r="49" spans="26:26" x14ac:dyDescent="0.35">
      <c r="Z49" s="10"/>
    </row>
    <row r="50" spans="26:26" x14ac:dyDescent="0.35">
      <c r="Z50" s="10"/>
    </row>
    <row r="51" spans="26:26" ht="14.25" customHeight="1" x14ac:dyDescent="0.35">
      <c r="Z51" s="10"/>
    </row>
    <row r="52" spans="26:26" x14ac:dyDescent="0.35">
      <c r="Z52" s="10"/>
    </row>
  </sheetData>
  <sheetProtection formatCells="0" formatColumns="0" formatRows="0" sort="0" autoFilter="0" pivotTables="0"/>
  <mergeCells count="8">
    <mergeCell ref="C2:K2"/>
    <mergeCell ref="B7:E7"/>
    <mergeCell ref="A7:A8"/>
    <mergeCell ref="A1:K1"/>
    <mergeCell ref="A3:K3"/>
    <mergeCell ref="B4:D4"/>
    <mergeCell ref="B5:D5"/>
    <mergeCell ref="F4:H4"/>
  </mergeCells>
  <phoneticPr fontId="16" type="noConversion"/>
  <dataValidations count="2">
    <dataValidation type="list" allowBlank="1" showInputMessage="1" showErrorMessage="1" sqref="C9:C28" xr:uid="{00000000-0002-0000-0100-000000000000}">
      <formula1>INDIRECT(B9)</formula1>
    </dataValidation>
    <dataValidation type="list" allowBlank="1" showInputMessage="1" showErrorMessage="1" sqref="G9:G28" xr:uid="{00000000-0002-0000-0100-000001000000}">
      <formula1>INDIRECT($F9)</formula1>
    </dataValidation>
  </dataValidations>
  <printOptions horizontalCentered="1"/>
  <pageMargins left="0.31496062992125984" right="0.27559055118110237" top="0.23622047244094491" bottom="0.15748031496062992" header="0" footer="0"/>
  <pageSetup paperSize="5" scale="65" orientation="landscape" r:id="rId1"/>
  <headerFooter alignWithMargins="0"/>
  <legacy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2000000}">
          <x14:formula1>
            <xm:f>'10 FORMULAS'!$A$31:$E$31</xm:f>
          </x14:formula1>
          <xm:sqref>F13:F28</xm:sqref>
        </x14:dataValidation>
        <x14:dataValidation type="list" allowBlank="1" showInputMessage="1" showErrorMessage="1" xr:uid="{00000000-0002-0000-0100-000003000000}">
          <x14:formula1>
            <xm:f>'10 FORMULAS'!$A$38:$F$38</xm:f>
          </x14:formula1>
          <xm:sqref>B13:B28</xm:sqref>
        </x14:dataValidation>
        <x14:dataValidation type="list" allowBlank="1" showInputMessage="1" showErrorMessage="1" xr:uid="{997A4D96-EA9C-4B5A-99B8-2711928BFEC9}">
          <x14:formula1>
            <xm:f>'10 FORMULAS'!$Y$3:$Y$27</xm:f>
          </x14:formula1>
          <xm:sqref>F4:H4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76"/>
  <sheetViews>
    <sheetView topLeftCell="N5" zoomScale="70" zoomScaleNormal="70" workbookViewId="0">
      <selection activeCell="U25" sqref="U25"/>
    </sheetView>
  </sheetViews>
  <sheetFormatPr baseColWidth="10" defaultColWidth="10.81640625" defaultRowHeight="12.5" x14ac:dyDescent="0.25"/>
  <cols>
    <col min="1" max="1" width="35.453125" style="128" customWidth="1"/>
    <col min="2" max="2" width="47.1796875" style="128" customWidth="1"/>
    <col min="3" max="3" width="42.453125" style="128" customWidth="1"/>
    <col min="4" max="4" width="34.453125" style="128" customWidth="1"/>
    <col min="5" max="5" width="27.1796875" style="128" customWidth="1"/>
    <col min="6" max="6" width="45.453125" style="128" customWidth="1"/>
    <col min="7" max="7" width="22.1796875" style="128" customWidth="1"/>
    <col min="8" max="8" width="20.81640625" style="128" customWidth="1"/>
    <col min="9" max="9" width="46.26953125" style="128" customWidth="1"/>
    <col min="10" max="10" width="10.81640625" style="128"/>
    <col min="11" max="11" width="20.81640625" style="128" customWidth="1"/>
    <col min="12" max="12" width="14.453125" style="128" customWidth="1"/>
    <col min="13" max="14" width="21" style="128" customWidth="1"/>
    <col min="15" max="16" width="10.81640625" style="128"/>
    <col min="17" max="17" width="14.81640625" style="128" customWidth="1"/>
    <col min="18" max="18" width="10.81640625" style="128"/>
    <col min="19" max="19" width="16.453125" style="128" customWidth="1"/>
    <col min="20" max="20" width="10.81640625" style="128"/>
    <col min="21" max="21" width="30.1796875" style="128" customWidth="1"/>
    <col min="22" max="24" width="10.81640625" style="128"/>
    <col min="25" max="25" width="32.7265625" style="128" customWidth="1"/>
    <col min="26" max="16384" width="10.81640625" style="128"/>
  </cols>
  <sheetData>
    <row r="1" spans="1:25" ht="25.5" customHeight="1" x14ac:dyDescent="0.3">
      <c r="A1" s="548" t="s">
        <v>84</v>
      </c>
      <c r="B1" s="548"/>
      <c r="E1" s="547" t="s">
        <v>85</v>
      </c>
      <c r="F1" s="547"/>
      <c r="G1" s="547"/>
      <c r="H1" s="547"/>
    </row>
    <row r="2" spans="1:25" ht="49" customHeight="1" x14ac:dyDescent="0.3">
      <c r="B2" s="140" t="s">
        <v>52</v>
      </c>
      <c r="C2" s="140"/>
      <c r="E2" s="546" t="s">
        <v>86</v>
      </c>
      <c r="F2" s="546"/>
      <c r="G2" s="546"/>
      <c r="H2" s="546"/>
      <c r="I2" s="546"/>
      <c r="K2" s="546" t="s">
        <v>87</v>
      </c>
      <c r="L2" s="546"/>
      <c r="M2" s="546"/>
      <c r="N2" s="546"/>
      <c r="P2" s="546" t="s">
        <v>35</v>
      </c>
      <c r="Q2" s="546"/>
      <c r="S2" s="129" t="s">
        <v>44</v>
      </c>
      <c r="U2" s="129" t="s">
        <v>88</v>
      </c>
      <c r="W2" s="76" t="s">
        <v>45</v>
      </c>
      <c r="Y2" s="76" t="s">
        <v>6</v>
      </c>
    </row>
    <row r="3" spans="1:25" ht="28.5" thickBot="1" x14ac:dyDescent="0.35">
      <c r="A3" s="130" t="s">
        <v>89</v>
      </c>
      <c r="B3" s="140" t="s">
        <v>89</v>
      </c>
      <c r="C3" s="140" t="s">
        <v>52</v>
      </c>
      <c r="E3" s="131" t="s">
        <v>31</v>
      </c>
      <c r="F3" s="131" t="s">
        <v>33</v>
      </c>
      <c r="H3" s="131" t="s">
        <v>36</v>
      </c>
      <c r="I3" s="131" t="s">
        <v>38</v>
      </c>
      <c r="K3" s="129" t="s">
        <v>90</v>
      </c>
      <c r="L3" s="129" t="s">
        <v>91</v>
      </c>
      <c r="M3" s="129" t="s">
        <v>92</v>
      </c>
      <c r="N3" s="129" t="s">
        <v>93</v>
      </c>
      <c r="P3" s="135" t="s">
        <v>31</v>
      </c>
      <c r="Q3" s="135" t="s">
        <v>94</v>
      </c>
      <c r="S3" s="130" t="s">
        <v>95</v>
      </c>
      <c r="U3" s="11" t="s">
        <v>96</v>
      </c>
      <c r="W3" s="53" t="s">
        <v>97</v>
      </c>
      <c r="Y3" s="11" t="s">
        <v>372</v>
      </c>
    </row>
    <row r="4" spans="1:25" ht="37.5" x14ac:dyDescent="0.25">
      <c r="A4" s="139" t="s">
        <v>98</v>
      </c>
      <c r="B4" s="142" t="s">
        <v>98</v>
      </c>
      <c r="C4" s="153" t="s">
        <v>99</v>
      </c>
      <c r="E4" s="130" t="s">
        <v>100</v>
      </c>
      <c r="F4" s="132">
        <v>0.25</v>
      </c>
      <c r="H4" s="130" t="s">
        <v>101</v>
      </c>
      <c r="I4" s="132">
        <v>0.25</v>
      </c>
      <c r="K4" s="235" t="s">
        <v>102</v>
      </c>
      <c r="L4" s="130" t="s">
        <v>103</v>
      </c>
      <c r="M4" s="130" t="s">
        <v>104</v>
      </c>
      <c r="N4" s="130" t="s">
        <v>105</v>
      </c>
      <c r="P4" s="130" t="s">
        <v>100</v>
      </c>
      <c r="Q4" s="176" t="s">
        <v>106</v>
      </c>
      <c r="S4" s="130" t="s">
        <v>107</v>
      </c>
      <c r="U4" s="11" t="s">
        <v>108</v>
      </c>
      <c r="W4" s="53" t="s">
        <v>109</v>
      </c>
      <c r="Y4" s="11" t="s">
        <v>373</v>
      </c>
    </row>
    <row r="5" spans="1:25" ht="63" thickBot="1" x14ac:dyDescent="0.3">
      <c r="A5" s="139" t="s">
        <v>110</v>
      </c>
      <c r="B5" s="146"/>
      <c r="C5" s="154"/>
      <c r="E5" s="130" t="s">
        <v>111</v>
      </c>
      <c r="F5" s="132">
        <v>0.15</v>
      </c>
      <c r="H5" s="130" t="s">
        <v>112</v>
      </c>
      <c r="I5" s="132">
        <v>0.15</v>
      </c>
      <c r="K5" s="235" t="s">
        <v>113</v>
      </c>
      <c r="L5" s="130" t="s">
        <v>114</v>
      </c>
      <c r="M5" s="130" t="s">
        <v>115</v>
      </c>
      <c r="N5" s="130" t="s">
        <v>116</v>
      </c>
      <c r="P5" s="130" t="s">
        <v>111</v>
      </c>
      <c r="Q5" s="176" t="s">
        <v>106</v>
      </c>
      <c r="S5" s="130" t="s">
        <v>117</v>
      </c>
      <c r="U5" s="11" t="s">
        <v>118</v>
      </c>
      <c r="W5" s="53" t="s">
        <v>119</v>
      </c>
      <c r="Y5" s="11" t="s">
        <v>374</v>
      </c>
    </row>
    <row r="6" spans="1:25" ht="28" x14ac:dyDescent="0.25">
      <c r="A6" s="139" t="s">
        <v>120</v>
      </c>
      <c r="B6" s="148" t="s">
        <v>110</v>
      </c>
      <c r="C6" s="155" t="s">
        <v>121</v>
      </c>
      <c r="E6" s="130" t="s">
        <v>122</v>
      </c>
      <c r="F6" s="132">
        <v>0.1</v>
      </c>
      <c r="H6" s="130"/>
      <c r="I6" s="130"/>
      <c r="K6" s="235" t="s">
        <v>123</v>
      </c>
      <c r="L6" s="130"/>
      <c r="M6" s="130"/>
      <c r="N6" s="130" t="s">
        <v>124</v>
      </c>
      <c r="P6" s="130" t="s">
        <v>122</v>
      </c>
      <c r="Q6" s="176" t="s">
        <v>125</v>
      </c>
      <c r="S6" s="130" t="s">
        <v>126</v>
      </c>
      <c r="U6" s="11" t="s">
        <v>127</v>
      </c>
      <c r="W6" s="130"/>
      <c r="Y6" s="11" t="s">
        <v>375</v>
      </c>
    </row>
    <row r="7" spans="1:25" ht="28.5" thickBot="1" x14ac:dyDescent="0.3">
      <c r="A7" s="139" t="s">
        <v>128</v>
      </c>
      <c r="B7" s="146"/>
      <c r="C7" s="154"/>
      <c r="E7" s="130"/>
      <c r="F7" s="132"/>
      <c r="P7" s="133"/>
      <c r="S7" s="130" t="s">
        <v>129</v>
      </c>
      <c r="Y7" s="11" t="s">
        <v>376</v>
      </c>
    </row>
    <row r="8" spans="1:25" ht="14" x14ac:dyDescent="0.25">
      <c r="A8" s="139" t="s">
        <v>130</v>
      </c>
      <c r="B8" s="148" t="s">
        <v>120</v>
      </c>
      <c r="C8" s="155" t="s">
        <v>131</v>
      </c>
      <c r="S8" s="130"/>
      <c r="Y8" s="11" t="s">
        <v>377</v>
      </c>
    </row>
    <row r="9" spans="1:25" ht="25.5" thickBot="1" x14ac:dyDescent="0.3">
      <c r="A9" s="139" t="s">
        <v>132</v>
      </c>
      <c r="B9" s="150"/>
      <c r="C9" s="154"/>
      <c r="Y9" s="11" t="s">
        <v>378</v>
      </c>
    </row>
    <row r="10" spans="1:25" ht="28" x14ac:dyDescent="0.25">
      <c r="A10" s="139" t="s">
        <v>133</v>
      </c>
      <c r="B10" s="148" t="s">
        <v>128</v>
      </c>
      <c r="C10" s="155" t="s">
        <v>134</v>
      </c>
      <c r="Y10" s="11" t="s">
        <v>379</v>
      </c>
    </row>
    <row r="11" spans="1:25" ht="14.25" customHeight="1" thickBot="1" x14ac:dyDescent="0.3">
      <c r="A11" s="141"/>
      <c r="B11" s="146"/>
      <c r="C11" s="154"/>
      <c r="Y11" s="11" t="s">
        <v>380</v>
      </c>
    </row>
    <row r="12" spans="1:25" ht="14.25" customHeight="1" x14ac:dyDescent="0.25">
      <c r="B12" s="148" t="s">
        <v>130</v>
      </c>
      <c r="C12" s="149" t="s">
        <v>99</v>
      </c>
      <c r="Y12" s="11" t="s">
        <v>381</v>
      </c>
    </row>
    <row r="13" spans="1:25" ht="14.25" customHeight="1" x14ac:dyDescent="0.25">
      <c r="A13" s="233" t="s">
        <v>56</v>
      </c>
      <c r="B13" s="145"/>
      <c r="C13" s="144" t="s">
        <v>121</v>
      </c>
      <c r="Y13" s="11" t="s">
        <v>382</v>
      </c>
    </row>
    <row r="14" spans="1:25" ht="14.25" customHeight="1" x14ac:dyDescent="0.25">
      <c r="A14" s="234" t="s">
        <v>135</v>
      </c>
      <c r="B14" s="143"/>
      <c r="C14" s="144" t="s">
        <v>131</v>
      </c>
      <c r="Y14" s="11" t="s">
        <v>383</v>
      </c>
    </row>
    <row r="15" spans="1:25" ht="14.25" customHeight="1" x14ac:dyDescent="0.25">
      <c r="A15" s="234" t="s">
        <v>63</v>
      </c>
      <c r="B15" s="143"/>
      <c r="C15" s="144" t="s">
        <v>134</v>
      </c>
      <c r="Y15" s="11" t="s">
        <v>384</v>
      </c>
    </row>
    <row r="16" spans="1:25" ht="14.25" customHeight="1" x14ac:dyDescent="0.25">
      <c r="A16" s="234" t="s">
        <v>136</v>
      </c>
      <c r="B16" s="143"/>
      <c r="C16" s="144" t="s">
        <v>137</v>
      </c>
      <c r="Y16" s="11" t="s">
        <v>385</v>
      </c>
    </row>
    <row r="17" spans="1:25" ht="14.25" customHeight="1" thickBot="1" x14ac:dyDescent="0.3">
      <c r="A17" s="234" t="s">
        <v>138</v>
      </c>
      <c r="B17" s="146"/>
      <c r="C17" s="147"/>
      <c r="Y17" s="11" t="s">
        <v>386</v>
      </c>
    </row>
    <row r="18" spans="1:25" ht="14" x14ac:dyDescent="0.25">
      <c r="A18" s="234" t="s">
        <v>139</v>
      </c>
      <c r="B18" s="148" t="s">
        <v>132</v>
      </c>
      <c r="C18" s="149" t="s">
        <v>99</v>
      </c>
      <c r="Y18" s="11" t="s">
        <v>387</v>
      </c>
    </row>
    <row r="19" spans="1:25" ht="14.25" customHeight="1" x14ac:dyDescent="0.25">
      <c r="B19" s="143"/>
      <c r="C19" s="144" t="s">
        <v>121</v>
      </c>
      <c r="Y19" s="11" t="s">
        <v>388</v>
      </c>
    </row>
    <row r="20" spans="1:25" ht="14.25" customHeight="1" x14ac:dyDescent="0.25">
      <c r="B20" s="143"/>
      <c r="C20" s="144" t="s">
        <v>131</v>
      </c>
      <c r="Y20" s="11" t="s">
        <v>389</v>
      </c>
    </row>
    <row r="21" spans="1:25" ht="14.25" customHeight="1" x14ac:dyDescent="0.25">
      <c r="B21" s="143"/>
      <c r="C21" s="144" t="s">
        <v>134</v>
      </c>
      <c r="Y21" s="11" t="s">
        <v>390</v>
      </c>
    </row>
    <row r="22" spans="1:25" ht="14.25" customHeight="1" x14ac:dyDescent="0.25">
      <c r="B22" s="143"/>
      <c r="C22" s="144" t="s">
        <v>137</v>
      </c>
      <c r="Y22" s="11" t="s">
        <v>391</v>
      </c>
    </row>
    <row r="23" spans="1:25" ht="14.25" customHeight="1" thickBot="1" x14ac:dyDescent="0.3">
      <c r="B23" s="150"/>
      <c r="C23" s="151"/>
      <c r="Y23" s="11" t="s">
        <v>394</v>
      </c>
    </row>
    <row r="24" spans="1:25" ht="14.25" customHeight="1" x14ac:dyDescent="0.25">
      <c r="B24" s="148" t="s">
        <v>133</v>
      </c>
      <c r="C24" s="149" t="s">
        <v>137</v>
      </c>
      <c r="Y24" s="11" t="s">
        <v>395</v>
      </c>
    </row>
    <row r="25" spans="1:25" ht="14.25" customHeight="1" x14ac:dyDescent="0.25">
      <c r="B25" s="143"/>
      <c r="C25" s="144" t="s">
        <v>121</v>
      </c>
      <c r="Y25" s="11" t="s">
        <v>396</v>
      </c>
    </row>
    <row r="26" spans="1:25" ht="14.25" customHeight="1" thickBot="1" x14ac:dyDescent="0.3">
      <c r="B26" s="146"/>
      <c r="C26" s="147"/>
      <c r="Y26" s="11" t="s">
        <v>397</v>
      </c>
    </row>
    <row r="27" spans="1:25" ht="37.5" x14ac:dyDescent="0.25">
      <c r="Y27" s="128" t="s">
        <v>398</v>
      </c>
    </row>
    <row r="30" spans="1:25" ht="13" x14ac:dyDescent="0.25">
      <c r="A30" s="233"/>
      <c r="B30" s="233"/>
      <c r="C30" s="233"/>
      <c r="D30" s="233"/>
      <c r="E30" s="233"/>
    </row>
    <row r="31" spans="1:25" ht="13" x14ac:dyDescent="0.3">
      <c r="A31" s="128" t="s">
        <v>135</v>
      </c>
      <c r="B31" s="128" t="s">
        <v>63</v>
      </c>
      <c r="C31" s="128" t="s">
        <v>140</v>
      </c>
      <c r="D31" s="128" t="s">
        <v>141</v>
      </c>
      <c r="E31" s="128" t="s">
        <v>142</v>
      </c>
    </row>
    <row r="32" spans="1:25" ht="25" x14ac:dyDescent="0.25">
      <c r="A32" s="243" t="s">
        <v>143</v>
      </c>
      <c r="B32" s="128" t="s">
        <v>144</v>
      </c>
      <c r="C32" s="128" t="s">
        <v>145</v>
      </c>
      <c r="D32" s="128" t="s">
        <v>143</v>
      </c>
      <c r="E32" s="128" t="s">
        <v>143</v>
      </c>
    </row>
    <row r="33" spans="1:9" ht="25" x14ac:dyDescent="0.25">
      <c r="A33" s="243" t="s">
        <v>146</v>
      </c>
      <c r="B33" s="128" t="s">
        <v>64</v>
      </c>
      <c r="C33" s="128" t="s">
        <v>147</v>
      </c>
      <c r="D33" s="128" t="s">
        <v>146</v>
      </c>
      <c r="E33" s="128" t="s">
        <v>146</v>
      </c>
    </row>
    <row r="34" spans="1:9" ht="25" x14ac:dyDescent="0.25">
      <c r="A34" s="243" t="s">
        <v>148</v>
      </c>
      <c r="B34" s="128" t="s">
        <v>149</v>
      </c>
      <c r="C34" s="128" t="s">
        <v>150</v>
      </c>
      <c r="D34" s="128" t="s">
        <v>148</v>
      </c>
      <c r="E34" s="128" t="s">
        <v>148</v>
      </c>
    </row>
    <row r="35" spans="1:9" ht="25" x14ac:dyDescent="0.25">
      <c r="B35" s="128" t="s">
        <v>151</v>
      </c>
    </row>
    <row r="37" spans="1:9" ht="13" x14ac:dyDescent="0.3">
      <c r="H37" s="128" t="s">
        <v>53</v>
      </c>
      <c r="I37" s="128" t="s">
        <v>152</v>
      </c>
    </row>
    <row r="38" spans="1:9" ht="100" x14ac:dyDescent="0.25">
      <c r="A38" s="249" t="s">
        <v>153</v>
      </c>
      <c r="B38" s="249" t="s">
        <v>61</v>
      </c>
      <c r="C38" s="249" t="s">
        <v>131</v>
      </c>
      <c r="D38" s="249" t="s">
        <v>154</v>
      </c>
      <c r="E38" s="249" t="s">
        <v>137</v>
      </c>
      <c r="F38" s="249" t="s">
        <v>155</v>
      </c>
      <c r="H38" s="128" t="s">
        <v>153</v>
      </c>
      <c r="I38" s="128" t="s">
        <v>156</v>
      </c>
    </row>
    <row r="39" spans="1:9" ht="50" x14ac:dyDescent="0.25">
      <c r="A39" s="245" t="s">
        <v>157</v>
      </c>
      <c r="B39" s="246" t="s">
        <v>158</v>
      </c>
      <c r="C39" s="246" t="s">
        <v>159</v>
      </c>
      <c r="D39" s="245" t="s">
        <v>160</v>
      </c>
      <c r="E39" s="245" t="s">
        <v>161</v>
      </c>
      <c r="F39" s="247" t="s">
        <v>162</v>
      </c>
      <c r="H39" s="128" t="s">
        <v>61</v>
      </c>
      <c r="I39" s="128" t="s">
        <v>163</v>
      </c>
    </row>
    <row r="40" spans="1:9" ht="37.5" x14ac:dyDescent="0.25">
      <c r="A40" s="245" t="s">
        <v>164</v>
      </c>
      <c r="B40" s="246" t="s">
        <v>62</v>
      </c>
      <c r="C40" s="246" t="s">
        <v>165</v>
      </c>
      <c r="D40" s="248" t="s">
        <v>166</v>
      </c>
      <c r="E40" s="248" t="s">
        <v>167</v>
      </c>
      <c r="F40" s="245" t="s">
        <v>168</v>
      </c>
      <c r="H40" s="128" t="s">
        <v>131</v>
      </c>
      <c r="I40" s="128" t="s">
        <v>169</v>
      </c>
    </row>
    <row r="41" spans="1:9" ht="25" x14ac:dyDescent="0.25">
      <c r="A41" s="245" t="s">
        <v>170</v>
      </c>
      <c r="B41" s="246" t="s">
        <v>171</v>
      </c>
      <c r="C41" s="246" t="s">
        <v>172</v>
      </c>
      <c r="D41" s="248" t="s">
        <v>173</v>
      </c>
      <c r="E41" s="248" t="s">
        <v>174</v>
      </c>
      <c r="F41" s="248" t="s">
        <v>175</v>
      </c>
      <c r="H41" s="128" t="s">
        <v>154</v>
      </c>
      <c r="I41" s="128" t="s">
        <v>176</v>
      </c>
    </row>
    <row r="42" spans="1:9" ht="28" x14ac:dyDescent="0.25">
      <c r="A42" s="245" t="s">
        <v>177</v>
      </c>
      <c r="B42" s="246" t="s">
        <v>178</v>
      </c>
      <c r="C42" s="246" t="s">
        <v>179</v>
      </c>
      <c r="D42" s="248" t="s">
        <v>180</v>
      </c>
      <c r="E42" s="248" t="s">
        <v>181</v>
      </c>
      <c r="F42" s="248" t="s">
        <v>182</v>
      </c>
      <c r="H42" s="128" t="s">
        <v>137</v>
      </c>
      <c r="I42" s="128" t="s">
        <v>183</v>
      </c>
    </row>
    <row r="43" spans="1:9" ht="25.5" x14ac:dyDescent="0.3">
      <c r="A43" s="245" t="s">
        <v>184</v>
      </c>
      <c r="B43" s="244"/>
      <c r="C43" s="244"/>
      <c r="D43" s="248" t="s">
        <v>185</v>
      </c>
      <c r="E43" s="244"/>
      <c r="F43" s="244"/>
      <c r="H43" s="128" t="s">
        <v>155</v>
      </c>
      <c r="I43" s="128" t="s">
        <v>186</v>
      </c>
    </row>
    <row r="44" spans="1:9" ht="28" x14ac:dyDescent="0.3">
      <c r="A44" s="245" t="s">
        <v>187</v>
      </c>
      <c r="B44" s="244"/>
      <c r="C44" s="244"/>
      <c r="D44" s="244"/>
      <c r="E44" s="244"/>
      <c r="F44" s="244"/>
    </row>
    <row r="45" spans="1:9" ht="42" x14ac:dyDescent="0.3">
      <c r="A45" s="245" t="s">
        <v>188</v>
      </c>
      <c r="B45" s="244"/>
      <c r="C45" s="244"/>
      <c r="D45" s="244"/>
      <c r="E45" s="244"/>
      <c r="F45" s="244"/>
    </row>
    <row r="46" spans="1:9" ht="28" x14ac:dyDescent="0.3">
      <c r="A46" s="245" t="s">
        <v>189</v>
      </c>
      <c r="B46" s="244"/>
      <c r="C46" s="244"/>
      <c r="D46" s="244"/>
      <c r="E46" s="244"/>
      <c r="F46" s="244"/>
    </row>
    <row r="47" spans="1:9" ht="28" x14ac:dyDescent="0.3">
      <c r="A47" s="245" t="s">
        <v>190</v>
      </c>
      <c r="B47" s="244"/>
      <c r="C47" s="244"/>
      <c r="D47" s="244"/>
      <c r="E47" s="244"/>
      <c r="F47" s="244"/>
    </row>
    <row r="50" spans="1:4" x14ac:dyDescent="0.25">
      <c r="A50" s="541" t="s">
        <v>191</v>
      </c>
      <c r="B50" s="542"/>
      <c r="C50" s="251" t="s">
        <v>192</v>
      </c>
      <c r="D50" s="251" t="s">
        <v>193</v>
      </c>
    </row>
    <row r="51" spans="1:4" ht="14" x14ac:dyDescent="0.25">
      <c r="A51" s="549" t="s">
        <v>194</v>
      </c>
      <c r="B51" s="250" t="s">
        <v>100</v>
      </c>
      <c r="C51" s="252">
        <v>0.25</v>
      </c>
      <c r="D51" s="252" t="s">
        <v>106</v>
      </c>
    </row>
    <row r="52" spans="1:4" ht="14" x14ac:dyDescent="0.25">
      <c r="A52" s="550"/>
      <c r="B52" s="250" t="s">
        <v>111</v>
      </c>
      <c r="C52" s="252">
        <v>0.15</v>
      </c>
      <c r="D52" s="252" t="s">
        <v>106</v>
      </c>
    </row>
    <row r="53" spans="1:4" ht="14" x14ac:dyDescent="0.25">
      <c r="A53" s="551"/>
      <c r="B53" s="250" t="s">
        <v>122</v>
      </c>
      <c r="C53" s="252">
        <v>0.1</v>
      </c>
      <c r="D53" s="252" t="s">
        <v>125</v>
      </c>
    </row>
    <row r="54" spans="1:4" ht="14" x14ac:dyDescent="0.25">
      <c r="A54" s="250" t="s">
        <v>195</v>
      </c>
      <c r="B54" s="250" t="s">
        <v>101</v>
      </c>
      <c r="C54" s="252">
        <v>0.25</v>
      </c>
    </row>
    <row r="55" spans="1:4" ht="23" x14ac:dyDescent="0.25">
      <c r="A55" s="250" t="s">
        <v>196</v>
      </c>
      <c r="B55" s="250" t="s">
        <v>112</v>
      </c>
      <c r="C55" s="252">
        <v>0.15</v>
      </c>
    </row>
    <row r="58" spans="1:4" ht="14.5" x14ac:dyDescent="0.35">
      <c r="A58" t="s">
        <v>197</v>
      </c>
      <c r="B58"/>
      <c r="C58"/>
    </row>
    <row r="59" spans="1:4" x14ac:dyDescent="0.25">
      <c r="A59" s="541" t="s">
        <v>191</v>
      </c>
      <c r="B59" s="542"/>
      <c r="C59" s="255" t="s">
        <v>152</v>
      </c>
    </row>
    <row r="60" spans="1:4" ht="80.5" customHeight="1" x14ac:dyDescent="0.25">
      <c r="A60" s="543" t="s">
        <v>90</v>
      </c>
      <c r="B60" s="245" t="s">
        <v>102</v>
      </c>
      <c r="C60" s="245" t="s">
        <v>198</v>
      </c>
    </row>
    <row r="61" spans="1:4" ht="34.5" customHeight="1" x14ac:dyDescent="0.25">
      <c r="A61" s="544"/>
      <c r="B61" s="245" t="s">
        <v>113</v>
      </c>
      <c r="C61" s="245" t="s">
        <v>199</v>
      </c>
    </row>
    <row r="62" spans="1:4" ht="34.5" customHeight="1" x14ac:dyDescent="0.25">
      <c r="A62" s="544"/>
      <c r="B62" s="245" t="s">
        <v>123</v>
      </c>
      <c r="C62" s="245" t="s">
        <v>200</v>
      </c>
    </row>
    <row r="63" spans="1:4" ht="34.5" customHeight="1" x14ac:dyDescent="0.25">
      <c r="A63" s="545"/>
      <c r="B63" s="245" t="s">
        <v>310</v>
      </c>
      <c r="C63" s="245" t="s">
        <v>311</v>
      </c>
    </row>
    <row r="64" spans="1:4" ht="12.75" customHeight="1" x14ac:dyDescent="0.25">
      <c r="A64" s="245" t="s">
        <v>91</v>
      </c>
      <c r="B64" s="245" t="s">
        <v>308</v>
      </c>
      <c r="C64" s="245" t="s">
        <v>202</v>
      </c>
    </row>
    <row r="65" spans="1:3" ht="12.75" customHeight="1" x14ac:dyDescent="0.25">
      <c r="A65" s="245"/>
      <c r="B65" s="245" t="s">
        <v>201</v>
      </c>
      <c r="C65" s="245"/>
    </row>
    <row r="66" spans="1:3" ht="14" x14ac:dyDescent="0.25">
      <c r="A66" s="245"/>
      <c r="B66" s="245" t="s">
        <v>203</v>
      </c>
      <c r="C66" s="245"/>
    </row>
    <row r="67" spans="1:3" ht="14" x14ac:dyDescent="0.25">
      <c r="A67" s="245"/>
      <c r="B67" s="245" t="s">
        <v>204</v>
      </c>
      <c r="C67" s="245"/>
    </row>
    <row r="68" spans="1:3" ht="14" x14ac:dyDescent="0.25">
      <c r="A68" s="245"/>
      <c r="B68" s="245" t="s">
        <v>205</v>
      </c>
      <c r="C68" s="245"/>
    </row>
    <row r="69" spans="1:3" ht="14" x14ac:dyDescent="0.25">
      <c r="A69" s="245"/>
      <c r="B69" s="245" t="s">
        <v>360</v>
      </c>
      <c r="C69" s="245"/>
    </row>
    <row r="70" spans="1:3" ht="14" x14ac:dyDescent="0.25">
      <c r="A70" s="245"/>
      <c r="B70" s="245" t="s">
        <v>206</v>
      </c>
      <c r="C70" s="245"/>
    </row>
    <row r="71" spans="1:3" ht="12.75" customHeight="1" x14ac:dyDescent="0.25">
      <c r="A71" s="245" t="s">
        <v>207</v>
      </c>
      <c r="B71" s="245" t="s">
        <v>104</v>
      </c>
      <c r="C71" s="245" t="s">
        <v>208</v>
      </c>
    </row>
    <row r="72" spans="1:3" ht="12.75" customHeight="1" x14ac:dyDescent="0.25">
      <c r="A72" s="245"/>
      <c r="B72" s="245" t="s">
        <v>115</v>
      </c>
      <c r="C72" s="245"/>
    </row>
    <row r="73" spans="1:3" ht="14" x14ac:dyDescent="0.25">
      <c r="A73" s="245"/>
      <c r="B73" s="245" t="s">
        <v>309</v>
      </c>
      <c r="C73" s="245"/>
    </row>
    <row r="74" spans="1:3" ht="25.5" x14ac:dyDescent="0.25">
      <c r="A74" s="245" t="s">
        <v>209</v>
      </c>
      <c r="B74" s="245" t="s">
        <v>105</v>
      </c>
      <c r="C74" s="245" t="s">
        <v>210</v>
      </c>
    </row>
    <row r="75" spans="1:3" ht="69" customHeight="1" x14ac:dyDescent="0.25">
      <c r="A75" s="245"/>
      <c r="B75" s="245" t="s">
        <v>211</v>
      </c>
      <c r="C75" s="245" t="s">
        <v>212</v>
      </c>
    </row>
    <row r="76" spans="1:3" ht="34.5" customHeight="1" x14ac:dyDescent="0.25">
      <c r="A76" s="245"/>
      <c r="B76" s="245" t="s">
        <v>124</v>
      </c>
      <c r="C76" s="245" t="s">
        <v>213</v>
      </c>
    </row>
  </sheetData>
  <sheetProtection formatCells="0" formatColumns="0" formatRows="0"/>
  <mergeCells count="9">
    <mergeCell ref="A59:B59"/>
    <mergeCell ref="A60:A63"/>
    <mergeCell ref="E2:I2"/>
    <mergeCell ref="P2:Q2"/>
    <mergeCell ref="E1:H1"/>
    <mergeCell ref="A1:B1"/>
    <mergeCell ref="K2:N2"/>
    <mergeCell ref="A50:B50"/>
    <mergeCell ref="A51:A53"/>
  </mergeCells>
  <pageMargins left="0.7" right="0.7" top="0.75" bottom="0.75" header="0.3" footer="0.3"/>
  <pageSetup orientation="portrait"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tabColor theme="0" tint="-0.249977111117893"/>
  </sheetPr>
  <dimension ref="A1:Y28"/>
  <sheetViews>
    <sheetView showGridLines="0" zoomScale="30" zoomScaleNormal="30" zoomScaleSheetLayoutView="100" workbookViewId="0">
      <pane ySplit="8" topLeftCell="A9" activePane="bottomLeft" state="frozen"/>
      <selection pane="bottomLeft" activeCell="A9" sqref="A9:N12"/>
    </sheetView>
  </sheetViews>
  <sheetFormatPr baseColWidth="10" defaultColWidth="14.453125" defaultRowHeight="14" x14ac:dyDescent="0.35"/>
  <cols>
    <col min="1" max="1" width="15.453125" style="4" customWidth="1"/>
    <col min="2" max="2" width="56.7265625" style="38" customWidth="1"/>
    <col min="3" max="3" width="15.54296875" style="38" customWidth="1"/>
    <col min="4" max="4" width="20.1796875" style="4" customWidth="1"/>
    <col min="5" max="5" width="15.7265625" style="14" customWidth="1"/>
    <col min="6" max="6" width="16.26953125" style="4" customWidth="1"/>
    <col min="7" max="7" width="16.26953125" style="14" customWidth="1"/>
    <col min="8" max="8" width="11.1796875" style="14" customWidth="1"/>
    <col min="9" max="9" width="10.453125" style="14" customWidth="1"/>
    <col min="10" max="10" width="32.1796875" style="14" customWidth="1"/>
    <col min="11" max="11" width="10.1796875" style="14" customWidth="1"/>
    <col min="12" max="12" width="12.453125" style="14" customWidth="1"/>
    <col min="13" max="13" width="14" style="192" customWidth="1"/>
    <col min="14" max="14" width="13.7265625" style="192" customWidth="1"/>
    <col min="15" max="15" width="8" style="324" customWidth="1"/>
    <col min="16" max="16" width="21.453125" style="4" customWidth="1"/>
    <col min="17" max="17" width="32.81640625" style="4" customWidth="1"/>
    <col min="18" max="18" width="9.453125" style="38" customWidth="1"/>
    <col min="19" max="19" width="8.81640625" style="38" customWidth="1"/>
    <col min="20" max="20" width="17.81640625" style="4" customWidth="1"/>
    <col min="21" max="21" width="5.453125" style="4" customWidth="1"/>
    <col min="22" max="22" width="14.1796875" style="4" bestFit="1" customWidth="1"/>
    <col min="23" max="23" width="14.81640625" style="4" bestFit="1" customWidth="1"/>
    <col min="24" max="24" width="24.1796875" style="4" customWidth="1"/>
    <col min="25" max="25" width="57.81640625" style="4" customWidth="1"/>
    <col min="26" max="29" width="24.1796875" style="4" customWidth="1"/>
    <col min="30" max="256" width="11.453125" style="4" customWidth="1"/>
    <col min="257" max="257" width="12.453125" style="4" customWidth="1"/>
    <col min="258" max="258" width="47" style="4" customWidth="1"/>
    <col min="259" max="259" width="35" style="4" customWidth="1"/>
    <col min="260" max="16384" width="14.453125" style="4"/>
  </cols>
  <sheetData>
    <row r="1" spans="1:25" ht="32.25" hidden="1" customHeight="1" x14ac:dyDescent="0.35">
      <c r="A1" s="439"/>
      <c r="B1" s="556" t="str">
        <f>+'2 CONTEXTO E IDENTIFICACIÓN'!A1</f>
        <v>MAPA DE RIESGOS INTEGRAL</v>
      </c>
      <c r="C1" s="445"/>
      <c r="D1" s="446"/>
      <c r="E1" s="13"/>
      <c r="G1" s="13"/>
      <c r="H1" s="13"/>
      <c r="I1" s="13"/>
      <c r="J1" s="13"/>
      <c r="K1" s="13"/>
      <c r="L1" s="13"/>
      <c r="M1" s="187"/>
      <c r="N1" s="187"/>
    </row>
    <row r="2" spans="1:25" s="3" customFormat="1" ht="32.25" hidden="1" customHeight="1" x14ac:dyDescent="0.25">
      <c r="A2" s="439"/>
      <c r="B2" s="556"/>
      <c r="C2" s="39" t="str">
        <f>+'2 CONTEXTO E IDENTIFICACIÓN'!A2</f>
        <v>VERSIÓN DEL MAPA DE RIESGOS:</v>
      </c>
      <c r="D2" s="39">
        <f>'2 CONTEXTO E IDENTIFICACIÓN'!B2</f>
        <v>1</v>
      </c>
      <c r="E2" s="13"/>
      <c r="G2" s="199" t="str">
        <f>+'2 CONTEXTO E IDENTIFICACIÓN'!$I$4</f>
        <v>Elaboración o Actualización:</v>
      </c>
      <c r="H2" s="215">
        <f>'2 CONTEXTO E IDENTIFICACIÓN'!J4</f>
        <v>46035</v>
      </c>
      <c r="I2" s="13"/>
      <c r="J2" s="13"/>
      <c r="K2" s="13"/>
      <c r="L2" s="13"/>
      <c r="M2" s="187"/>
      <c r="N2" s="187"/>
      <c r="O2" s="325"/>
      <c r="R2" s="159"/>
      <c r="S2" s="159"/>
    </row>
    <row r="3" spans="1:25" s="3" customFormat="1" ht="15" hidden="1" x14ac:dyDescent="0.25">
      <c r="A3" s="212"/>
      <c r="B3" s="15"/>
      <c r="C3" s="205"/>
      <c r="D3" s="41"/>
      <c r="E3" s="13"/>
      <c r="G3" s="213"/>
      <c r="H3" s="214"/>
      <c r="I3" s="13"/>
      <c r="J3" s="13"/>
      <c r="K3" s="13"/>
      <c r="L3" s="13"/>
      <c r="M3" s="187"/>
      <c r="N3" s="187"/>
      <c r="O3" s="325"/>
      <c r="R3" s="159"/>
      <c r="S3" s="159"/>
    </row>
    <row r="4" spans="1:25" s="3" customFormat="1" ht="32.25" hidden="1" customHeight="1" x14ac:dyDescent="0.25">
      <c r="A4" s="12" t="s">
        <v>46</v>
      </c>
      <c r="B4" s="563" t="str">
        <f>'2 CONTEXTO E IDENTIFICACIÓN'!B4</f>
        <v>UAERMV</v>
      </c>
      <c r="C4" s="564"/>
      <c r="D4" s="565"/>
      <c r="E4" s="13"/>
      <c r="G4" s="204" t="str">
        <f>+'2 CONTEXTO E IDENTIFICACIÓN'!$E$5</f>
        <v>Vigencia: 2026</v>
      </c>
      <c r="H4" s="202">
        <f>'2 CONTEXTO E IDENTIFICACIÓN'!G5</f>
        <v>46023</v>
      </c>
      <c r="I4" s="203" t="s">
        <v>50</v>
      </c>
      <c r="J4" s="200">
        <f>'2 CONTEXTO E IDENTIFICACIÓN'!J5</f>
        <v>46386</v>
      </c>
      <c r="K4" s="13"/>
      <c r="L4" s="13"/>
      <c r="M4" s="187"/>
      <c r="N4" s="187"/>
      <c r="O4" s="325"/>
      <c r="R4" s="159"/>
      <c r="S4" s="159"/>
    </row>
    <row r="5" spans="1:25" s="3" customFormat="1" ht="14.5" hidden="1" thickBot="1" x14ac:dyDescent="0.3">
      <c r="A5" s="12" t="s">
        <v>47</v>
      </c>
      <c r="B5" s="411" t="str">
        <f>'2 CONTEXTO E IDENTIFICACIÓN'!F4</f>
        <v>1. Direccionamiento Estratégico</v>
      </c>
      <c r="C5" s="412"/>
      <c r="D5" s="412"/>
      <c r="E5" s="16"/>
      <c r="F5" s="16"/>
      <c r="O5" s="325"/>
      <c r="R5" s="159"/>
      <c r="S5" s="159"/>
    </row>
    <row r="6" spans="1:25" s="3" customFormat="1" ht="26.25" customHeight="1" thickBot="1" x14ac:dyDescent="0.3">
      <c r="A6" s="216"/>
      <c r="B6" s="217"/>
      <c r="C6" s="207"/>
      <c r="D6" s="207"/>
      <c r="E6" s="16"/>
      <c r="F6" s="16"/>
      <c r="G6" s="557" t="s">
        <v>214</v>
      </c>
      <c r="H6" s="558"/>
      <c r="I6" s="558"/>
      <c r="J6" s="558"/>
      <c r="K6" s="558"/>
      <c r="L6" s="558"/>
      <c r="M6" s="558"/>
      <c r="N6" s="559"/>
      <c r="O6" s="325"/>
      <c r="R6" s="159"/>
      <c r="S6" s="159"/>
    </row>
    <row r="7" spans="1:25" s="19" customFormat="1" ht="30" customHeight="1" thickBot="1" x14ac:dyDescent="0.4">
      <c r="A7" s="17"/>
      <c r="B7" s="18"/>
      <c r="C7" s="557" t="s">
        <v>215</v>
      </c>
      <c r="D7" s="558"/>
      <c r="E7" s="558"/>
      <c r="F7" s="559"/>
      <c r="G7" s="560" t="s">
        <v>24</v>
      </c>
      <c r="H7" s="561"/>
      <c r="I7" s="562"/>
      <c r="J7" s="560" t="s">
        <v>26</v>
      </c>
      <c r="K7" s="561"/>
      <c r="L7" s="562"/>
      <c r="M7" s="560" t="s">
        <v>216</v>
      </c>
      <c r="N7" s="562"/>
      <c r="O7" s="326"/>
      <c r="P7" s="552" t="s">
        <v>217</v>
      </c>
      <c r="Q7" s="553"/>
      <c r="R7" s="554"/>
      <c r="S7" s="554"/>
      <c r="T7" s="555"/>
      <c r="V7" s="421" t="s">
        <v>218</v>
      </c>
      <c r="W7" s="422"/>
      <c r="X7" s="422"/>
      <c r="Y7" s="423"/>
    </row>
    <row r="8" spans="1:25" s="137" customFormat="1" ht="56" x14ac:dyDescent="0.35">
      <c r="A8" s="175" t="s">
        <v>219</v>
      </c>
      <c r="B8" s="174" t="s">
        <v>220</v>
      </c>
      <c r="C8" s="183" t="s">
        <v>23</v>
      </c>
      <c r="D8" s="184" t="s">
        <v>221</v>
      </c>
      <c r="E8" s="185" t="s">
        <v>222</v>
      </c>
      <c r="F8" s="186" t="s">
        <v>223</v>
      </c>
      <c r="G8" s="164" t="s">
        <v>24</v>
      </c>
      <c r="H8" s="165" t="s">
        <v>224</v>
      </c>
      <c r="I8" s="168" t="s">
        <v>225</v>
      </c>
      <c r="J8" s="164" t="s">
        <v>26</v>
      </c>
      <c r="K8" s="165" t="s">
        <v>224</v>
      </c>
      <c r="L8" s="168" t="s">
        <v>225</v>
      </c>
      <c r="M8" s="164" t="s">
        <v>226</v>
      </c>
      <c r="N8" s="166" t="s">
        <v>227</v>
      </c>
      <c r="O8" s="327"/>
      <c r="P8" s="21" t="s">
        <v>225</v>
      </c>
      <c r="Q8" s="22" t="s">
        <v>221</v>
      </c>
      <c r="R8" s="156" t="s">
        <v>228</v>
      </c>
      <c r="S8" s="156" t="s">
        <v>229</v>
      </c>
      <c r="T8" s="23" t="s">
        <v>106</v>
      </c>
      <c r="V8" s="21" t="s">
        <v>225</v>
      </c>
      <c r="W8" s="22" t="s">
        <v>230</v>
      </c>
      <c r="X8" s="22" t="s">
        <v>231</v>
      </c>
      <c r="Y8" s="23" t="s">
        <v>26</v>
      </c>
    </row>
    <row r="9" spans="1:25" ht="130.5" customHeight="1" x14ac:dyDescent="0.35">
      <c r="A9" s="24" t="str">
        <f>'[3]2 CONTEXTO E IDENTIFICACIÓN'!A9</f>
        <v>R1</v>
      </c>
      <c r="B9" s="180" t="str">
        <f>+'[3]2 CONTEXTO E IDENTIFICACIÓN'!J9</f>
        <v xml:space="preserve">Posibilidad de afectación económica y reputacional porDebido al Incumplimiento de los términos de ley y fechas establecidas en el Plan Anual de Auditorías  por la demora en la entrega y revisión de los informes  por parte el equipo de control interno. a causa de Debido a la Insuficiencia de personal (servidores públicos y contratistas colaboradores) en la OCI, que apoye la ejecución las actividades del PAA-Plan Anual de Auditorías, por la terminación anticipada de contratos y/o ausencia de adición y prorrogas a contratistas. </v>
      </c>
      <c r="C9" s="387">
        <v>119</v>
      </c>
      <c r="D9" s="388" t="str">
        <f t="shared" ref="D9:D12" si="0">+IF(C9="","",IF(C9&lt;=$S$9,$Q$9,IF(C9&lt;=$S$10,$Q$10,IF(C9&lt;=$S$11,$Q$11,IF(C9&lt;=$S$12,$Q$12,IF(C9&gt;=$R$13,$Q$13,""))))))</f>
        <v>La actividad que conlleva el riesgo se ejecuta de 24 a 500 veces por año</v>
      </c>
      <c r="E9" s="389">
        <f t="shared" ref="E9:E12" si="1">+IF(D9="","",IF(D9=$Q$9,$T$9,IF(D9=$Q$10,$T$10,IF(D9=$Q$11,$T$11,IF(D9=$Q$12,$T$12,IF(D9=$Q$13,$T$13))))))</f>
        <v>0.6</v>
      </c>
      <c r="F9" s="390" t="str">
        <f t="shared" ref="F9:F12" si="2">+IF(D9="","",IF(D9=$Q$9,$P$9,IF(D9=$Q$10,$P$10,IF(D9=$Q$11,$P$11,IF(D9=$Q$12,$P$12,IF(D9=$Q$13,$P$13))))))</f>
        <v>Media</v>
      </c>
      <c r="G9" s="391" t="s">
        <v>356</v>
      </c>
      <c r="H9" s="392">
        <f>+IF(G9="","",IF(G9="N/A","",IF(OR(G9=$X$9,G9=$Y$9),$W$9,IF(OR(G9=$X$10,G9=$Y$10),$W$10,IF(OR(G9=$X$11,G9=$Y$11),$W$11,IF(OR(G9=$X$12,G9=$Y$12),$W$12,IF(OR(G9=$X$13,G9=$Y$13),$W$13)))))))</f>
        <v>0.6</v>
      </c>
      <c r="I9" s="393" t="str">
        <f t="shared" ref="I9:I12" si="3">+IF(G9="","",IF(G9="N/A","",IF(OR(G9=$X$9,G9=$Y$9),$V$9,IF(OR(G9=$X$10,G9=$Y$10),$V$10,IF(OR(G9=$X$11,G9=$Y$11),$V$11,IF(OR(G9=$X$12,G9=$Y$12),$V$12,IF(OR(G9=$X$13,G9=$Y$13),$V$13)))))))</f>
        <v>Moderado</v>
      </c>
      <c r="J9" s="391" t="s">
        <v>247</v>
      </c>
      <c r="K9" s="163">
        <f t="shared" ref="K9:K12" si="4">+IF(J9="","",IF(J9="N/A","",IF(OR(J9=$X$9,J9=$Y$9),$W$9,IF(OR(J9=$X$10,J9=$Y$10),$W$10,IF(OR(J9=$X$11,J9=$Y$11),$W$11,IF(OR(J9=$X$12,J9=$Y$12),$W$12,IF(OR(J9=$X$13,J9=$Y$13),$W$13)))))))</f>
        <v>0.8</v>
      </c>
      <c r="L9" s="169" t="str">
        <f t="shared" ref="L9:L12" si="5">+IF(J9="","",IF(J9="N/A","",IF(OR(J9=$X$9,J9=$Y$9),$V$9,IF(OR(J9=$X$10,J9=$Y$10),$V$10,IF(OR(J9=$X$11,J9=$Y$11),$V$11,IF(OR(J9=$X$12,J9=$Y$12),$V$12,IF(OR(J9=$X$13,J9=$Y$13),$V$13)))))))</f>
        <v>Mayor</v>
      </c>
      <c r="M9" s="188">
        <f>+IF(H9="",K9,IF(K9="",H9,IF(H9&gt;K9,H9,K9)))</f>
        <v>0.8</v>
      </c>
      <c r="N9" s="189" t="str">
        <f>+IF(M9="","",IF(M9=$W$9,$V$9,IF(M9=$W$10,$V$10,IF(M9=$W$11,$V$11,IF(M9=$W$12,$V$12,IF(M9=$W$13,$V$13))))))</f>
        <v>Mayor</v>
      </c>
      <c r="P9" s="236" t="s">
        <v>233</v>
      </c>
      <c r="Q9" s="26" t="s">
        <v>234</v>
      </c>
      <c r="R9" s="157">
        <v>0</v>
      </c>
      <c r="S9" s="157">
        <v>2</v>
      </c>
      <c r="T9" s="27">
        <v>0.2</v>
      </c>
      <c r="V9" s="236" t="s">
        <v>235</v>
      </c>
      <c r="W9" s="28">
        <v>0.2</v>
      </c>
      <c r="X9" s="26" t="s">
        <v>354</v>
      </c>
      <c r="Y9" s="29" t="s">
        <v>232</v>
      </c>
    </row>
    <row r="10" spans="1:25" ht="93" customHeight="1" x14ac:dyDescent="0.35">
      <c r="A10" s="24" t="str">
        <f>'[3]2 CONTEXTO E IDENTIFICACIÓN'!A10</f>
        <v>R2</v>
      </c>
      <c r="B10" s="180" t="str">
        <f>+'[3]2 CONTEXTO E IDENTIFICACIÓN'!J10</f>
        <v>Posibilidad de afectación económica y reputacional por Establecimeinto de conclusiones de auditoría sin la pertienencia tecnica requerida que permita agregar valor a los procesos de la entidad   a causa de Por debilidades en las competencias tecnicas del equipo de auditoría</v>
      </c>
      <c r="C10" s="394">
        <v>50</v>
      </c>
      <c r="D10" s="388" t="str">
        <f t="shared" si="0"/>
        <v>La actividad que conlleva el riesgo se ejecuta de 24 a 500 veces por año</v>
      </c>
      <c r="E10" s="389">
        <f t="shared" si="1"/>
        <v>0.6</v>
      </c>
      <c r="F10" s="390" t="str">
        <f t="shared" si="2"/>
        <v>Media</v>
      </c>
      <c r="G10" s="391" t="s">
        <v>356</v>
      </c>
      <c r="H10" s="392">
        <f t="shared" ref="H10:H12" si="6">+IF(G10="","",IF(G10="N/A","",IF(OR(G10=$X$9,G10=$Y$9),$W$9,IF(OR(G10=$X$10,G10=$Y$10),$W$10,IF(OR(G10=$X$11,G10=$Y$11),$W$11,IF(OR(G10=$X$12,G10=$Y$12),$W$12,IF(OR(G10=$X$13,G10=$Y$13),$W$13)))))))</f>
        <v>0.6</v>
      </c>
      <c r="I10" s="393" t="str">
        <f t="shared" si="3"/>
        <v>Moderado</v>
      </c>
      <c r="J10" s="391" t="s">
        <v>247</v>
      </c>
      <c r="K10" s="163">
        <f t="shared" si="4"/>
        <v>0.8</v>
      </c>
      <c r="L10" s="169" t="str">
        <f t="shared" si="5"/>
        <v>Mayor</v>
      </c>
      <c r="M10" s="188">
        <f>+IF(H10="",K10,IF(K10="",H10,IF(H10&gt;K10,H10,K10)))</f>
        <v>0.8</v>
      </c>
      <c r="N10" s="189" t="str">
        <f t="shared" ref="N10:N12" si="7">+IF(M10="","",IF(M10=$W$9,$V$9,IF(M10=$W$10,$V$10,IF(M10=$W$11,$V$11,IF(M10=$W$12,$V$12,IF(M10=$W$13,$V$13))))))</f>
        <v>Mayor</v>
      </c>
      <c r="P10" s="237" t="s">
        <v>236</v>
      </c>
      <c r="Q10" s="30" t="s">
        <v>237</v>
      </c>
      <c r="R10" s="157">
        <v>3</v>
      </c>
      <c r="S10" s="157">
        <v>24</v>
      </c>
      <c r="T10" s="27">
        <v>0.4</v>
      </c>
      <c r="V10" s="237" t="s">
        <v>238</v>
      </c>
      <c r="W10" s="28">
        <v>0.4</v>
      </c>
      <c r="X10" s="30" t="s">
        <v>355</v>
      </c>
      <c r="Y10" s="31" t="s">
        <v>239</v>
      </c>
    </row>
    <row r="11" spans="1:25" ht="93" customHeight="1" x14ac:dyDescent="0.35">
      <c r="A11" s="24" t="str">
        <f>'[3]2 CONTEXTO E IDENTIFICACIÓN'!A11</f>
        <v>R3</v>
      </c>
      <c r="B11" s="180" t="str">
        <f>+'[3]2 CONTEXTO E IDENTIFICACIÓN'!J11</f>
        <v>Posibilidad de afectación económica y reputacional porDebido a la inadecuada gestión y control de conflictos de interés e impedimentos a la independencia/objetividad, que permite conductas asociadas a integridad pública (soborno/dádivas, fraude, colusión u otras prácticas de corrupción) y deriva en la manipulación de resultados de auditoría o evaluación en beneficio de terceros.” a causa de Deficiencia en los mecanismos de seguimiento y control de impedimentos a la independencia y objetividad del proceso de auditoría interna 
Conflicto de intereses por parte del servidor o contratista responsable del ejericicio de auditoría o evaluación</v>
      </c>
      <c r="C11" s="394">
        <v>250</v>
      </c>
      <c r="D11" s="388" t="str">
        <f t="shared" si="0"/>
        <v>La actividad que conlleva el riesgo se ejecuta de 24 a 500 veces por año</v>
      </c>
      <c r="E11" s="389">
        <f t="shared" si="1"/>
        <v>0.6</v>
      </c>
      <c r="F11" s="390" t="str">
        <f t="shared" si="2"/>
        <v>Media</v>
      </c>
      <c r="G11" s="391" t="s">
        <v>356</v>
      </c>
      <c r="H11" s="392">
        <f t="shared" si="6"/>
        <v>0.6</v>
      </c>
      <c r="I11" s="393" t="str">
        <f t="shared" si="3"/>
        <v>Moderado</v>
      </c>
      <c r="J11" s="391" t="s">
        <v>243</v>
      </c>
      <c r="K11" s="163">
        <f t="shared" si="4"/>
        <v>0.6</v>
      </c>
      <c r="L11" s="169" t="str">
        <f t="shared" si="5"/>
        <v>Moderado</v>
      </c>
      <c r="M11" s="188">
        <f t="shared" ref="M11:M12" si="8">+IF(H11="",K11,IF(K11="",H11,IF(H11&gt;K11,H11,K11)))</f>
        <v>0.6</v>
      </c>
      <c r="N11" s="189" t="str">
        <f t="shared" si="7"/>
        <v>Moderado</v>
      </c>
      <c r="P11" s="238" t="s">
        <v>240</v>
      </c>
      <c r="Q11" s="30" t="s">
        <v>241</v>
      </c>
      <c r="R11" s="157">
        <v>25</v>
      </c>
      <c r="S11" s="157">
        <v>500</v>
      </c>
      <c r="T11" s="27">
        <v>0.6</v>
      </c>
      <c r="V11" s="238" t="s">
        <v>242</v>
      </c>
      <c r="W11" s="28">
        <v>0.6</v>
      </c>
      <c r="X11" s="30" t="s">
        <v>356</v>
      </c>
      <c r="Y11" s="31" t="s">
        <v>243</v>
      </c>
    </row>
    <row r="12" spans="1:25" ht="111.75" customHeight="1" x14ac:dyDescent="0.35">
      <c r="A12" s="24" t="str">
        <f>'[3]2 CONTEXTO E IDENTIFICACIÓN'!A12</f>
        <v>R4</v>
      </c>
      <c r="B12" s="180" t="str">
        <f>+'[3]2 CONTEXTO E IDENTIFICACIÓN'!J12</f>
        <v>La posibilidad de afectación  de  confidencialidad en la elaboracion de lista de chequeo fianl y subida de informacion a la compartida , debido a compromiso de la Información .</v>
      </c>
      <c r="C12" s="394">
        <v>500</v>
      </c>
      <c r="D12" s="388" t="str">
        <f t="shared" si="0"/>
        <v>La actividad que conlleva el riesgo se ejecuta de 24 a 500 veces por año</v>
      </c>
      <c r="E12" s="389">
        <f t="shared" si="1"/>
        <v>0.6</v>
      </c>
      <c r="F12" s="390" t="str">
        <f t="shared" si="2"/>
        <v>Media</v>
      </c>
      <c r="G12" s="391" t="s">
        <v>356</v>
      </c>
      <c r="H12" s="392">
        <f t="shared" si="6"/>
        <v>0.6</v>
      </c>
      <c r="I12" s="393" t="str">
        <f t="shared" si="3"/>
        <v>Moderado</v>
      </c>
      <c r="J12" s="391" t="s">
        <v>243</v>
      </c>
      <c r="K12" s="163">
        <f t="shared" si="4"/>
        <v>0.6</v>
      </c>
      <c r="L12" s="169" t="str">
        <f t="shared" si="5"/>
        <v>Moderado</v>
      </c>
      <c r="M12" s="188">
        <f t="shared" si="8"/>
        <v>0.6</v>
      </c>
      <c r="N12" s="189" t="str">
        <f t="shared" si="7"/>
        <v>Moderado</v>
      </c>
      <c r="P12" s="32" t="s">
        <v>244</v>
      </c>
      <c r="Q12" s="30" t="s">
        <v>245</v>
      </c>
      <c r="R12" s="157">
        <v>5001</v>
      </c>
      <c r="S12" s="157">
        <v>5000</v>
      </c>
      <c r="T12" s="27">
        <v>0.8</v>
      </c>
      <c r="V12" s="32" t="s">
        <v>246</v>
      </c>
      <c r="W12" s="28">
        <v>0.8</v>
      </c>
      <c r="X12" s="30" t="s">
        <v>357</v>
      </c>
      <c r="Y12" s="31" t="s">
        <v>247</v>
      </c>
    </row>
    <row r="13" spans="1:25" ht="93" customHeight="1" x14ac:dyDescent="0.35">
      <c r="A13" s="24" t="str">
        <f>'2 CONTEXTO E IDENTIFICACIÓN'!A13</f>
        <v>R5</v>
      </c>
      <c r="B13" s="180" t="str">
        <f>+'2 CONTEXTO E IDENTIFICACIÓN'!J13</f>
        <v xml:space="preserve"> por a causa de </v>
      </c>
      <c r="C13" s="181"/>
      <c r="D13" s="160" t="str">
        <f t="shared" ref="D13:D28" si="9">+IF(C13="","",IF(C13&lt;=$S$9,$Q$9,IF(C13&lt;=$S$10,$Q$10,IF(C13&lt;=$S$11,$Q$11,IF(C13&lt;=$S$12,$Q$12,IF(C13&gt;=$R$13,$Q$13,""))))))</f>
        <v/>
      </c>
      <c r="E13" s="161" t="str">
        <f t="shared" ref="E13:E28" si="10">+IF(D13="","",IF(D13=$Q$9,$T$9,IF(D13=$Q$10,$T$10,IF(D13=$Q$11,$T$11,IF(D13=$Q$12,$T$12,IF(D13=$Q$13,$T$13))))))</f>
        <v/>
      </c>
      <c r="F13" s="25" t="str">
        <f t="shared" ref="F13:F28" si="11">+IF(D13="","",IF(D13=$Q$9,$P$9,IF(D13=$Q$10,$P$10,IF(D13=$Q$11,$P$11,IF(D13=$Q$12,$P$12,IF(D13=$Q$13,$P$13))))))</f>
        <v/>
      </c>
      <c r="G13" s="171"/>
      <c r="H13" s="163" t="str">
        <f t="shared" ref="H13:H28" si="12">+IF(G13="","",IF(G13="N/A","",IF(OR(G13=$X$9,G13=$Y$9),$W$9,IF(OR(G13=$X$10,G13=$Y$10),$W$10,IF(OR(G13=$X$11,G13=$Y$11),$W$11,IF(OR(G13=$X$12,G13=$Y$12),$W$12,IF(OR(G13=$X$13,G13=$Y$13),$W$13)))))))</f>
        <v/>
      </c>
      <c r="I13" s="169" t="str">
        <f t="shared" ref="I13:I28" si="13">+IF(G13="","",IF(G13="N/A","",IF(OR(G13=$X$9,G13=$Y$9),$V$9,IF(OR(G13=$X$10,G13=$Y$10),$V$10,IF(OR(G13=$X$11,G13=$Y$11),$V$11,IF(OR(G13=$X$12,G13=$Y$12),$V$12,IF(OR(G13=$X$13,G13=$Y$13),$V$13)))))))</f>
        <v/>
      </c>
      <c r="J13" s="171"/>
      <c r="K13" s="163" t="str">
        <f t="shared" ref="K13:K28" si="14">+IF(J13="","",IF(J13="N/A","",IF(OR(J13=$X$9,J13=$Y$9),$W$9,IF(OR(J13=$X$10,J13=$Y$10),$W$10,IF(OR(J13=$X$11,J13=$Y$11),$W$11,IF(OR(J13=$X$12,J13=$Y$12),$W$12,IF(OR(J13=$X$13,J13=$Y$13),$W$13)))))))</f>
        <v/>
      </c>
      <c r="L13" s="169" t="str">
        <f t="shared" ref="L13:L28" si="15">+IF(J13="","",IF(J13="N/A","",IF(OR(J13=$X$9,J13=$Y$9),$V$9,IF(OR(J13=$X$10,J13=$Y$10),$V$10,IF(OR(J13=$X$11,J13=$Y$11),$V$11,IF(OR(J13=$X$12,J13=$Y$12),$V$12,IF(OR(J13=$X$13,J13=$Y$13),$V$13)))))))</f>
        <v/>
      </c>
      <c r="M13" s="188" t="str">
        <f t="shared" ref="M13:M28" si="16">+IF(H13="",K13,IF(K13="",H13,IF(H13&gt;K13,H13,K13)))</f>
        <v/>
      </c>
      <c r="N13" s="189" t="str">
        <f t="shared" ref="N13:N28" si="17">+IF(M13="","",IF(M13=$W$9,$V$9,IF(M13=$W$10,$V$10,IF(M13=$W$11,$V$11,IF(M13=$W$12,$V$12,IF(M13=$W$13,$V$13))))))</f>
        <v/>
      </c>
      <c r="P13" s="239" t="s">
        <v>248</v>
      </c>
      <c r="Q13" s="30" t="s">
        <v>249</v>
      </c>
      <c r="R13" s="157">
        <v>5001</v>
      </c>
      <c r="S13" s="157"/>
      <c r="T13" s="27">
        <v>1</v>
      </c>
      <c r="V13" s="239" t="s">
        <v>250</v>
      </c>
      <c r="W13" s="28">
        <v>1</v>
      </c>
      <c r="X13" s="30" t="s">
        <v>358</v>
      </c>
      <c r="Y13" s="31" t="s">
        <v>251</v>
      </c>
    </row>
    <row r="14" spans="1:25" ht="93" customHeight="1" thickBot="1" x14ac:dyDescent="0.4">
      <c r="A14" s="24" t="str">
        <f>'2 CONTEXTO E IDENTIFICACIÓN'!A14</f>
        <v>R6</v>
      </c>
      <c r="B14" s="180" t="str">
        <f>+'2 CONTEXTO E IDENTIFICACIÓN'!J14</f>
        <v xml:space="preserve"> por a causa de </v>
      </c>
      <c r="C14" s="181"/>
      <c r="D14" s="160" t="str">
        <f t="shared" si="9"/>
        <v/>
      </c>
      <c r="E14" s="161" t="str">
        <f t="shared" si="10"/>
        <v/>
      </c>
      <c r="F14" s="25" t="str">
        <f t="shared" si="11"/>
        <v/>
      </c>
      <c r="G14" s="171"/>
      <c r="H14" s="163" t="str">
        <f t="shared" si="12"/>
        <v/>
      </c>
      <c r="I14" s="169" t="str">
        <f t="shared" si="13"/>
        <v/>
      </c>
      <c r="J14" s="171"/>
      <c r="K14" s="163" t="str">
        <f t="shared" si="14"/>
        <v/>
      </c>
      <c r="L14" s="169" t="str">
        <f t="shared" si="15"/>
        <v/>
      </c>
      <c r="M14" s="188" t="str">
        <f t="shared" si="16"/>
        <v/>
      </c>
      <c r="N14" s="189" t="str">
        <f t="shared" si="17"/>
        <v/>
      </c>
      <c r="P14" s="33"/>
      <c r="Q14" s="34"/>
      <c r="R14" s="158"/>
      <c r="S14" s="158"/>
      <c r="T14" s="35"/>
      <c r="V14" s="33"/>
      <c r="W14" s="34"/>
      <c r="X14" s="34" t="s">
        <v>252</v>
      </c>
      <c r="Y14" s="35" t="s">
        <v>252</v>
      </c>
    </row>
    <row r="15" spans="1:25" ht="93" customHeight="1" x14ac:dyDescent="0.35">
      <c r="A15" s="24" t="str">
        <f>'2 CONTEXTO E IDENTIFICACIÓN'!A15</f>
        <v>R7</v>
      </c>
      <c r="B15" s="180" t="str">
        <f>+'2 CONTEXTO E IDENTIFICACIÓN'!J15</f>
        <v xml:space="preserve"> por a causa de </v>
      </c>
      <c r="C15" s="181"/>
      <c r="D15" s="160" t="str">
        <f t="shared" si="9"/>
        <v/>
      </c>
      <c r="E15" s="161" t="str">
        <f t="shared" si="10"/>
        <v/>
      </c>
      <c r="F15" s="25" t="str">
        <f t="shared" si="11"/>
        <v/>
      </c>
      <c r="G15" s="171"/>
      <c r="H15" s="163" t="str">
        <f t="shared" si="12"/>
        <v/>
      </c>
      <c r="I15" s="169" t="str">
        <f t="shared" si="13"/>
        <v/>
      </c>
      <c r="J15" s="171"/>
      <c r="K15" s="163" t="str">
        <f t="shared" si="14"/>
        <v/>
      </c>
      <c r="L15" s="169" t="str">
        <f t="shared" si="15"/>
        <v/>
      </c>
      <c r="M15" s="188" t="str">
        <f t="shared" si="16"/>
        <v/>
      </c>
      <c r="N15" s="189" t="str">
        <f t="shared" si="17"/>
        <v/>
      </c>
    </row>
    <row r="16" spans="1:25" ht="93" customHeight="1" x14ac:dyDescent="0.35">
      <c r="A16" s="24" t="str">
        <f>'2 CONTEXTO E IDENTIFICACIÓN'!A16</f>
        <v>R8</v>
      </c>
      <c r="B16" s="180" t="str">
        <f>+'2 CONTEXTO E IDENTIFICACIÓN'!J16</f>
        <v xml:space="preserve"> por a causa de </v>
      </c>
      <c r="C16" s="181"/>
      <c r="D16" s="160" t="str">
        <f t="shared" si="9"/>
        <v/>
      </c>
      <c r="E16" s="161" t="str">
        <f t="shared" si="10"/>
        <v/>
      </c>
      <c r="F16" s="25" t="str">
        <f t="shared" si="11"/>
        <v/>
      </c>
      <c r="G16" s="171"/>
      <c r="H16" s="163" t="str">
        <f t="shared" si="12"/>
        <v/>
      </c>
      <c r="I16" s="169" t="str">
        <f t="shared" si="13"/>
        <v/>
      </c>
      <c r="J16" s="171"/>
      <c r="K16" s="163" t="str">
        <f t="shared" si="14"/>
        <v/>
      </c>
      <c r="L16" s="169" t="str">
        <f t="shared" si="15"/>
        <v/>
      </c>
      <c r="M16" s="188" t="str">
        <f t="shared" si="16"/>
        <v/>
      </c>
      <c r="N16" s="189" t="str">
        <f t="shared" si="17"/>
        <v/>
      </c>
    </row>
    <row r="17" spans="1:14" ht="93" customHeight="1" x14ac:dyDescent="0.35">
      <c r="A17" s="24" t="str">
        <f>'2 CONTEXTO E IDENTIFICACIÓN'!A17</f>
        <v>R9</v>
      </c>
      <c r="B17" s="180" t="str">
        <f>+'2 CONTEXTO E IDENTIFICACIÓN'!J17</f>
        <v xml:space="preserve"> por a causa de </v>
      </c>
      <c r="C17" s="181"/>
      <c r="D17" s="160" t="str">
        <f t="shared" si="9"/>
        <v/>
      </c>
      <c r="E17" s="161" t="str">
        <f t="shared" si="10"/>
        <v/>
      </c>
      <c r="F17" s="25" t="str">
        <f t="shared" si="11"/>
        <v/>
      </c>
      <c r="G17" s="171"/>
      <c r="H17" s="163" t="str">
        <f t="shared" si="12"/>
        <v/>
      </c>
      <c r="I17" s="169" t="str">
        <f t="shared" si="13"/>
        <v/>
      </c>
      <c r="J17" s="171"/>
      <c r="K17" s="163" t="str">
        <f t="shared" si="14"/>
        <v/>
      </c>
      <c r="L17" s="169" t="str">
        <f t="shared" si="15"/>
        <v/>
      </c>
      <c r="M17" s="188" t="str">
        <f t="shared" si="16"/>
        <v/>
      </c>
      <c r="N17" s="189" t="str">
        <f t="shared" si="17"/>
        <v/>
      </c>
    </row>
    <row r="18" spans="1:14" ht="93" customHeight="1" x14ac:dyDescent="0.35">
      <c r="A18" s="24" t="str">
        <f>'2 CONTEXTO E IDENTIFICACIÓN'!A18</f>
        <v>R10</v>
      </c>
      <c r="B18" s="180" t="str">
        <f>+'2 CONTEXTO E IDENTIFICACIÓN'!J18</f>
        <v xml:space="preserve"> por a causa de </v>
      </c>
      <c r="C18" s="181"/>
      <c r="D18" s="160" t="str">
        <f t="shared" si="9"/>
        <v/>
      </c>
      <c r="E18" s="161" t="str">
        <f t="shared" si="10"/>
        <v/>
      </c>
      <c r="F18" s="25" t="str">
        <f t="shared" si="11"/>
        <v/>
      </c>
      <c r="G18" s="171"/>
      <c r="H18" s="163" t="str">
        <f t="shared" si="12"/>
        <v/>
      </c>
      <c r="I18" s="169" t="str">
        <f t="shared" si="13"/>
        <v/>
      </c>
      <c r="J18" s="171"/>
      <c r="K18" s="163" t="str">
        <f t="shared" si="14"/>
        <v/>
      </c>
      <c r="L18" s="169" t="str">
        <f t="shared" si="15"/>
        <v/>
      </c>
      <c r="M18" s="188" t="str">
        <f t="shared" si="16"/>
        <v/>
      </c>
      <c r="N18" s="189" t="str">
        <f t="shared" si="17"/>
        <v/>
      </c>
    </row>
    <row r="19" spans="1:14" ht="93" customHeight="1" x14ac:dyDescent="0.35">
      <c r="A19" s="24" t="str">
        <f>'2 CONTEXTO E IDENTIFICACIÓN'!A19</f>
        <v>R11</v>
      </c>
      <c r="B19" s="180" t="str">
        <f>+'2 CONTEXTO E IDENTIFICACIÓN'!J19</f>
        <v xml:space="preserve"> por a causa de </v>
      </c>
      <c r="C19" s="181"/>
      <c r="D19" s="160" t="str">
        <f t="shared" si="9"/>
        <v/>
      </c>
      <c r="E19" s="161" t="str">
        <f t="shared" si="10"/>
        <v/>
      </c>
      <c r="F19" s="25" t="str">
        <f t="shared" si="11"/>
        <v/>
      </c>
      <c r="G19" s="171"/>
      <c r="H19" s="163" t="str">
        <f t="shared" si="12"/>
        <v/>
      </c>
      <c r="I19" s="169" t="str">
        <f t="shared" si="13"/>
        <v/>
      </c>
      <c r="J19" s="171"/>
      <c r="K19" s="163" t="str">
        <f t="shared" si="14"/>
        <v/>
      </c>
      <c r="L19" s="169" t="str">
        <f t="shared" si="15"/>
        <v/>
      </c>
      <c r="M19" s="188" t="str">
        <f t="shared" si="16"/>
        <v/>
      </c>
      <c r="N19" s="189" t="str">
        <f t="shared" si="17"/>
        <v/>
      </c>
    </row>
    <row r="20" spans="1:14" ht="93" customHeight="1" x14ac:dyDescent="0.35">
      <c r="A20" s="24" t="str">
        <f>'2 CONTEXTO E IDENTIFICACIÓN'!A20</f>
        <v>R12</v>
      </c>
      <c r="B20" s="180" t="str">
        <f>+'2 CONTEXTO E IDENTIFICACIÓN'!J20</f>
        <v xml:space="preserve"> por a causa de </v>
      </c>
      <c r="C20" s="181"/>
      <c r="D20" s="160" t="str">
        <f t="shared" si="9"/>
        <v/>
      </c>
      <c r="E20" s="161" t="str">
        <f t="shared" si="10"/>
        <v/>
      </c>
      <c r="F20" s="25" t="str">
        <f t="shared" si="11"/>
        <v/>
      </c>
      <c r="G20" s="171"/>
      <c r="H20" s="163" t="str">
        <f t="shared" si="12"/>
        <v/>
      </c>
      <c r="I20" s="169" t="str">
        <f t="shared" si="13"/>
        <v/>
      </c>
      <c r="J20" s="171"/>
      <c r="K20" s="163" t="str">
        <f t="shared" si="14"/>
        <v/>
      </c>
      <c r="L20" s="169" t="str">
        <f t="shared" si="15"/>
        <v/>
      </c>
      <c r="M20" s="188" t="str">
        <f t="shared" si="16"/>
        <v/>
      </c>
      <c r="N20" s="189" t="str">
        <f t="shared" si="17"/>
        <v/>
      </c>
    </row>
    <row r="21" spans="1:14" ht="93" customHeight="1" x14ac:dyDescent="0.35">
      <c r="A21" s="24" t="str">
        <f>'2 CONTEXTO E IDENTIFICACIÓN'!A21</f>
        <v>R13</v>
      </c>
      <c r="B21" s="180" t="str">
        <f>+'2 CONTEXTO E IDENTIFICACIÓN'!J21</f>
        <v xml:space="preserve"> por a causa de </v>
      </c>
      <c r="C21" s="181"/>
      <c r="D21" s="160" t="str">
        <f t="shared" si="9"/>
        <v/>
      </c>
      <c r="E21" s="161" t="str">
        <f t="shared" si="10"/>
        <v/>
      </c>
      <c r="F21" s="25" t="str">
        <f t="shared" si="11"/>
        <v/>
      </c>
      <c r="G21" s="171"/>
      <c r="H21" s="163" t="str">
        <f t="shared" si="12"/>
        <v/>
      </c>
      <c r="I21" s="169" t="str">
        <f t="shared" si="13"/>
        <v/>
      </c>
      <c r="J21" s="171"/>
      <c r="K21" s="163" t="str">
        <f t="shared" si="14"/>
        <v/>
      </c>
      <c r="L21" s="169" t="str">
        <f t="shared" si="15"/>
        <v/>
      </c>
      <c r="M21" s="188" t="str">
        <f t="shared" si="16"/>
        <v/>
      </c>
      <c r="N21" s="189" t="str">
        <f t="shared" si="17"/>
        <v/>
      </c>
    </row>
    <row r="22" spans="1:14" ht="93" customHeight="1" x14ac:dyDescent="0.35">
      <c r="A22" s="24" t="str">
        <f>'2 CONTEXTO E IDENTIFICACIÓN'!A22</f>
        <v>R14</v>
      </c>
      <c r="B22" s="180" t="str">
        <f>+'2 CONTEXTO E IDENTIFICACIÓN'!J22</f>
        <v xml:space="preserve"> por a causa de </v>
      </c>
      <c r="C22" s="181"/>
      <c r="D22" s="160" t="str">
        <f t="shared" si="9"/>
        <v/>
      </c>
      <c r="E22" s="161" t="str">
        <f t="shared" si="10"/>
        <v/>
      </c>
      <c r="F22" s="25" t="str">
        <f t="shared" si="11"/>
        <v/>
      </c>
      <c r="G22" s="171"/>
      <c r="H22" s="163" t="str">
        <f t="shared" si="12"/>
        <v/>
      </c>
      <c r="I22" s="169" t="str">
        <f t="shared" si="13"/>
        <v/>
      </c>
      <c r="J22" s="171"/>
      <c r="K22" s="163" t="str">
        <f t="shared" si="14"/>
        <v/>
      </c>
      <c r="L22" s="169" t="str">
        <f t="shared" si="15"/>
        <v/>
      </c>
      <c r="M22" s="188" t="str">
        <f t="shared" si="16"/>
        <v/>
      </c>
      <c r="N22" s="189" t="str">
        <f t="shared" si="17"/>
        <v/>
      </c>
    </row>
    <row r="23" spans="1:14" ht="93" customHeight="1" x14ac:dyDescent="0.35">
      <c r="A23" s="24" t="str">
        <f>'2 CONTEXTO E IDENTIFICACIÓN'!A23</f>
        <v>R15</v>
      </c>
      <c r="B23" s="180" t="str">
        <f>+'2 CONTEXTO E IDENTIFICACIÓN'!J23</f>
        <v xml:space="preserve"> por a causa de </v>
      </c>
      <c r="C23" s="181"/>
      <c r="D23" s="160" t="str">
        <f t="shared" si="9"/>
        <v/>
      </c>
      <c r="E23" s="161" t="str">
        <f t="shared" si="10"/>
        <v/>
      </c>
      <c r="F23" s="25" t="str">
        <f t="shared" si="11"/>
        <v/>
      </c>
      <c r="G23" s="171"/>
      <c r="H23" s="163" t="str">
        <f t="shared" si="12"/>
        <v/>
      </c>
      <c r="I23" s="169" t="str">
        <f t="shared" si="13"/>
        <v/>
      </c>
      <c r="J23" s="171"/>
      <c r="K23" s="163" t="str">
        <f t="shared" si="14"/>
        <v/>
      </c>
      <c r="L23" s="169" t="str">
        <f t="shared" si="15"/>
        <v/>
      </c>
      <c r="M23" s="188" t="str">
        <f t="shared" si="16"/>
        <v/>
      </c>
      <c r="N23" s="189" t="str">
        <f t="shared" si="17"/>
        <v/>
      </c>
    </row>
    <row r="24" spans="1:14" ht="93" customHeight="1" x14ac:dyDescent="0.35">
      <c r="A24" s="24" t="str">
        <f>'2 CONTEXTO E IDENTIFICACIÓN'!A24</f>
        <v>R16</v>
      </c>
      <c r="B24" s="180" t="str">
        <f>+'2 CONTEXTO E IDENTIFICACIÓN'!J24</f>
        <v xml:space="preserve"> por a causa de </v>
      </c>
      <c r="C24" s="181"/>
      <c r="D24" s="160" t="str">
        <f t="shared" si="9"/>
        <v/>
      </c>
      <c r="E24" s="161" t="str">
        <f t="shared" si="10"/>
        <v/>
      </c>
      <c r="F24" s="25" t="str">
        <f t="shared" si="11"/>
        <v/>
      </c>
      <c r="G24" s="171"/>
      <c r="H24" s="163" t="str">
        <f t="shared" si="12"/>
        <v/>
      </c>
      <c r="I24" s="169" t="str">
        <f t="shared" si="13"/>
        <v/>
      </c>
      <c r="J24" s="171"/>
      <c r="K24" s="163" t="str">
        <f t="shared" si="14"/>
        <v/>
      </c>
      <c r="L24" s="169" t="str">
        <f t="shared" si="15"/>
        <v/>
      </c>
      <c r="M24" s="188" t="str">
        <f t="shared" si="16"/>
        <v/>
      </c>
      <c r="N24" s="189" t="str">
        <f t="shared" si="17"/>
        <v/>
      </c>
    </row>
    <row r="25" spans="1:14" ht="93" customHeight="1" x14ac:dyDescent="0.35">
      <c r="A25" s="24" t="str">
        <f>'2 CONTEXTO E IDENTIFICACIÓN'!A25</f>
        <v>R17</v>
      </c>
      <c r="B25" s="180" t="str">
        <f>+'2 CONTEXTO E IDENTIFICACIÓN'!J25</f>
        <v xml:space="preserve"> por a causa de </v>
      </c>
      <c r="C25" s="181"/>
      <c r="D25" s="160" t="str">
        <f t="shared" si="9"/>
        <v/>
      </c>
      <c r="E25" s="161" t="str">
        <f t="shared" si="10"/>
        <v/>
      </c>
      <c r="F25" s="25" t="str">
        <f t="shared" si="11"/>
        <v/>
      </c>
      <c r="G25" s="171"/>
      <c r="H25" s="163" t="str">
        <f t="shared" si="12"/>
        <v/>
      </c>
      <c r="I25" s="169" t="str">
        <f t="shared" si="13"/>
        <v/>
      </c>
      <c r="J25" s="171"/>
      <c r="K25" s="163" t="str">
        <f t="shared" si="14"/>
        <v/>
      </c>
      <c r="L25" s="169" t="str">
        <f t="shared" si="15"/>
        <v/>
      </c>
      <c r="M25" s="188" t="str">
        <f t="shared" si="16"/>
        <v/>
      </c>
      <c r="N25" s="189" t="str">
        <f t="shared" si="17"/>
        <v/>
      </c>
    </row>
    <row r="26" spans="1:14" ht="93" customHeight="1" x14ac:dyDescent="0.35">
      <c r="A26" s="24" t="str">
        <f>'2 CONTEXTO E IDENTIFICACIÓN'!A26</f>
        <v>R18</v>
      </c>
      <c r="B26" s="180" t="str">
        <f>+'2 CONTEXTO E IDENTIFICACIÓN'!J26</f>
        <v xml:space="preserve"> por a causa de </v>
      </c>
      <c r="C26" s="181"/>
      <c r="D26" s="160" t="str">
        <f t="shared" si="9"/>
        <v/>
      </c>
      <c r="E26" s="161" t="str">
        <f t="shared" si="10"/>
        <v/>
      </c>
      <c r="F26" s="25" t="str">
        <f t="shared" si="11"/>
        <v/>
      </c>
      <c r="G26" s="171"/>
      <c r="H26" s="163" t="str">
        <f t="shared" si="12"/>
        <v/>
      </c>
      <c r="I26" s="169" t="str">
        <f t="shared" si="13"/>
        <v/>
      </c>
      <c r="J26" s="171"/>
      <c r="K26" s="163" t="str">
        <f t="shared" si="14"/>
        <v/>
      </c>
      <c r="L26" s="169" t="str">
        <f t="shared" si="15"/>
        <v/>
      </c>
      <c r="M26" s="188" t="str">
        <f t="shared" si="16"/>
        <v/>
      </c>
      <c r="N26" s="189" t="str">
        <f t="shared" si="17"/>
        <v/>
      </c>
    </row>
    <row r="27" spans="1:14" ht="93" customHeight="1" x14ac:dyDescent="0.35">
      <c r="A27" s="24" t="str">
        <f>'2 CONTEXTO E IDENTIFICACIÓN'!A27</f>
        <v>R19</v>
      </c>
      <c r="B27" s="180" t="str">
        <f>+'2 CONTEXTO E IDENTIFICACIÓN'!J27</f>
        <v xml:space="preserve"> por a causa de </v>
      </c>
      <c r="C27" s="181"/>
      <c r="D27" s="160" t="str">
        <f t="shared" si="9"/>
        <v/>
      </c>
      <c r="E27" s="161" t="str">
        <f t="shared" si="10"/>
        <v/>
      </c>
      <c r="F27" s="25" t="str">
        <f t="shared" si="11"/>
        <v/>
      </c>
      <c r="G27" s="171"/>
      <c r="H27" s="163" t="str">
        <f t="shared" si="12"/>
        <v/>
      </c>
      <c r="I27" s="169" t="str">
        <f t="shared" si="13"/>
        <v/>
      </c>
      <c r="J27" s="171"/>
      <c r="K27" s="163" t="str">
        <f t="shared" si="14"/>
        <v/>
      </c>
      <c r="L27" s="169" t="str">
        <f t="shared" si="15"/>
        <v/>
      </c>
      <c r="M27" s="188" t="str">
        <f t="shared" si="16"/>
        <v/>
      </c>
      <c r="N27" s="189" t="str">
        <f t="shared" si="17"/>
        <v/>
      </c>
    </row>
    <row r="28" spans="1:14" ht="93" customHeight="1" thickBot="1" x14ac:dyDescent="0.4">
      <c r="A28" s="36" t="str">
        <f>'2 CONTEXTO E IDENTIFICACIÓN'!A28</f>
        <v>R20</v>
      </c>
      <c r="B28" s="180" t="str">
        <f>+'2 CONTEXTO E IDENTIFICACIÓN'!J28</f>
        <v xml:space="preserve"> por a causa de </v>
      </c>
      <c r="C28" s="182"/>
      <c r="D28" s="173" t="str">
        <f t="shared" si="9"/>
        <v/>
      </c>
      <c r="E28" s="162" t="str">
        <f t="shared" si="10"/>
        <v/>
      </c>
      <c r="F28" s="37" t="str">
        <f t="shared" si="11"/>
        <v/>
      </c>
      <c r="G28" s="172"/>
      <c r="H28" s="167" t="str">
        <f t="shared" si="12"/>
        <v/>
      </c>
      <c r="I28" s="170" t="str">
        <f t="shared" si="13"/>
        <v/>
      </c>
      <c r="J28" s="172"/>
      <c r="K28" s="167" t="str">
        <f t="shared" si="14"/>
        <v/>
      </c>
      <c r="L28" s="170" t="str">
        <f t="shared" si="15"/>
        <v/>
      </c>
      <c r="M28" s="190" t="str">
        <f t="shared" si="16"/>
        <v/>
      </c>
      <c r="N28" s="191" t="str">
        <f t="shared" si="17"/>
        <v/>
      </c>
    </row>
  </sheetData>
  <sheetProtection formatCells="0" formatColumns="0" formatRows="0" sort="0" autoFilter="0" pivotTables="0"/>
  <autoFilter ref="A8:N8" xr:uid="{00000000-0009-0000-0000-000003000000}"/>
  <dataConsolidate/>
  <mergeCells count="12">
    <mergeCell ref="V7:Y7"/>
    <mergeCell ref="P7:T7"/>
    <mergeCell ref="A1:A2"/>
    <mergeCell ref="B1:B2"/>
    <mergeCell ref="B5:D5"/>
    <mergeCell ref="C7:F7"/>
    <mergeCell ref="G7:I7"/>
    <mergeCell ref="J7:L7"/>
    <mergeCell ref="M7:N7"/>
    <mergeCell ref="G6:N6"/>
    <mergeCell ref="C1:D1"/>
    <mergeCell ref="B4:D4"/>
  </mergeCells>
  <conditionalFormatting sqref="E9:E28 G9:G28">
    <cfRule type="cellIs" dxfId="100" priority="1" operator="equal">
      <formula>$T$9</formula>
    </cfRule>
    <cfRule type="cellIs" dxfId="99" priority="2" operator="equal">
      <formula>$T$10</formula>
    </cfRule>
    <cfRule type="cellIs" dxfId="98" priority="3" operator="equal">
      <formula>$T$11</formula>
    </cfRule>
    <cfRule type="cellIs" dxfId="97" priority="4" operator="equal">
      <formula>$T$12</formula>
    </cfRule>
    <cfRule type="cellIs" dxfId="96" priority="5" operator="equal">
      <formula>$T$13</formula>
    </cfRule>
  </conditionalFormatting>
  <conditionalFormatting sqref="F9:F28">
    <cfRule type="cellIs" dxfId="95" priority="40" operator="equal">
      <formula>$P$13</formula>
    </cfRule>
    <cfRule type="cellIs" dxfId="94" priority="36" operator="equal">
      <formula>$P$9</formula>
    </cfRule>
    <cfRule type="cellIs" dxfId="93" priority="37" operator="equal">
      <formula>$P$10</formula>
    </cfRule>
    <cfRule type="cellIs" dxfId="92" priority="38" operator="equal">
      <formula>$P$11</formula>
    </cfRule>
    <cfRule type="cellIs" dxfId="91" priority="39" operator="equal">
      <formula>$P$12</formula>
    </cfRule>
  </conditionalFormatting>
  <conditionalFormatting sqref="H9:H28">
    <cfRule type="cellIs" dxfId="90" priority="22" operator="equal">
      <formula>$W$10</formula>
    </cfRule>
    <cfRule type="cellIs" dxfId="89" priority="23" operator="equal">
      <formula>$W$11</formula>
    </cfRule>
    <cfRule type="cellIs" dxfId="88" priority="24" operator="equal">
      <formula>$W$12</formula>
    </cfRule>
    <cfRule type="cellIs" dxfId="87" priority="25" operator="equal">
      <formula>$W$13</formula>
    </cfRule>
    <cfRule type="cellIs" dxfId="86" priority="21" operator="equal">
      <formula>$W$9</formula>
    </cfRule>
  </conditionalFormatting>
  <conditionalFormatting sqref="I9:J28">
    <cfRule type="cellIs" dxfId="85" priority="26" operator="equal">
      <formula>$V$9</formula>
    </cfRule>
    <cfRule type="cellIs" dxfId="84" priority="27" operator="equal">
      <formula>$V$10</formula>
    </cfRule>
    <cfRule type="cellIs" dxfId="83" priority="28" operator="equal">
      <formula>$V$11</formula>
    </cfRule>
    <cfRule type="cellIs" dxfId="82" priority="29" operator="equal">
      <formula>$V$12</formula>
    </cfRule>
    <cfRule type="cellIs" dxfId="81" priority="30" operator="equal">
      <formula>$V$13</formula>
    </cfRule>
  </conditionalFormatting>
  <conditionalFormatting sqref="K9:K28">
    <cfRule type="cellIs" dxfId="80" priority="16" operator="equal">
      <formula>$W$9</formula>
    </cfRule>
    <cfRule type="cellIs" dxfId="79" priority="17" operator="equal">
      <formula>$W$10</formula>
    </cfRule>
    <cfRule type="cellIs" dxfId="78" priority="18" operator="equal">
      <formula>$W$11</formula>
    </cfRule>
    <cfRule type="cellIs" dxfId="77" priority="19" operator="equal">
      <formula>$W$12</formula>
    </cfRule>
    <cfRule type="cellIs" dxfId="76" priority="20" operator="equal">
      <formula>$W$13</formula>
    </cfRule>
  </conditionalFormatting>
  <conditionalFormatting sqref="L9:L28">
    <cfRule type="cellIs" dxfId="75" priority="31" operator="equal">
      <formula>$V$9</formula>
    </cfRule>
    <cfRule type="cellIs" dxfId="74" priority="32" operator="equal">
      <formula>$V$10</formula>
    </cfRule>
    <cfRule type="cellIs" dxfId="73" priority="33" operator="equal">
      <formula>$V$11</formula>
    </cfRule>
    <cfRule type="cellIs" dxfId="72" priority="34" operator="equal">
      <formula>$V$12</formula>
    </cfRule>
    <cfRule type="cellIs" dxfId="71" priority="35" operator="equal">
      <formula>$V$13</formula>
    </cfRule>
  </conditionalFormatting>
  <conditionalFormatting sqref="M9:M28">
    <cfRule type="cellIs" dxfId="70" priority="6" operator="equal">
      <formula>$W$9</formula>
    </cfRule>
    <cfRule type="cellIs" dxfId="69" priority="7" operator="equal">
      <formula>$W$10</formula>
    </cfRule>
    <cfRule type="cellIs" dxfId="68" priority="8" operator="equal">
      <formula>$W$11</formula>
    </cfRule>
    <cfRule type="cellIs" dxfId="67" priority="9" operator="equal">
      <formula>$W$12</formula>
    </cfRule>
    <cfRule type="cellIs" dxfId="66" priority="10" operator="equal">
      <formula>$W$13</formula>
    </cfRule>
  </conditionalFormatting>
  <conditionalFormatting sqref="N9:N28">
    <cfRule type="cellIs" dxfId="65" priority="11" operator="equal">
      <formula>$V$9</formula>
    </cfRule>
    <cfRule type="cellIs" dxfId="64" priority="12" operator="equal">
      <formula>$V$10</formula>
    </cfRule>
    <cfRule type="cellIs" dxfId="63" priority="13" operator="equal">
      <formula>$V$11</formula>
    </cfRule>
    <cfRule type="cellIs" dxfId="62" priority="14" operator="equal">
      <formula>$V$12</formula>
    </cfRule>
    <cfRule type="cellIs" dxfId="61" priority="15" operator="equal">
      <formula>$V$13</formula>
    </cfRule>
  </conditionalFormatting>
  <dataValidations count="5">
    <dataValidation allowBlank="1" showInputMessage="1" showErrorMessage="1" prompt="La probabilidad se encuentra determinada por una escala de 1 a 3, siendo 1 la menor probabilidad de ocurrencia del riesgo y 3 la mayor probabilidad de  ocurrencia." sqref="IO8" xr:uid="{00000000-0002-0000-0300-000000000000}"/>
    <dataValidation allowBlank="1" showInputMessage="1" showErrorMessage="1" prompt="Es la materialización del riesgo y las consecuencias de su aparición. Su escala es: 5 bajo impacto, 10 medio, 20 alto impacto._x000a_" sqref="IP8:JA8" xr:uid="{00000000-0002-0000-0300-000001000000}"/>
    <dataValidation type="list" allowBlank="1" showInputMessage="1" showErrorMessage="1" sqref="IU12:JA12 IP9:JA11" xr:uid="{00000000-0002-0000-0300-000002000000}">
      <formula1>#REF!</formula1>
    </dataValidation>
    <dataValidation type="list" allowBlank="1" showInputMessage="1" showErrorMessage="1" sqref="G9:G28" xr:uid="{00000000-0002-0000-0300-000003000000}">
      <formula1>Afectación_Económica</formula1>
    </dataValidation>
    <dataValidation type="list" allowBlank="1" showInputMessage="1" showErrorMessage="1" sqref="J9:J28" xr:uid="{00000000-0002-0000-0300-000004000000}">
      <formula1>Reputacional</formula1>
    </dataValidation>
  </dataValidations>
  <printOptions horizontalCentered="1" verticalCentered="1"/>
  <pageMargins left="0.31496062992125984" right="0.27559055118110237" top="0.23622047244094491" bottom="0.15748031496062992" header="0" footer="0"/>
  <pageSetup scale="35" orientation="landscape" r:id="rId1"/>
  <headerFooter alignWithMargins="0"/>
  <colBreaks count="1" manualBreakCount="1">
    <brk id="14"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F36"/>
  <sheetViews>
    <sheetView showGridLines="0" zoomScale="70" zoomScaleNormal="70" workbookViewId="0">
      <pane xSplit="1" ySplit="9" topLeftCell="B10" activePane="bottomRight" state="frozen"/>
      <selection pane="topRight" activeCell="B1" sqref="B1"/>
      <selection pane="bottomLeft" activeCell="A7" sqref="A7"/>
      <selection pane="bottomRight" activeCell="B6" sqref="B6:D6"/>
    </sheetView>
  </sheetViews>
  <sheetFormatPr baseColWidth="10" defaultColWidth="0" defaultRowHeight="12.5" x14ac:dyDescent="0.35"/>
  <cols>
    <col min="1" max="1" width="12.81640625" style="68" customWidth="1"/>
    <col min="2" max="2" width="56.7265625" style="73" customWidth="1"/>
    <col min="3" max="3" width="16.453125" style="68" customWidth="1"/>
    <col min="4" max="4" width="17.54296875" style="73" customWidth="1"/>
    <col min="5" max="5" width="25" style="73" customWidth="1"/>
    <col min="6" max="6" width="3.81640625" style="73" customWidth="1"/>
    <col min="7" max="7" width="7.453125" style="73" customWidth="1"/>
    <col min="8" max="13" width="18.7265625" style="73" customWidth="1"/>
    <col min="14" max="14" width="3.81640625" style="73" customWidth="1"/>
    <col min="15" max="15" width="4.81640625" style="68" hidden="1" customWidth="1"/>
    <col min="16" max="16" width="6.453125" style="68" hidden="1" customWidth="1"/>
    <col min="17" max="17" width="11" style="68" hidden="1" customWidth="1"/>
    <col min="18" max="22" width="12" style="68" hidden="1" customWidth="1"/>
    <col min="23" max="23" width="11.453125" style="68" customWidth="1"/>
    <col min="24" max="27" width="11.453125" style="68" hidden="1" customWidth="1"/>
    <col min="28" max="28" width="5.453125" style="68" hidden="1" customWidth="1"/>
    <col min="29" max="29" width="26.81640625" style="68" hidden="1" customWidth="1"/>
    <col min="30" max="34" width="22.81640625" style="73" hidden="1" customWidth="1"/>
    <col min="35" max="35" width="23.453125" style="68" hidden="1" customWidth="1"/>
    <col min="36" max="263" width="11.453125" style="68" hidden="1" customWidth="1"/>
    <col min="264" max="264" width="12.453125" style="68" hidden="1" customWidth="1"/>
    <col min="265" max="265" width="47" style="68" hidden="1" customWidth="1"/>
    <col min="266" max="266" width="35" style="68" hidden="1" customWidth="1"/>
    <col min="267" max="16384" width="14.453125" style="68" hidden="1"/>
  </cols>
  <sheetData>
    <row r="1" spans="1:36" s="56" customFormat="1" ht="12" customHeight="1" x14ac:dyDescent="0.25">
      <c r="A1" s="568"/>
      <c r="B1" s="574" t="str">
        <f>+'2 CONTEXTO E IDENTIFICACIÓN'!A1</f>
        <v>MAPA DE RIESGOS INTEGRAL</v>
      </c>
      <c r="C1" s="445"/>
      <c r="D1" s="446"/>
      <c r="AD1" s="57"/>
      <c r="AE1" s="57"/>
      <c r="AF1" s="57"/>
      <c r="AG1" s="57"/>
      <c r="AH1" s="57"/>
    </row>
    <row r="2" spans="1:36" s="56" customFormat="1" ht="12" customHeight="1" x14ac:dyDescent="0.25">
      <c r="A2" s="568"/>
      <c r="B2" s="574"/>
      <c r="C2" s="39" t="str">
        <f>+'2 CONTEXTO E IDENTIFICACIÓN'!A2</f>
        <v>VERSIÓN DEL MAPA DE RIESGOS:</v>
      </c>
      <c r="D2" s="55">
        <f>'2 CONTEXTO E IDENTIFICACIÓN'!B2</f>
        <v>1</v>
      </c>
      <c r="E2" s="58"/>
      <c r="F2" s="58"/>
      <c r="G2" s="58"/>
      <c r="H2" s="3"/>
      <c r="I2" s="201" t="str">
        <f>+'2 CONTEXTO E IDENTIFICACIÓN'!$I$4</f>
        <v>Elaboración o Actualización:</v>
      </c>
      <c r="J2" s="215">
        <f>'2 CONTEXTO E IDENTIFICACIÓN'!J4</f>
        <v>46035</v>
      </c>
      <c r="K2" s="13"/>
      <c r="L2" s="13"/>
      <c r="M2" s="59"/>
      <c r="N2" s="58"/>
      <c r="AD2" s="57"/>
      <c r="AE2" s="57"/>
      <c r="AF2" s="57"/>
      <c r="AG2" s="57"/>
      <c r="AH2" s="57"/>
    </row>
    <row r="3" spans="1:36" s="56" customFormat="1" ht="21" customHeight="1" x14ac:dyDescent="0.25">
      <c r="A3" s="60"/>
      <c r="B3" s="58"/>
      <c r="C3" s="41"/>
      <c r="D3" s="59"/>
      <c r="E3" s="58"/>
      <c r="F3" s="58"/>
      <c r="G3" s="58"/>
      <c r="I3" s="204" t="str">
        <f>+'2 CONTEXTO E IDENTIFICACIÓN'!$E$5</f>
        <v>Vigencia: 2026</v>
      </c>
      <c r="J3" s="202">
        <f>'2 CONTEXTO E IDENTIFICACIÓN'!G5</f>
        <v>46023</v>
      </c>
      <c r="K3" s="203" t="s">
        <v>50</v>
      </c>
      <c r="L3" s="200">
        <f>'2 CONTEXTO E IDENTIFICACIÓN'!J5</f>
        <v>46386</v>
      </c>
      <c r="M3" s="59"/>
      <c r="N3" s="58"/>
      <c r="AD3" s="57"/>
      <c r="AE3" s="57"/>
      <c r="AF3" s="57"/>
      <c r="AG3" s="57"/>
      <c r="AH3" s="57"/>
    </row>
    <row r="4" spans="1:36" s="56" customFormat="1" ht="18" customHeight="1" thickBot="1" x14ac:dyDescent="0.3">
      <c r="A4" s="60"/>
      <c r="B4" s="58"/>
      <c r="C4" s="41"/>
      <c r="D4" s="59"/>
      <c r="E4" s="58"/>
      <c r="F4" s="58"/>
      <c r="G4" s="58"/>
      <c r="I4" s="16"/>
      <c r="J4" s="218"/>
      <c r="K4" s="219"/>
      <c r="L4" s="198"/>
      <c r="M4" s="59"/>
      <c r="N4" s="58"/>
      <c r="AD4" s="57"/>
      <c r="AE4" s="57"/>
      <c r="AF4" s="57"/>
      <c r="AG4" s="57"/>
      <c r="AH4" s="57"/>
    </row>
    <row r="5" spans="1:36" s="56" customFormat="1" ht="14.5" thickBot="1" x14ac:dyDescent="0.3">
      <c r="A5" s="12" t="s">
        <v>46</v>
      </c>
      <c r="B5" s="563" t="str">
        <f>'2 CONTEXTO E IDENTIFICACIÓN'!B4</f>
        <v>UAERMV</v>
      </c>
      <c r="C5" s="564"/>
      <c r="D5" s="565"/>
      <c r="I5" s="319" t="s">
        <v>346</v>
      </c>
      <c r="J5" s="320" t="s">
        <v>345</v>
      </c>
      <c r="K5" s="321" t="s">
        <v>347</v>
      </c>
      <c r="L5" s="322" t="s">
        <v>348</v>
      </c>
      <c r="AD5" s="57"/>
      <c r="AE5" s="57"/>
      <c r="AF5" s="57"/>
      <c r="AG5" s="57"/>
      <c r="AH5" s="57"/>
    </row>
    <row r="6" spans="1:36" s="56" customFormat="1" ht="14.5" thickBot="1" x14ac:dyDescent="0.3">
      <c r="A6" s="12" t="s">
        <v>47</v>
      </c>
      <c r="B6" s="411" t="str">
        <f>'2 CONTEXTO E IDENTIFICACIÓN'!F4</f>
        <v>1. Direccionamiento Estratégico</v>
      </c>
      <c r="C6" s="412"/>
      <c r="D6" s="412"/>
      <c r="AD6" s="57"/>
      <c r="AE6" s="57"/>
      <c r="AF6" s="57"/>
      <c r="AG6" s="57"/>
      <c r="AH6" s="57"/>
    </row>
    <row r="7" spans="1:36" s="56" customFormat="1" ht="14.5" thickBot="1" x14ac:dyDescent="0.35">
      <c r="A7" s="208"/>
      <c r="B7" s="207"/>
      <c r="C7" s="207"/>
      <c r="D7" s="59"/>
      <c r="G7" s="575" t="s">
        <v>253</v>
      </c>
      <c r="H7" s="576"/>
      <c r="I7" s="576"/>
      <c r="J7" s="576"/>
      <c r="K7" s="576"/>
      <c r="L7" s="576"/>
      <c r="M7" s="577"/>
      <c r="O7" s="61"/>
      <c r="P7" s="61"/>
      <c r="Q7" s="62"/>
      <c r="R7" s="566" t="s">
        <v>125</v>
      </c>
      <c r="S7" s="566"/>
      <c r="T7" s="566"/>
      <c r="U7" s="566"/>
      <c r="V7" s="567"/>
      <c r="AD7" s="57"/>
      <c r="AE7" s="57"/>
      <c r="AF7" s="57"/>
      <c r="AG7" s="57"/>
      <c r="AH7" s="57"/>
    </row>
    <row r="8" spans="1:36" ht="13" x14ac:dyDescent="0.35">
      <c r="A8" s="63"/>
      <c r="B8" s="64"/>
      <c r="C8" s="569" t="s">
        <v>254</v>
      </c>
      <c r="D8" s="569"/>
      <c r="E8" s="569"/>
      <c r="F8" s="65"/>
      <c r="G8" s="66"/>
      <c r="H8" s="67"/>
      <c r="I8" s="566" t="s">
        <v>125</v>
      </c>
      <c r="J8" s="566"/>
      <c r="K8" s="566"/>
      <c r="L8" s="566"/>
      <c r="M8" s="567"/>
      <c r="N8" s="65"/>
      <c r="O8" s="69"/>
      <c r="P8" s="69"/>
      <c r="R8" s="70">
        <v>0.2</v>
      </c>
      <c r="S8" s="70">
        <v>0.4</v>
      </c>
      <c r="T8" s="70">
        <v>0.6</v>
      </c>
      <c r="U8" s="70">
        <v>0.8</v>
      </c>
      <c r="V8" s="71">
        <v>1</v>
      </c>
      <c r="W8" s="72"/>
      <c r="X8" s="72"/>
      <c r="Y8" s="72"/>
      <c r="Z8" s="72"/>
      <c r="AA8" s="72"/>
      <c r="AB8" s="72"/>
      <c r="AC8" s="72"/>
    </row>
    <row r="9" spans="1:36" ht="26" x14ac:dyDescent="0.25">
      <c r="A9" s="74" t="s">
        <v>255</v>
      </c>
      <c r="B9" s="75" t="s">
        <v>256</v>
      </c>
      <c r="C9" s="76" t="s">
        <v>217</v>
      </c>
      <c r="D9" s="76" t="s">
        <v>218</v>
      </c>
      <c r="E9" s="77" t="s">
        <v>43</v>
      </c>
      <c r="F9" s="65"/>
      <c r="G9" s="69"/>
      <c r="H9" s="78"/>
      <c r="I9" s="79" t="s">
        <v>235</v>
      </c>
      <c r="J9" s="79" t="s">
        <v>238</v>
      </c>
      <c r="K9" s="79" t="s">
        <v>242</v>
      </c>
      <c r="L9" s="79" t="s">
        <v>246</v>
      </c>
      <c r="M9" s="80" t="s">
        <v>250</v>
      </c>
      <c r="N9" s="65"/>
      <c r="O9" s="69"/>
      <c r="P9" s="69"/>
      <c r="Q9" s="81"/>
      <c r="R9" s="82" t="s">
        <v>235</v>
      </c>
      <c r="S9" s="82" t="s">
        <v>238</v>
      </c>
      <c r="T9" s="82" t="s">
        <v>242</v>
      </c>
      <c r="U9" s="82" t="s">
        <v>246</v>
      </c>
      <c r="V9" s="83" t="s">
        <v>250</v>
      </c>
      <c r="Y9" s="72"/>
      <c r="Z9" s="72"/>
      <c r="AA9" s="84"/>
      <c r="AB9" s="84"/>
      <c r="AC9" s="84"/>
      <c r="AD9" s="84"/>
      <c r="AE9" s="84"/>
      <c r="AF9" s="84"/>
      <c r="AG9" s="84"/>
      <c r="AH9" s="84"/>
      <c r="AI9" s="84"/>
      <c r="AJ9" s="84"/>
    </row>
    <row r="10" spans="1:36" ht="125.25" customHeight="1" x14ac:dyDescent="0.25">
      <c r="A10" s="85" t="str">
        <f>'2 CONTEXTO E IDENTIFICACIÓN'!A9</f>
        <v>R1</v>
      </c>
      <c r="B10" s="86" t="str">
        <f>+'2 CONTEXTO E IDENTIFICACIÓN'!J9</f>
        <v xml:space="preserve">Posibilidad de afectación económica y reputacional porDebido al Incumplimiento de los términos de ley y fechas establecidas en el Plan Anual de Auditorías  por la demora en la entrega y revisión de los informes  por parte el equipo de control interno. a causa de Debido a la Insuficiencia de personal (servidores públicos y contratistas colaboradores) en la OCI, que apoye la ejecución las actividades del PAA-Plan Anual de Auditorías, por la terminación anticipada de contratos y/o ausencia de adición y prorrogas a contratistas. </v>
      </c>
      <c r="C10" s="87" t="str">
        <f>+'3 PROBABIL E IMPACTO INHERENTE'!F9</f>
        <v>Media</v>
      </c>
      <c r="D10" s="87" t="str">
        <f>+'3 PROBABIL E IMPACTO INHERENTE'!N9</f>
        <v>Mayor</v>
      </c>
      <c r="E10" s="86" t="str">
        <f>+IF(C10=$Q$10,IF(D10=$R$9,$R$10,IF(D10=$S$9,$S$10,IF(D10=$T$9,$T$10,IF(D10=$U$9,$U$10,IF(D10=$V$9,$V$10))))),IF(C10=$Q$11,IF(D10=$R$9,$R$11,IF(D10=$S$9,$S$11,IF(D10=$T$9,$T$11,IF(D10=$U$9,$U$11,IF(D10=$V$9,$V$11))))),IF(C10=$Q$12,IF(D10=$R$9,$R$12,IF(D10=$S$9,$S$12,IF(D10=$T$9,$T$12,IF(D10=$U$9,$U$12,IF(D10=$V$9,$V$12))))),IF(C10=$Q$13,IF(D10=$R$9,$R$13,IF(D10=$S$9,$S$13,IF(D10=$T$9,$T$13,IF(D10=$U$9,$U$13,IF(D10=$V$9,$V$13))))),IF(C10=$Q$14,IF(D10=$R$9,$R$14,IF(D10=$S$9,$S$14,IF(D10=$T$9,$T$14,IF(D10=$U$9,$U$14,IF(D10=$V$9,$V$14))))),"")))))</f>
        <v>Alto</v>
      </c>
      <c r="F10" s="88"/>
      <c r="G10" s="572" t="s">
        <v>106</v>
      </c>
      <c r="H10" s="79" t="s">
        <v>248</v>
      </c>
      <c r="I10" s="89" t="str">
        <f>+IF(AND(C10=$Q$10,D10=$R$9),A10,"")&amp;" "&amp;IF(AND(C11=$Q$10,D11=$R$9),A11,"")&amp;" "&amp;IF(AND(C12=$Q$10,D12=$R$9),A12,"")&amp;" "&amp;IF(AND(C13=$Q$10,D13=$R$9),A13,"")&amp;" "&amp;IF(AND(C14=$Q$10,D14=$R$9),A14,"")&amp;" "&amp;IF(AND(C15=$Q$10,D15=$R$9),A15,"")&amp;" "&amp;IF(AND(C16=$Q$10,D16=$R$9),A16,"")&amp;" "&amp;IF(AND(C17=$Q$10,D17=$R$9),A17,"")&amp;" "&amp;IF(AND(C18=$Q$10,D18=$R$9),A18,"")&amp;" "&amp;IF(AND(C19=$Q$10,D19=$R$9),A19,"")&amp;" "&amp;IF(AND(C20=$Q$10,D20=$R$9),A20,"")&amp;" "&amp;IF(AND(C21=$Q$10,D21=$R$9),A21,"")&amp;" "&amp;IF(AND(C22=$Q$10,D22=$R$9),A22,"")&amp;" "&amp;IF(AND(C23=$Q$10,D23=$R$9),A23,"")&amp;" "&amp;IF(AND(C24=$Q$10,D24=$R$9),A24,"")&amp;" "&amp;IF(AND(C25=$Q$10,D25=$R$9),A25,"")&amp;" "&amp;IF(AND(C26=$Q$10,D26=$R$9),A26,"")&amp;" "&amp;IF(AND(C27=$Q$10,D27=$R$9),A27,"")&amp;" "&amp;IF(AND(C28=$Q$10,D28=$R$9),A28,"")&amp;" "&amp;IF(AND(C29=$Q$10,D29=$R$9),A29,"")</f>
        <v xml:space="preserve">                   </v>
      </c>
      <c r="J10" s="89" t="str">
        <f>+IF(AND(C10=$Q$10,D10=$S$9),A10,"")&amp;" "&amp;IF(AND(C11=$Q$10,D11=$S$9),A11,"")&amp;" "&amp;IF(AND(C12=$Q$10,D12=$S$9),A12,"")&amp;" "&amp;IF(AND(C13=$Q$10,D13=$S$9),A13,"")&amp;" "&amp;IF(AND(C14=$Q$10,D14=$S$9),A14,"")&amp;" "&amp;IF(AND(C15=$Q$10,D15=$S$9),A15,"")&amp;" "&amp;IF(AND(C16=$Q$10,D16=$S$9),A16,"")&amp;" "&amp;IF(AND(C17=$Q$10,D17=$S$9),A17,"")&amp;" "&amp;IF(AND(C18=$Q$10,D18=$S$9),A18,"")&amp;" "&amp;IF(AND(C19=$Q$10,D19=$S$9),A19,"")&amp;" "&amp;IF(AND(C20=$Q$10,D20=$S$9),A20,"")&amp;" "&amp;IF(AND(C21=$Q$10,D21=$S$9),A21,"")&amp;" "&amp;IF(AND(C22=$Q$10,D22=$S$9),A22,"")&amp;" "&amp;IF(AND(C23=$Q$10,D23=$S$9),A23,"")&amp;" "&amp;IF(AND(C24=$Q$10,D24=$S$9),A24,"")&amp;" "&amp;IF(AND(C25=$Q$10,D25=$S$9),A25,"")&amp;" "&amp;IF(AND(C26=$Q$10,D26=$S$9),A26,"")&amp;" "&amp;IF(AND(C27=$Q$10,D27=$S$9),A27,"")&amp;" "&amp;IF(AND(C28=$Q$10,D28=$S$9),A28,"")&amp;" "&amp;IF(AND(C29=$Q$10,D29=$S$9),A29,"")</f>
        <v xml:space="preserve">                   </v>
      </c>
      <c r="K10" s="89" t="str">
        <f>+IF(AND(C10=$Q$10,D10=$T$9),A10,"")&amp;" "&amp;IF(AND(C11=$Q$10,D11=$T$9),A11,"")&amp;" "&amp;IF(AND(C12=$Q$10,D12=$T$9),A12,"")&amp;" "&amp;IF(AND(C13=$Q$10,D13=$T$9),A13,"")&amp;" "&amp;IF(AND(C14=$Q$10,D14=$T$9),A14,"")&amp;" "&amp;IF(AND(C15=$Q$10,D15=$T$9),A15,"")&amp;" "&amp;IF(AND(C16=$Q$10,D16=$T$9),A16,"")&amp;" "&amp;IF(AND(C17=$Q$10,D17=$T$9),A17,"")&amp;" "&amp;IF(AND(C18=$Q$10,D18=$T$9),A18,"")&amp;" "&amp;IF(AND(C19=$Q$10,D19=$T$9),A19,"")&amp;" "&amp;IF(AND(C20=$Q$10,D20=$T$9),A20,"")&amp;" "&amp;IF(AND(C21=$Q$10,D21=$T$9),A21,"")&amp;" "&amp;IF(AND(C22=$Q$10,D22=$T$9),A22,"")&amp;" "&amp;IF(AND(C23=$Q$10,D23=$T$9),A23,"")&amp;" "&amp;IF(AND(C24=$Q$10,D24=$T$9),A24,"")&amp;" "&amp;IF(AND(C25=$Q$10,D25=$T$9),A25,"")&amp;" "&amp;IF(AND(C26=$Q$10,D26=$T$9),A26,"")&amp;" "&amp;IF(AND(C27=$Q$10,D27=$T$9),A27,"")&amp;" "&amp;IF(AND(C28=$Q$10,D28=$T$9),A28,"")&amp;" "&amp;IF(AND(C29=$Q$10,D29=$T$9),A29,"")</f>
        <v xml:space="preserve">                   </v>
      </c>
      <c r="L10" s="89" t="str">
        <f>+IF(AND(C10=$Q$10,D10=$U$9),A10,"")&amp;" "&amp;IF(AND(C11=$Q$10,D11=$U$9),A11,"")&amp;" "&amp;IF(AND(C12=$Q$10,D12=$U$9),A12,"")&amp;" "&amp;IF(AND(C13=$Q$10,D13=$U$9),A13,"")&amp;" "&amp;IF(AND(C14=$Q$10,D14=$U$9),A14,"")&amp;" "&amp;IF(AND(C15=$Q$10,D15=$U$9),A15,"")&amp;" "&amp;IF(AND(C16=$Q$10,D16=$U$9),A16,"")&amp;" "&amp;IF(AND(C17=$Q$10,D17=$U$9),A17,"")&amp;" "&amp;IF(AND(C18=$Q$10,D18=$U$9),A18,"")&amp;" "&amp;IF(AND(C19=$Q$10,D19=$U$9),A19,"")&amp;" "&amp;IF(AND(C20=$Q$10,D20=$U$9),A20,"")&amp;" "&amp;IF(AND(C21=$Q$10,D21=$U$9),A21,"")&amp;" "&amp;IF(AND(C22=$Q$10,D22=$U$9),A22,"")&amp;" "&amp;IF(AND(C23=$Q$10,D23=$U$9),A23,"")&amp;" "&amp;IF(AND(C24=$Q$10,D24=$U$9),A24,"")&amp;" "&amp;IF(AND(C25=$Q$10,D25=$U$9),A25,"")&amp;" "&amp;IF(AND(C26=$Q$10,D26=$U$9),A26,"")&amp;" "&amp;IF(AND(C27=$Q$10,D27=$U$9),A27,"")&amp;" "&amp;IF(AND(C28=$Q$10,D28=$U$9),A28,"")&amp;" "&amp;IF(AND(C29=$Q$10,D29=$U$9),A29,"")</f>
        <v xml:space="preserve">                   </v>
      </c>
      <c r="M10" s="90" t="str">
        <f>+IF(AND(C10=$Q$10,D10=$V$9),A10,"")&amp;" "&amp;IF(AND(C11=$Q$10,D11=$V$9),A11,"")&amp;" "&amp;IF(AND(C12=$Q$10,D12=$V$9),A12,"")&amp;" "&amp;IF(AND(C13=$Q$10,D13=$V$9),A13,"")&amp;" "&amp;IF(AND(C14=$Q$10,D14=$V$9),A14,"")&amp;" "&amp;IF(AND(C15=$Q$10,D15=$V$9),A15,"")&amp;" "&amp;IF(AND(C16=$Q$10,D16=$V$9),A16,"")&amp;" "&amp;IF(AND(C17=$Q$10,D17=$V$9),A17,"")&amp;" "&amp;IF(AND(C18=$Q$10,D18=$V$9),A18,"")&amp;" "&amp;IF(AND(C19=$Q$10,D19=$V$9),A19,"")&amp;" "&amp;IF(AND(C20=$Q$10,D20=$V$9),A20,"")&amp;" "&amp;IF(AND(C21=$Q$10,D21=$V$9),A21,"")&amp;" "&amp;IF(AND(C22=$Q$10,D22=$V$9),A22,"")&amp;" "&amp;IF(AND(C23=$Q$10,D23=$V$9),A23,"")&amp;" "&amp;IF(AND(C24=$Q$10,D24=$V$9),A24,"")&amp;" "&amp;IF(AND(C25=$Q$10,D25=$V$9),A25,"")&amp;" "&amp;IF(AND(C26=$Q$10,D26=$V$9),A26,"")&amp;" "&amp;IF(AND(C27=$Q$10,D27=$V$9),A27,"")&amp;" "&amp;IF(AND(C28=$Q$10,D28=$V$9),A28,"")&amp;" "&amp;IF(AND(C29=$Q$10,D29=$V$9),A29,"")</f>
        <v xml:space="preserve">                   </v>
      </c>
      <c r="N10" s="88"/>
      <c r="O10" s="570" t="s">
        <v>106</v>
      </c>
      <c r="P10" s="91">
        <v>1</v>
      </c>
      <c r="Q10" s="82" t="s">
        <v>248</v>
      </c>
      <c r="R10" s="89" t="s">
        <v>257</v>
      </c>
      <c r="S10" s="89" t="s">
        <v>257</v>
      </c>
      <c r="T10" s="89" t="s">
        <v>257</v>
      </c>
      <c r="U10" s="89" t="s">
        <v>257</v>
      </c>
      <c r="V10" s="90" t="s">
        <v>258</v>
      </c>
      <c r="Y10" s="72"/>
      <c r="Z10" s="72"/>
      <c r="AA10" s="84"/>
      <c r="AB10" s="84"/>
      <c r="AC10" s="84"/>
      <c r="AD10" s="92"/>
      <c r="AE10" s="92"/>
      <c r="AF10" s="92"/>
      <c r="AG10" s="92"/>
      <c r="AH10" s="92"/>
      <c r="AI10" s="84"/>
      <c r="AJ10" s="84"/>
    </row>
    <row r="11" spans="1:36" ht="93" customHeight="1" x14ac:dyDescent="0.25">
      <c r="A11" s="85" t="str">
        <f>'2 CONTEXTO E IDENTIFICACIÓN'!A10</f>
        <v>R2</v>
      </c>
      <c r="B11" s="86" t="str">
        <f>+'2 CONTEXTO E IDENTIFICACIÓN'!J10</f>
        <v>Posibilidad de afectación económica y reputacional por Establecimeinto de conclusiones de auditoría sin la pertienencia tecnica requerida que permita agregar valor a los procesos de la entidad   a causa de Por debilidades en las competencias tecnicas del equipo de auditoría</v>
      </c>
      <c r="C11" s="87" t="str">
        <f>+'3 PROBABIL E IMPACTO INHERENTE'!F10</f>
        <v>Media</v>
      </c>
      <c r="D11" s="87" t="str">
        <f>+'3 PROBABIL E IMPACTO INHERENTE'!N10</f>
        <v>Mayor</v>
      </c>
      <c r="E11" s="365" t="str">
        <f>+IF(C11=$Q$10,IF(D11=$R$9,$R$10,IF(D11=$S$9,$S$10,IF(D11=$T$9,$T$10,IF(D11=$U$9,$U$10,IF(D11=$V$9,$V$10))))),IF(C11=$Q$11,IF(D11=$R$9,$R$11,IF(D11=$S$9,$S$11,IF(D11=$T$9,$T$11,IF(D11=$U$9,$U$11,IF(D11=$V$9,$V$11))))),IF(C11=$Q$12,IF(D11=$R$9,$R$12,IF(D11=$S$9,$S$12,IF(D11=$T$9,$T$12,IF(D11=$U$9,$U$12,IF(D11=$V$9,$V$12))))),IF(C11=$Q$13,IF(D11=$R$9,$R$13,IF(D11=$S$9,$S$13,IF(D11=$T$9,$T$13,IF(D11=$U$9,$U$13,IF(D11=$V$9,$V$13))))),IF(C11=$Q$14,IF(D11=$R$9,$R$14,IF(D11=$S$9,$S$14,IF(D11=$T$9,$T$14,IF(D11=$U$9,$U$14,IF(D11=$V$9,$V$14))))),"")))))</f>
        <v>Alto</v>
      </c>
      <c r="F11" s="88"/>
      <c r="G11" s="572"/>
      <c r="H11" s="79" t="s">
        <v>244</v>
      </c>
      <c r="I11" s="93" t="str">
        <f>+IF(AND(C10=$Q$11,D10=$R$9),A10,"")&amp;" "&amp;IF(AND(C11=$Q$11,D11=$R$9),A11,"")&amp;" "&amp;IF(AND(C12=$Q$11,D12=$R$9),A12,"")&amp;" "&amp;IF(AND(C13=$Q$11,D13=$R$9),A13,"")&amp;" "&amp;IF(AND(C14=$Q$11,D14=$R$9),A14,"")&amp;" "&amp;IF(AND(C15=$Q$11,D15=$R$9),A15,"")&amp;" "&amp;IF(AND(C16=$Q$11,D16=$R$9),A16,"")&amp;" "&amp;IF(AND(C17=$Q$11,D17=$R$9),A17,"")&amp;" "&amp;IF(AND(C18=$Q$11,D18=$R$9),A18,"")&amp;" "&amp;IF(AND(C19=$Q$11,D19=$R$9),A19,"")&amp;" "&amp;IF(AND(C20=$Q$11,D20=$R$9),A20,"")&amp;" "&amp;IF(AND(C21=$Q$11,D21=$R$9),A21,"")&amp;" "&amp;IF(AND(C22=$Q$11,D22=$R$9),A22,"")&amp;" "&amp;IF(AND(C23=$Q$11,D23=$R$9),A23,"")&amp;" "&amp;IF(AND(C24=$Q$11,D24=$R$9),A24,"")&amp;" "&amp;IF(AND(C25=$Q$11,D25=$R$9),A25,"")&amp;" "&amp;IF(AND(C26=$Q$11,D26=$R$9),A26,"")&amp;" "&amp;IF(AND(C27=$Q$11,D27=$R$9),A27,"")&amp;" "&amp;IF(AND(C28=$Q$11,D28=$R$9),A28,"")&amp;" "&amp;IF(AND(C29=$Q$11,D29=$R$9),A29,"")</f>
        <v xml:space="preserve">                   </v>
      </c>
      <c r="J11" s="93" t="str">
        <f>+IF(AND(C10=$Q$11,D10=$S$9),A10,"")&amp;" "&amp;IF(AND(C11=$Q$11,D11=$S$9),A11,"")&amp;" "&amp;IF(AND(C12=$Q$11,D12=$S$9),A12,"")&amp;" "&amp;IF(AND(C13=$Q$11,D13=$S$9),A13,"")&amp;" "&amp;IF(AND(C14=$Q$11,D14=$S$9),A14,"")&amp;" "&amp;IF(AND(C15=$Q$11,D15=$S$9),A15,"")&amp;" "&amp;IF(AND(C16=$Q$11,D16=$S$9),A16,"")&amp;" "&amp;IF(AND(C17=$Q$11,D17=$S$9),A17,"")&amp;" "&amp;IF(AND(C18=$Q$11,D18=$S$9),A18,"")&amp;" "&amp;IF(AND(C19=$Q$11,D19=$S$9),A19,"")&amp;" "&amp;IF(AND(C20=$Q$11,D20=$S$9),A20,"")&amp;" "&amp;IF(AND(C21=$Q$11,D21=$S$9),A21,"")&amp;" "&amp;IF(AND(C22=$Q$11,D22=$S$9),A22,"")&amp;" "&amp;IF(AND(C23=$Q$11,D23=$S$9),A23,"")&amp;" "&amp;IF(AND(C24=$Q$11,D24=$S$9),A24,"")&amp;" "&amp;IF(AND(C25=$Q$11,D25=$S$9),A25,"")&amp;" "&amp;IF(AND(C26=$Q$11,D26=$S$9),A26,"")&amp;" "&amp;IF(AND(C27=$Q$11,D27=$S$9),A27,"")&amp;" "&amp;IF(AND(C28=$Q$11,D28=$S$9),A28,"")&amp;" "&amp;IF(AND(C29=$Q$11,D29=$S$9),A29,"")</f>
        <v xml:space="preserve">                   </v>
      </c>
      <c r="K11" s="89" t="str">
        <f>+IF(AND(C10=$Q$11,D10=$T$9),A10,"")&amp;" "&amp;IF(AND(C11=$Q$11,D11=$T$9),A11,"")&amp;" "&amp;IF(AND(C12=$Q$11,D12=$T$9),A12,"")&amp;" "&amp;IF(AND(C13=$Q$11,D13=$T$9),A13,"")&amp;" "&amp;IF(AND(C14=$Q$11,D14=$T$9),A14,"")&amp;" "&amp;IF(AND(C15=$Q$11,D15=$T$9),A15,"")&amp;" "&amp;IF(AND(C16=$Q$11,D16=$T$9),A16,"")&amp;" "&amp;IF(AND(C17=$Q$11,D17=$T$9),A17,"")&amp;" "&amp;IF(AND(C18=$Q$11,D18=$T$9),A18,"")&amp;" "&amp;IF(AND(C19=$Q$11,D19=$T$9),A19,"")&amp;" "&amp;IF(AND(C20=$Q$11,D20=$T$9),A20,"")&amp;" "&amp;IF(AND(C21=$Q$11,D21=$T$9),A21,"")&amp;" "&amp;IF(AND(C22=$Q$11,D22=$T$9),A22,"")&amp;" "&amp;IF(AND(C23=$Q$11,D23=$T$9),A23,"")&amp;" "&amp;IF(AND(C24=$Q$11,D24=$T$9),A24,"")&amp;" "&amp;IF(AND(C25=$Q$11,D25=$T$9),A25,"")&amp;" "&amp;IF(AND(C26=$Q$11,D26=$T$9),A26,"")&amp;" "&amp;IF(AND(C27=$Q$11,D27=$T$9),A27,"")&amp;" "&amp;IF(AND(C28=$Q$11,D28=$T$9),A28,"")&amp;" "&amp;IF(AND(C29=$Q$11,D29=$T$9),A29,"")</f>
        <v xml:space="preserve">                   </v>
      </c>
      <c r="L11" s="89" t="str">
        <f>+IF(AND(C10=$Q$11,D10=$U$9),A10,"")&amp;" "&amp;IF(AND(C11=$Q$11,D11=$U$9),A11,"")&amp;" "&amp;IF(AND(C12=$Q$11,D12=$U$9),A12,"")&amp;" "&amp;IF(AND(C13=$Q$11,D13=$U$9),A13,"")&amp;" "&amp;IF(AND(C14=$Q$11,D14=$U$9),A14,"")&amp;" "&amp;IF(AND(C15=$Q$11,D15=$U$9),A15,"")&amp;" "&amp;IF(AND(C16=$Q$11,D16=$U$9),A16,"")&amp;" "&amp;IF(AND(C17=$Q$11,D17=$U$9),A17,"")&amp;" "&amp;IF(AND(C18=$Q$11,D18=$U$9),A18,"")&amp;" "&amp;IF(AND(C19=$Q$11,D19=$U$9),A19,"")&amp;" "&amp;IF(AND(C20=$Q$11,D20=$U$9),A20,"")&amp;" "&amp;IF(AND(C21=$Q$11,D21=$U$9),A21,"")&amp;" "&amp;IF(AND(C22=$Q$11,D22=$U$9),A22,"")&amp;" "&amp;IF(AND(C23=$Q$11,D23=$U$9),A23,"")&amp;" "&amp;IF(AND(C24=$Q$11,D24=$U$9),A24,"")&amp;" "&amp;IF(AND(C25=$Q$11,D25=$U$9),A25,"")&amp;" "&amp;IF(AND(C26=$Q$11,D26=$U$9),A26,"")&amp;" "&amp;IF(AND(C27=$Q$11,D27=$U$9),A27,"")&amp;" "&amp;IF(AND(C28=$Q$11,D28=$U$9),A28,"")&amp;" "&amp;IF(AND(C29=$Q$11,D29=$U$9),A29,"")</f>
        <v xml:space="preserve">                   </v>
      </c>
      <c r="M11" s="90" t="str">
        <f>+IF(AND(C10=$Q$11,D10=$V$9),A10,"")&amp;" "&amp;IF(AND(C11=$Q$11,D11=$V$9),A11,"")&amp;" "&amp;IF(AND(C12=$Q$11,D12=$V$9),A12,"")&amp;" "&amp;IF(AND(C13=$Q$11,D13=$V$9),A13,"")&amp;" "&amp;IF(AND(C14=$Q$11,D14=$V$9),A14,"")&amp;" "&amp;IF(AND(C15=$Q$11,D15=$V$9),A15,"")&amp;" "&amp;IF(AND(C16=$Q$11,D16=$V$9),A16,"")&amp;" "&amp;IF(AND(C17=$Q$11,D17=$V$9),A17,"")&amp;" "&amp;IF(AND(C18=$Q$11,D18=$V$9),A18,"")&amp;" "&amp;IF(AND(C19=$Q$11,D19=$V$9),A19,"")&amp;" "&amp;IF(AND(C20=$Q$11,D20=$V$9),A20,"")&amp;" "&amp;IF(AND(C21=$Q$11,D21=$V$9),A21,"")&amp;" "&amp;IF(AND(C22=$Q$11,D22=$V$9),A22,"")&amp;" "&amp;IF(AND(C23=$Q$11,D23=$V$9),A23,"")&amp;" "&amp;IF(AND(C24=$Q$11,D24=$V$9),A24,"")&amp;" "&amp;IF(AND(C25=$Q$11,D25=$V$9),A25,"")&amp;" "&amp;IF(AND(C26=$Q$11,D26=$V$9),A26,"")&amp;" "&amp;IF(AND(C27=$Q$11,D27=$V$9),A27,"")&amp;" "&amp;IF(AND(C28=$Q$11,D28=$V$9),A28,"")&amp;" "&amp;IF(AND(C29=$Q$11,D29=$V$9),A29,"")</f>
        <v xml:space="preserve">                   </v>
      </c>
      <c r="N11" s="88"/>
      <c r="O11" s="570"/>
      <c r="P11" s="91">
        <v>0.8</v>
      </c>
      <c r="Q11" s="82" t="s">
        <v>244</v>
      </c>
      <c r="R11" s="93" t="s">
        <v>242</v>
      </c>
      <c r="S11" s="93" t="s">
        <v>242</v>
      </c>
      <c r="T11" s="89" t="s">
        <v>257</v>
      </c>
      <c r="U11" s="89" t="s">
        <v>257</v>
      </c>
      <c r="V11" s="90" t="s">
        <v>258</v>
      </c>
      <c r="Y11" s="72"/>
      <c r="Z11" s="72"/>
      <c r="AA11" s="84"/>
      <c r="AB11" s="94"/>
      <c r="AC11" s="95"/>
      <c r="AD11" s="92"/>
      <c r="AE11" s="92"/>
      <c r="AF11" s="92"/>
      <c r="AG11" s="92"/>
      <c r="AH11" s="92"/>
      <c r="AI11" s="84"/>
      <c r="AJ11" s="84"/>
    </row>
    <row r="12" spans="1:36" ht="93" customHeight="1" x14ac:dyDescent="0.25">
      <c r="A12" s="85" t="str">
        <f>'2 CONTEXTO E IDENTIFICACIÓN'!A11</f>
        <v>R3</v>
      </c>
      <c r="B12" s="86" t="str">
        <f>+'2 CONTEXTO E IDENTIFICACIÓN'!J11</f>
        <v>Posibilidad de afectación económica y reputacional porDebido a la inadecuada gestión y control de conflictos de interés e impedimentos a la independencia/objetividad, que permite conductas asociadas a integridad pública (soborno/dádivas, fraude, colusión u otras prácticas de corrupción) y deriva en la manipulación de resultados de auditoría o evaluación en beneficio de terceros.” a causa de Deficiencia en los mecanismos de seguimiento y control de impedimentos a la independencia y objetividad del proceso de auditoría interna 
Conflicto de intereses por parte del servidor o contratista responsable del ejericicio de auditoría o evaluación</v>
      </c>
      <c r="C12" s="87" t="str">
        <f>+'3 PROBABIL E IMPACTO INHERENTE'!F11</f>
        <v>Media</v>
      </c>
      <c r="D12" s="87" t="str">
        <f>+'3 PROBABIL E IMPACTO INHERENTE'!N11</f>
        <v>Moderado</v>
      </c>
      <c r="E12" s="365" t="str">
        <f>+IF(C12=$Q$10,IF(D12=$R$9,$R$10,IF(D12=$S$9,$S$10,IF(D12=$T$9,$T$10,IF(D12=$U$9,$U$10,IF(D12=$V$9,$V$10))))),IF(C12=$Q$11,IF(D12=$R$9,$R$11,IF(D12=$S$9,$S$11,IF(D12=$T$9,$T$11,IF(D12=$U$9,$U$11,IF(D12=$V$9,$V$11))))),IF(C12=$Q$12,IF(D12=$R$9,$R$12,IF(D12=$S$9,$S$12,IF(D12=$T$9,$T$12,IF(D12=$U$9,$U$12,IF(D12=$V$9,$V$12))))),IF(C12=$Q$13,IF(D12=$R$9,$R$13,IF(D12=$S$9,$S$13,IF(D12=$T$9,$T$13,IF(D12=$U$9,$U$13,IF(D12=$V$9,$V$13))))),IF(C12=$Q$14,IF(D12=$R$9,$R$14,IF(D12=$S$9,$S$14,IF(D12=$T$9,$T$14,IF(D12=$U$9,$U$14,IF(D12=$V$9,$V$14))))),"")))))</f>
        <v>Moderado</v>
      </c>
      <c r="F12" s="88"/>
      <c r="G12" s="572"/>
      <c r="H12" s="79" t="s">
        <v>240</v>
      </c>
      <c r="I12" s="93" t="str">
        <f>+IF(AND(C10=$Q$12,D10=$R$9),A10,"")&amp;" "&amp;IF(AND(C11=$Q$12,D11=$R$9),A11,"")&amp;" "&amp;IF(AND(C12=$Q$12,D12=$R$9),A12,"")&amp;" "&amp;IF(AND(C13=$Q$12,D13=$R$9),A13,"")&amp;" "&amp;IF(AND(C14=$Q$12,D14=$R$9),A14,"")&amp;" "&amp;IF(AND(C15=$Q$12,D15=$R$9),A15,"")&amp;" "&amp;IF(AND(C16=$Q$12,D16=$R$9),A16,"")&amp;" "&amp;IF(AND(C17=$Q$12,D17=$R$9),A17,"")&amp;" "&amp;IF(AND(C18=$Q$12,D18=$R$9),A18,"")&amp;" "&amp;IF(AND(C19=$Q$12,D19=$R$9),A19,"")&amp;" "&amp;IF(AND(C20=$Q$12,D20=$R$9),A20,"")&amp;" "&amp;IF(AND(C21=$Q$12,D21=$R$9),A21,"")&amp;" "&amp;IF(AND(C22=$Q$12,D22=$R$9),A22,"")&amp;" "&amp;IF(AND(C23=$Q$12,D23=$R$9),A23,"")&amp;" "&amp;IF(AND(C24=$Q$12,D24=$R$9),A24,"")&amp;" "&amp;IF(AND(C25=$Q$12,D25=$R$9),A25,"")&amp;" "&amp;IF(AND(C26=$Q$12,D26=$R$9),A26,"")&amp;" "&amp;IF(AND(C27=$Q$12,D27=$R$9),A27,"")&amp;" "&amp;IF(AND(C28=$Q$12,D28=$R$9),A28,"")&amp;" "&amp;IF(AND(C29=$Q$12,D29=$R$9),A29,"")</f>
        <v xml:space="preserve">                   </v>
      </c>
      <c r="J12" s="93" t="str">
        <f>+IF(AND(C10=$Q$12,D10=$S$9),A10,"")&amp;" "&amp;IF(AND(C11=$Q$12,D11=$S$9),A11,"")&amp;" "&amp;IF(AND(C12=$Q$12,D12=$S$9),A12,"")&amp;" "&amp;IF(AND(C13=$Q$12,D13=$S$9),A13,"")&amp;" "&amp;IF(AND(C14=$Q$12,D14=$S$9),A14,"")&amp;" "&amp;IF(AND(C15=$Q$12,D15=$S$9),A15,"")&amp;" "&amp;IF(AND(C16=$Q$12,D16=$S$9),A16,"")&amp;" "&amp;IF(AND(C17=$Q$12,D17=$S$9),A17,"")&amp;" "&amp;IF(AND(C18=$Q$12,D18=$S$9),A18,"")&amp;" "&amp;IF(AND(C19=$Q$12,D19=$S$9),A19,"")&amp;" "&amp;IF(AND(C20=$Q$12,D20=$S$9),A20,"")&amp;" "&amp;IF(AND(C21=$Q$12,D21=$S$9),A21,"")&amp;" "&amp;IF(AND(C22=$Q$12,D22=$S$9),A22,"")&amp;" "&amp;IF(AND(C23=$Q$12,D23=$S$9),A23,"")&amp;" "&amp;IF(AND(C24=$Q$12,D24=$S$9),A24,"")&amp;" "&amp;IF(AND(C25=$Q$12,D25=$S$9),A25,"")&amp;" "&amp;IF(AND(C26=$Q$12,D26=$S$9),A26,"")&amp;" "&amp;IF(AND(C27=$Q$12,D27=$S$9),A27,"")&amp;" "&amp;IF(AND(C28=$Q$12,D28=$S$9),A28,"")&amp;" "&amp;IF(AND(C29=$Q$12,D29=$S$9),A29,"")</f>
        <v xml:space="preserve">                   </v>
      </c>
      <c r="K12" s="93" t="str">
        <f>+IF(AND(C10=$Q$12,D10=$T$9),A10,"")&amp;" "&amp;IF(AND(C11=$Q$12,D11=$T$9),A11,"")&amp;" "&amp;IF(AND(C12=$Q$12,D12=$T$9),A12,"")&amp;" "&amp;IF(AND(C13=$Q$12,D13=$T$9),A13,"")&amp;" "&amp;IF(AND(C14=$Q$12,D14=$T$9),A14,"")&amp;" "&amp;IF(AND(C15=$Q$12,D15=$T$9),A15,"")&amp;" "&amp;IF(AND(C16=$Q$12,D16=$T$9),A16,"")&amp;" "&amp;IF(AND(C17=$Q$12,D17=$T$9),A17,"")&amp;" "&amp;IF(AND(C18=$Q$12,D18=$T$9),A18,"")&amp;" "&amp;IF(AND(C19=$Q$12,D19=$T$9),A19,"")&amp;" "&amp;IF(AND(C20=$Q$12,D20=$T$9),A20,"")&amp;" "&amp;IF(AND(C21=$Q$12,D21=$T$9),A21,"")&amp;" "&amp;IF(AND(C22=$Q$12,D22=$T$9),A22,"")&amp;" "&amp;IF(AND(C23=$Q$12,D23=$T$9),A23,"")&amp;" "&amp;IF(AND(C24=$Q$12,D24=$T$9),A24,"")&amp;" "&amp;IF(AND(C25=$Q$12,D25=$T$9),A25,"")&amp;" "&amp;IF(AND(C26=$Q$12,D26=$T$9),A26,"")&amp;" "&amp;IF(AND(C27=$Q$12,D27=$T$9),A27,"")&amp;" "&amp;IF(AND(C28=$Q$12,D28=$T$9),A28,"")&amp;" "&amp;IF(AND(C29=$Q$12,D29=$T$9),A29,"")</f>
        <v xml:space="preserve">  R3 R4                </v>
      </c>
      <c r="L12" s="89" t="str">
        <f>+IF(AND(C10=$Q$12,D10=$U$9),A10,"")&amp;" "&amp;IF(AND(C11=$Q$12,D11=$U$9),A11,"")&amp;" "&amp;IF(AND(C12=$Q$12,D12=$U$9),A12,"")&amp;" "&amp;IF(AND(C13=$Q$12,D13=$U$9),A13,"")&amp;" "&amp;IF(AND(C14=$Q$12,D14=$U$9),A14,"")&amp;" "&amp;IF(AND(C15=$Q$12,D15=$U$9),A15,"")&amp;" "&amp;IF(AND(C16=$Q$12,D16=$U$9),A16,"")&amp;" "&amp;IF(AND(C17=$Q$12,D17=$U$9),A17,"")&amp;" "&amp;IF(AND(C18=$Q$12,D18=$U$9),A18,"")&amp;" "&amp;IF(AND(C19=$Q$12,D19=$U$9),A19,"")&amp;" "&amp;IF(AND(C20=$Q$12,D20=$U$9),A20,"")&amp;" "&amp;IF(AND(C21=$Q$12,D21=$U$9),A21,"")&amp;" "&amp;IF(AND(C22=$Q$12,D22=$U$9),A22,"")&amp;" "&amp;IF(AND(C23=$Q$12,D23=$U$9),A23,"")&amp;" "&amp;IF(AND(C24=$Q$12,D24=$U$9),A24,"")&amp;" "&amp;IF(AND(C25=$Q$12,D25=$U$9),A25,"")&amp;" "&amp;IF(AND(C26=$Q$12,D26=$U$9),A26,"")&amp;" "&amp;IF(AND(C27=$Q$12,D27=$U$9),A27,"")&amp;" "&amp;IF(AND(C28=$Q$12,D28=$U$9),A28,"")&amp;" "&amp;IF(AND(C29=$Q$12,D29=$U$9),A29,"")</f>
        <v xml:space="preserve">R1 R2                  </v>
      </c>
      <c r="M12" s="90" t="str">
        <f>+IF(AND(C10=$Q$12,D10=$V$9),A10,"")&amp;" "&amp;IF(AND(C11=$Q$12,D11=$V$9),A11,"")&amp;" "&amp;IF(AND(C12=$Q$12,D12=$V$9),A12,"")&amp;" "&amp;IF(AND(C13=$Q$12,D13=$V$9),A13,"")&amp;" "&amp;IF(AND(C14=$Q$12,D14=$V$9),A14,"")&amp;" "&amp;IF(AND(C15=$Q$12,D15=$V$9),A15,"")&amp;" "&amp;IF(AND(C16=$Q$12,D16=$V$9),A16,"")&amp;" "&amp;IF(AND(C17=$Q$12,D17=$V$9),A17,"")&amp;" "&amp;IF(AND(C18=$Q$12,D18=$V$9),A18,"")&amp;" "&amp;IF(AND(C19=$Q$12,D19=$V$9),A19,"")&amp;" "&amp;IF(AND(C20=$Q$12,D20=$V$9),A20,"")&amp;" "&amp;IF(AND(C21=$Q$12,D21=$V$9),A21,"")&amp;" "&amp;IF(AND(C22=$Q$12,D22=$V$9),A22,"")&amp;" "&amp;IF(AND(C23=$Q$12,D23=$V$9),A23,"")&amp;" "&amp;IF(AND(C24=$Q$12,D24=$V$9),A24,"")&amp;" "&amp;IF(AND(C25=$Q$12,D25=$V$9),A25,"")&amp;" "&amp;IF(AND(C26=$Q$12,D26=$V$9),A26,"")&amp;" "&amp;IF(AND(C27=$Q$12,D27=$V$9),A27,"")&amp;" "&amp;IF(AND(C28=$Q$12,D28=$V$9),A28,"")&amp;" "&amp;IF(AND(C29=$Q$12,D29=$V$9),A29,"")</f>
        <v xml:space="preserve">                   </v>
      </c>
      <c r="N12" s="88"/>
      <c r="O12" s="570"/>
      <c r="P12" s="91">
        <v>0.6</v>
      </c>
      <c r="Q12" s="82" t="s">
        <v>240</v>
      </c>
      <c r="R12" s="93" t="s">
        <v>242</v>
      </c>
      <c r="S12" s="93" t="s">
        <v>242</v>
      </c>
      <c r="T12" s="93" t="s">
        <v>242</v>
      </c>
      <c r="U12" s="89" t="s">
        <v>257</v>
      </c>
      <c r="V12" s="90" t="s">
        <v>258</v>
      </c>
      <c r="Y12" s="72"/>
      <c r="Z12" s="72"/>
      <c r="AA12" s="84"/>
      <c r="AB12" s="94"/>
      <c r="AC12" s="95"/>
      <c r="AD12" s="92"/>
      <c r="AE12" s="92"/>
      <c r="AF12" s="92"/>
      <c r="AG12" s="92"/>
      <c r="AH12" s="96"/>
      <c r="AI12" s="84"/>
      <c r="AJ12" s="84"/>
    </row>
    <row r="13" spans="1:36" ht="93" customHeight="1" x14ac:dyDescent="0.25">
      <c r="A13" s="85" t="str">
        <f>'2 CONTEXTO E IDENTIFICACIÓN'!A12</f>
        <v>R4</v>
      </c>
      <c r="B13" s="86" t="str">
        <f>+'2 CONTEXTO E IDENTIFICACIÓN'!J12</f>
        <v>La posibilidad de afectación  de  confidencialidad en la elaboracion de lista de chequeo fianl y subida de informacion a la compartida , debido a compromiso de la Información .</v>
      </c>
      <c r="C13" s="87" t="str">
        <f>+'3 PROBABIL E IMPACTO INHERENTE'!F12</f>
        <v>Media</v>
      </c>
      <c r="D13" s="87" t="str">
        <f>+'3 PROBABIL E IMPACTO INHERENTE'!N12</f>
        <v>Moderado</v>
      </c>
      <c r="E13" s="365" t="str">
        <f t="shared" ref="E13:E29" si="0">+IF(C13=$Q$10,IF(D13=$R$9,$R$10,IF(D13=$S$9,$S$10,IF(D13=$T$9,$T$10,IF(D13=$U$9,$U$10,IF(D13=$V$9,$V$10))))),IF(C13=$Q$11,IF(D13=$R$9,$R$11,IF(D13=$S$9,$S$11,IF(D13=$T$9,$T$11,IF(D13=$U$9,$U$11,IF(D13=$V$9,$V$11))))),IF(C13=$Q$12,IF(D13=$R$9,$R$12,IF(D13=$S$9,$S$12,IF(D13=$T$9,$T$12,IF(D13=$U$9,$U$12,IF(D13=$V$9,$V$12))))),IF(C13=$Q$13,IF(D13=$R$9,$R$13,IF(D13=$S$9,$S$13,IF(D13=$T$9,$T$13,IF(D13=$U$9,$U$13,IF(D13=$V$9,$V$13))))),IF(C13=$Q$14,IF(D13=$R$9,$R$14,IF(D13=$S$9,$S$14,IF(D13=$T$9,$T$14,IF(D13=$U$9,$U$14,IF(D13=$V$9,$V$14))))),"")))))</f>
        <v>Moderado</v>
      </c>
      <c r="F13" s="88"/>
      <c r="G13" s="572"/>
      <c r="H13" s="79" t="s">
        <v>236</v>
      </c>
      <c r="I13" s="97" t="str">
        <f>+IF(AND(C10=$Q$13,D10=$R$9),A10,"")&amp;" "&amp;IF(AND(C11=$Q$13,D11=$R$9),A11,"")&amp;" "&amp;IF(AND(C12=$Q$13,D12=$R$9),A12,"")&amp;" "&amp;IF(AND(C13=$Q$13,D13=$R$9),A13,"")&amp;" "&amp;IF(AND(C14=$Q$13,D14=$R$9),A14,"")&amp;" "&amp;IF(AND(C15=$Q$13,D15=$R$9),A15,"")&amp;" "&amp;IF(AND(C16=$Q$13,D16=$R$9),A16,"")&amp;" "&amp;IF(AND(C17=$Q$13,D17=$R$9),A17,"")&amp;" "&amp;IF(AND(C18=$Q$13,D18=$R$9),A18,"")&amp;" "&amp;IF(AND(C19=$Q$13,D19=$R$9),A19,"")&amp;" "&amp;IF(AND(C20=$Q$13,D20=$R$9),A20,"")&amp;" "&amp;IF(AND(C21=$Q$13,D21=$R$9),A21,"")&amp;" "&amp;IF(AND(C22=$Q$13,D22=$R$9),A22,"")&amp;" "&amp;IF(AND(C23=$Q$13,D23=$R$9),A23,"")&amp;" "&amp;IF(AND(C24=$Q$13,D24=$R$9),A24,"")&amp;" "&amp;IF(AND(C25=$Q$13,D25=$R$9),A25,"")&amp;" "&amp;IF(AND(C26=$Q$13,D26=$R$9),A26,"")&amp;" "&amp;IF(AND(C27=$Q$13,D27=$R$9),A27,"")&amp;" "&amp;IF(AND(C28=$Q$13,D28=$R$9),A28,"")&amp;" "&amp;IF(AND(C29=$Q$13,D29=$R$9),A29,"")</f>
        <v xml:space="preserve">                   </v>
      </c>
      <c r="J13" s="93" t="str">
        <f>+IF(AND(C10=$Q$13,D10=$S$9),A10,"")&amp;" "&amp;IF(AND(C11=$Q$13,D11=$S$9),A11,"")&amp;" "&amp;IF(AND(C12=$Q$13,D12=$S$9),A12,"")&amp;" "&amp;IF(AND(C13=$Q$13,D13=$S$9),A13,"")&amp;" "&amp;IF(AND(C14=$Q$13,D14=$S$9),A14,"")&amp;" "&amp;IF(AND(C15=$Q$13,D15=$S$9),A15,"")&amp;" "&amp;IF(AND(C16=$Q$13,D16=$S$9),A16,"")&amp;" "&amp;IF(AND(C17=$Q$13,D17=$S$9),A17,"")&amp;" "&amp;IF(AND(C18=$Q$13,D18=$S$9),A18,"")&amp;" "&amp;IF(AND(C19=$Q$13,D19=$S$9),A19,"")&amp;" "&amp;IF(AND(C20=$Q$13,D20=$S$9),A20,"")&amp;" "&amp;IF(AND(C21=$Q$13,D21=$S$9),A21,"")&amp;" "&amp;IF(AND(C22=$Q$13,D22=$S$9),A22,"")&amp;" "&amp;IF(AND(C23=$Q$13,D23=$S$9),A23,"")&amp;" "&amp;IF(AND(C24=$Q$13,D24=$S$9),A24,"")&amp;" "&amp;IF(AND(C25=$Q$13,D25=$S$9),A25,"")&amp;" "&amp;IF(AND(C26=$Q$13,D26=$S$9),A26,"")&amp;" "&amp;IF(AND(C27=$Q$13,D27=$S$9),A27,"")&amp;" "&amp;IF(AND(C28=$Q$13,D28=$S$9),A28,"")&amp;" "&amp;IF(AND(C29=$Q$13,D29=$S$9),A29,"")</f>
        <v xml:space="preserve">                   </v>
      </c>
      <c r="K13" s="93" t="str">
        <f>+IF(AND(C10=$Q$13,D10=$T$9),A10,"")&amp;" "&amp;IF(AND(C11=$Q$13,D11=$T$9),A11,"")&amp;" "&amp;IF(AND(C12=$Q$13,D12=$T$9),A12,"")&amp;" "&amp;IF(AND(C13=$Q$13,D13=$T$9),A13,"")&amp;" "&amp;IF(AND(C14=$Q$13,D14=$T$9),A14,"")&amp;" "&amp;IF(AND(C15=$Q$13,D15=$T$9),A15,"")&amp;" "&amp;IF(AND(C16=$Q$13,D16=$T$9),A16,"")&amp;" "&amp;IF(AND(C17=$Q$13,D17=$T$9),A17,"")&amp;" "&amp;IF(AND(C18=$Q$13,D18=$T$9),A18,"")&amp;" "&amp;IF(AND(C19=$Q$13,D19=$T$9),A19,"")&amp;" "&amp;IF(AND(C20=$Q$13,D20=$T$9),A20,"")&amp;" "&amp;IF(AND(C21=$Q$13,D21=$T$9),A21,"")&amp;" "&amp;IF(AND(C22=$Q$13,D22=$T$9),A22,"")&amp;" "&amp;IF(AND(C23=$Q$13,D23=$T$9),A23,"")&amp;" "&amp;IF(AND(C24=$Q$13,D24=$T$9),A24,"")&amp;" "&amp;IF(AND(C25=$Q$13,D25=$T$9),A25,"")&amp;" "&amp;IF(AND(C26=$Q$13,D26=$T$9),A26,"")&amp;" "&amp;IF(AND(C27=$Q$13,D27=$T$9),A27,"")&amp;" "&amp;IF(AND(C28=$Q$13,D28=$T$9),A28,"")&amp;" "&amp;IF(AND(C29=$Q$13,D29=$T$9),A29,"")</f>
        <v xml:space="preserve">                   </v>
      </c>
      <c r="L13" s="89" t="str">
        <f>+IF(AND(C10=$Q$13,D10=$U$9),A10,"")&amp;" "&amp;IF(AND(C11=$Q$13,D11=$U$9),A11,"")&amp;" "&amp;IF(AND(C12=$Q$13,D12=$U$9),A12,"")&amp;" "&amp;IF(AND(C13=$Q$13,D13=$U$9),A13,"")&amp;" "&amp;IF(AND(C14=$Q$13,D14=$U$9),A14,"")&amp;" "&amp;IF(AND(C15=$Q$13,D15=$U$9),A15,"")&amp;" "&amp;IF(AND(C16=$Q$13,D16=$U$9),A16,"")&amp;" "&amp;IF(AND(C17=$Q$13,D17=$U$9),A17,"")&amp;" "&amp;IF(AND(C18=$Q$13,D18=$U$9),A18,"")&amp;" "&amp;IF(AND(C19=$Q$13,D19=$U$9),A19,"")&amp;" "&amp;IF(AND(C20=$Q$13,D20=$U$9),A20,"")&amp;" "&amp;IF(AND(C21=$Q$13,D21=$U$9),A21,"")&amp;" "&amp;IF(AND(C22=$Q$13,D22=$U$9),A22,"")&amp;" "&amp;IF(AND(C23=$Q$13,D23=$U$9),A23,"")&amp;" "&amp;IF(AND(C24=$Q$13,D24=$U$9),A24,"")&amp;" "&amp;IF(AND(C25=$Q$13,D25=$U$9),A25,"")&amp;" "&amp;IF(AND(C26=$Q$13,D26=$U$9),A26,"")&amp;" "&amp;IF(AND(C27=$Q$13,D27=$U$9),A27,"")&amp;" "&amp;IF(AND(C28=$Q$13,D28=$U$9),A28,"")&amp;" "&amp;IF(AND(C29=$Q$13,D29=$U$9),A29,"")</f>
        <v xml:space="preserve">                   </v>
      </c>
      <c r="M13" s="90" t="str">
        <f>+IF(AND(C10=$Q$13,D10=$V$9),A10,"")&amp;" "&amp;IF(AND(C11=$Q$13,D11=$V$9),A11,"")&amp;" "&amp;IF(AND(C12=$Q$13,D12=$V$9),A12,"")&amp;" "&amp;IF(AND(C13=$Q$13,D13=$V$9),A13,"")&amp;" "&amp;IF(AND(C14=$Q$13,D14=$V$9),A14,"")&amp;" "&amp;IF(AND(C15=$Q$13,D15=$V$9),A15,"")&amp;" "&amp;IF(AND(C16=$Q$13,D16=$V$9),A16,"")&amp;" "&amp;IF(AND(C17=$Q$13,D17=$V$9),A17,"")&amp;" "&amp;IF(AND(C18=$Q$13,D18=$V$9),A18,"")&amp;" "&amp;IF(AND(C19=$Q$13,D19=$V$9),A19,"")&amp;" "&amp;IF(AND(C20=$Q$13,D20=$V$9),A20,"")&amp;" "&amp;IF(AND(C21=$Q$13,D21=$V$9),A21,"")&amp;" "&amp;IF(AND(C22=$Q$13,D22=$V$9),A22,"")&amp;" "&amp;IF(AND(C23=$Q$13,D23=$V$9),A23,"")&amp;" "&amp;IF(AND(C24=$Q$13,D24=$V$9),A24,"")&amp;" "&amp;IF(AND(C25=$Q$13,D25=$V$9),A25,"")&amp;" "&amp;IF(AND(C26=$Q$13,D26=$V$9),A26,"")&amp;" "&amp;IF(AND(C27=$Q$13,D27=$V$9),A27,"")&amp;" "&amp;IF(AND(C28=$Q$13,D28=$V$9),A28,"")&amp;" "&amp;IF(AND(C29=$Q$13,D29=$V$9),A29,"")</f>
        <v xml:space="preserve">                   </v>
      </c>
      <c r="N13" s="88"/>
      <c r="O13" s="570"/>
      <c r="P13" s="91">
        <v>0.4</v>
      </c>
      <c r="Q13" s="82" t="s">
        <v>236</v>
      </c>
      <c r="R13" s="97" t="s">
        <v>259</v>
      </c>
      <c r="S13" s="93" t="s">
        <v>242</v>
      </c>
      <c r="T13" s="93" t="s">
        <v>242</v>
      </c>
      <c r="U13" s="89" t="s">
        <v>257</v>
      </c>
      <c r="V13" s="90" t="s">
        <v>258</v>
      </c>
      <c r="Y13" s="72"/>
      <c r="Z13" s="72"/>
      <c r="AA13" s="84"/>
      <c r="AB13" s="94"/>
      <c r="AC13" s="95"/>
      <c r="AD13" s="92"/>
      <c r="AE13" s="92"/>
      <c r="AF13" s="92"/>
      <c r="AG13" s="96"/>
      <c r="AH13" s="92"/>
      <c r="AI13" s="84"/>
      <c r="AJ13" s="84"/>
    </row>
    <row r="14" spans="1:36" ht="93" customHeight="1" thickBot="1" x14ac:dyDescent="0.3">
      <c r="A14" s="85" t="str">
        <f>'2 CONTEXTO E IDENTIFICACIÓN'!A13</f>
        <v>R5</v>
      </c>
      <c r="B14" s="86" t="str">
        <f>+'2 CONTEXTO E IDENTIFICACIÓN'!J13</f>
        <v xml:space="preserve"> por a causa de </v>
      </c>
      <c r="C14" s="87" t="str">
        <f>+'3 PROBABIL E IMPACTO INHERENTE'!F13</f>
        <v/>
      </c>
      <c r="D14" s="87" t="str">
        <f>+'3 PROBABIL E IMPACTO INHERENTE'!N13</f>
        <v/>
      </c>
      <c r="E14" s="86" t="str">
        <f t="shared" si="0"/>
        <v/>
      </c>
      <c r="F14" s="88"/>
      <c r="G14" s="573"/>
      <c r="H14" s="98" t="s">
        <v>233</v>
      </c>
      <c r="I14" s="99" t="str">
        <f>+IF(AND(C10=$Q$14,D10=$R$9),A10,"")&amp;" "&amp;IF(AND(C11=$Q$14,D11=$R$9),A11,"")&amp;" "&amp;IF(AND(C12=$Q$14,D12=$R$9),A12,"")&amp;" "&amp;IF(AND(C13=$Q$14,D13=$R$9),A13,"")&amp;" "&amp;IF(AND(C14=$Q$14,D14=$R$9),A14,"")&amp;" "&amp;IF(AND(C15=$Q$14,D15=$R$9),A15,"")&amp;" "&amp;IF(AND(C16=$Q$14,D16=$R$9),A16,"")&amp;" "&amp;IF(AND(C17=$Q$14,D17=$R$9),A17,"")&amp;" "&amp;IF(AND(C18=$Q$14,D18=$R$9),A18,"")&amp;" "&amp;IF(AND(C19=$Q$14,D19=$R$9),A19,"")&amp;" "&amp;IF(AND(C20=$Q$14,D20=$R$9),A20,"")&amp;" "&amp;IF(AND(C21=$Q$14,D21=$R$9),A21,"")&amp;" "&amp;IF(AND(C22=$Q$14,D22=$R$9),A22,"")&amp;" "&amp;IF(AND(C23=$Q$14,D23=$R$9),A23,"")&amp;" "&amp;IF(AND(C24=$Q$14,D24=$R$9),A24,"")&amp;" "&amp;IF(AND(C25=$Q$14,D25=$R$9),A25,"")&amp;" "&amp;IF(AND(C26=$Q$14,D26=$R$9),A26,"")&amp;" "&amp;IF(AND(C27=$Q$14,D27=$R$9),A27,"")&amp;" "&amp;IF(AND(C28=$Q$14,D28=$R$9),A28,"")&amp;" "&amp;IF(AND(C29=$Q$14,D29=$R$9),A29,"")</f>
        <v xml:space="preserve">                   </v>
      </c>
      <c r="J14" s="99" t="str">
        <f>+IF(AND(C10=$Q$14,D10=$S$9),A10,"")&amp;" "&amp;IF(AND(C11=$Q$14,D11=$S$9),A11,"")&amp;" "&amp;IF(AND(C12=$Q$14,D12=$S$9),A12,"")&amp;" "&amp;IF(AND(C13=$Q$14,D13=$S$9),A13,"")&amp;" "&amp;IF(AND(C14=$Q$14,D14=$S$9),A14,"")&amp;" "&amp;IF(AND(C15=$Q$14,D15=$S$9),A15,"")&amp;" "&amp;IF(AND(C16=$Q$14,D16=$S$9),A16,"")&amp;" "&amp;IF(AND(C17=$Q$14,D17=$S$9),A17,"")&amp;" "&amp;IF(AND(C18=$Q$14,D18=$S$9),A18,"")&amp;" "&amp;IF(AND(C19=$Q$14,D19=$S$9),A19,"")&amp;" "&amp;IF(AND(C20=$Q$14,D20=$S$9),A20,"")&amp;" "&amp;IF(AND(C21=$Q$14,D21=$S$9),A21,"")&amp;" "&amp;IF(AND(C22=$Q$14,D22=$S$9),A22,"")&amp;" "&amp;IF(AND(C23=$Q$14,D23=$S$9),A23,"")&amp;" "&amp;IF(AND(C24=$Q$14,D24=$S$9),A24,"")&amp;" "&amp;IF(AND(C25=$Q$14,D25=$S$9),A25,"")&amp;" "&amp;IF(AND(C26=$Q$14,D26=$S$9),A26,"")&amp;" "&amp;IF(AND(C27=$Q$14,D27=$S$9),A27,"")&amp;" "&amp;IF(AND(C28=$Q$14,D28=$S$9),A28,"")&amp;" "&amp;IF(AND(C29=$Q$14,D29=$S$9),A29,"")</f>
        <v xml:space="preserve">                   </v>
      </c>
      <c r="K14" s="100" t="str">
        <f>+IF(AND(C10=$Q$14,D10=$T$9),A10,"")&amp;" "&amp;IF(AND(C11=$Q$14,D11=$T$9),A11,"")&amp;" "&amp;IF(AND(C12=$Q$14,D12=$T$9),A12,"")&amp;" "&amp;IF(AND(C13=$Q$14,D13=$T$9),A13,"")&amp;" "&amp;IF(AND(C14=$Q$14,D14=$T$9),A14,"")&amp;" "&amp;IF(AND(C15=$Q$14,D15=$T$9),A15,"")&amp;" "&amp;IF(AND(C16=$Q$14,D16=$T$9),A16,"")&amp;" "&amp;IF(AND(C17=$Q$14,D17=$T$9),A17,"")&amp;" "&amp;IF(AND(C18=$Q$14,D18=$T$9),A18,"")&amp;" "&amp;IF(AND(C19=$Q$14,D19=$T$9),A19,"")&amp;" "&amp;IF(AND(C20=$Q$14,D20=$T$9),A20,"")&amp;" "&amp;IF(AND(C21=$Q$14,D21=$T$9),A21,"")&amp;" "&amp;IF(AND(C22=$Q$14,D22=$T$9),A22,"")&amp;" "&amp;IF(AND(C23=$Q$14,D23=$T$9),A23,"")&amp;" "&amp;IF(AND(C24=$Q$14,D24=$T$9),A24,"")&amp;" "&amp;IF(AND(C25=$Q$14,D25=$T$9),A25,"")&amp;" "&amp;IF(AND(C26=$Q$14,D26=$T$9),A26,"")&amp;" "&amp;IF(AND(C27=$Q$14,D27=$T$9),A27,"")&amp;" "&amp;IF(AND(C28=$Q$14,D28=$T$9),A28,"")&amp;" "&amp;IF(AND(C29=$Q$14,D29=$T$9),A29,"")</f>
        <v xml:space="preserve">                   </v>
      </c>
      <c r="L14" s="101" t="str">
        <f>+IF(AND(C10=$Q$14,D10=$U$9),A10,"")&amp;" "&amp;IF(AND(C11=$Q$14,D11=$U$9),A11,"")&amp;" "&amp;IF(AND(C12=$Q$14,D12=$U$9),A12,"")&amp;" "&amp;IF(AND(C13=$Q$14,D13=$U$9),A13,"")&amp;" "&amp;IF(AND(C14=$Q$14,D14=$U$9),A14,"")&amp;" "&amp;IF(AND(C15=$Q$14,D15=$U$9),A15,"")&amp;" "&amp;IF(AND(C16=$Q$14,D16=$U$9),A16,"")&amp;" "&amp;IF(AND(C17=$Q$14,D17=$U$9),A17,"")&amp;" "&amp;IF(AND(C18=$Q$14,D18=$U$9),A18,"")&amp;" "&amp;IF(AND(C19=$Q$14,D19=$U$9),A19,"")&amp;" "&amp;IF(AND(C20=$Q$14,D20=$U$9),A20,"")&amp;" "&amp;IF(AND(C21=$Q$14,D21=$U$9),A21,"")&amp;" "&amp;IF(AND(C22=$Q$14,D22=$U$9),A22,"")&amp;" "&amp;IF(AND(C23=$Q$14,D23=$U$9),A23,"")&amp;" "&amp;IF(AND(C24=$Q$14,D24=$U$9),A24,"")&amp;" "&amp;IF(AND(C25=$Q$14,D25=$U$9),A25,"")&amp;" "&amp;IF(AND(C26=$Q$14,D26=$U$9),A26,"")&amp;" "&amp;IF(AND(C27=$Q$14,D27=$U$9),A27,"")&amp;" "&amp;IF(AND(C28=$Q$14,D28=$U$9),A28,"")&amp;" "&amp;IF(AND(C29=$Q$14,D29=$U$9),A29,"")</f>
        <v xml:space="preserve">                   </v>
      </c>
      <c r="M14" s="102" t="str">
        <f>+IF(AND(C10=$Q$14,D10=$V$9),A10,"")&amp;" "&amp;IF(AND(C11=$Q$14,D11=$V$9),A11,"")&amp;" "&amp;IF(AND(C12=$Q$14,D12=$V$9),A12,"")&amp;" "&amp;IF(AND(C13=$Q$14,D13=$V$9),A13,"")&amp;" "&amp;IF(AND(C14=$Q$14,D14=$V$9),A14,"")&amp;" "&amp;IF(AND(C15=$Q$14,D15=$V$9),A15,"")&amp;" "&amp;IF(AND(C16=$Q$14,D16=$V$9),A16,"")&amp;" "&amp;IF(AND(C17=$Q$14,D17=$V$9),A17,"")&amp;" "&amp;IF(AND(C18=$Q$14,D18=$V$9),A18,"")&amp;" "&amp;IF(AND(C19=$Q$14,D19=$V$9),A19,"")&amp;" "&amp;IF(AND(C20=$Q$14,D20=$V$9),A20,"")&amp;" "&amp;IF(AND(C21=$Q$14,D21=$V$9),A21,"")&amp;" "&amp;IF(AND(C22=$Q$14,D22=$V$9),A22,"")&amp;" "&amp;IF(AND(C23=$Q$14,D23=$V$9),A23,"")&amp;" "&amp;IF(AND(C24=$Q$14,D24=$V$9),A24,"")&amp;" "&amp;IF(AND(C25=$Q$14,D25=$V$9),A25,"")&amp;" "&amp;IF(AND(C26=$Q$14,D26=$V$9),A26,"")&amp;" "&amp;IF(AND(C27=$Q$14,D27=$V$9),A27,"")&amp;" "&amp;IF(AND(C28=$Q$14,D28=$V$9),A28,"")&amp;" "&amp;IF(AND(C29=$Q$14,D29=$V$9),A29,"")</f>
        <v xml:space="preserve">                   </v>
      </c>
      <c r="N14" s="88"/>
      <c r="O14" s="571"/>
      <c r="P14" s="103">
        <v>0.2</v>
      </c>
      <c r="Q14" s="104" t="s">
        <v>233</v>
      </c>
      <c r="R14" s="99" t="s">
        <v>259</v>
      </c>
      <c r="S14" s="99" t="s">
        <v>259</v>
      </c>
      <c r="T14" s="100" t="s">
        <v>242</v>
      </c>
      <c r="U14" s="101" t="s">
        <v>257</v>
      </c>
      <c r="V14" s="102" t="s">
        <v>258</v>
      </c>
      <c r="Y14" s="72"/>
      <c r="Z14" s="72"/>
      <c r="AA14" s="84"/>
      <c r="AB14" s="94"/>
      <c r="AC14" s="95"/>
      <c r="AD14" s="92"/>
      <c r="AE14" s="92"/>
      <c r="AF14" s="92"/>
      <c r="AG14" s="105"/>
      <c r="AH14" s="92"/>
      <c r="AI14" s="84"/>
      <c r="AJ14" s="84"/>
    </row>
    <row r="15" spans="1:36" ht="93" customHeight="1" x14ac:dyDescent="0.25">
      <c r="A15" s="85" t="str">
        <f>'2 CONTEXTO E IDENTIFICACIÓN'!A14</f>
        <v>R6</v>
      </c>
      <c r="B15" s="86" t="str">
        <f>+'2 CONTEXTO E IDENTIFICACIÓN'!J14</f>
        <v xml:space="preserve"> por a causa de </v>
      </c>
      <c r="C15" s="87" t="str">
        <f>+'3 PROBABIL E IMPACTO INHERENTE'!F14</f>
        <v/>
      </c>
      <c r="D15" s="87" t="str">
        <f>+'3 PROBABIL E IMPACTO INHERENTE'!N14</f>
        <v/>
      </c>
      <c r="E15" s="86" t="str">
        <f t="shared" si="0"/>
        <v/>
      </c>
      <c r="F15" s="88"/>
      <c r="G15" s="88"/>
      <c r="H15" s="88"/>
      <c r="I15" s="88"/>
      <c r="J15" s="88"/>
      <c r="K15" s="88"/>
      <c r="L15" s="88"/>
      <c r="M15" s="88"/>
      <c r="N15" s="88"/>
      <c r="Y15" s="72"/>
      <c r="Z15" s="72"/>
      <c r="AA15" s="84"/>
      <c r="AB15" s="94"/>
      <c r="AC15" s="95"/>
      <c r="AD15" s="92"/>
      <c r="AE15" s="92"/>
      <c r="AF15" s="92"/>
      <c r="AG15" s="92"/>
      <c r="AH15" s="92"/>
      <c r="AI15" s="84"/>
      <c r="AJ15" s="84"/>
    </row>
    <row r="16" spans="1:36" ht="93" customHeight="1" x14ac:dyDescent="0.25">
      <c r="A16" s="85" t="str">
        <f>'2 CONTEXTO E IDENTIFICACIÓN'!A15</f>
        <v>R7</v>
      </c>
      <c r="B16" s="86" t="str">
        <f>+'2 CONTEXTO E IDENTIFICACIÓN'!J15</f>
        <v xml:space="preserve"> por a causa de </v>
      </c>
      <c r="C16" s="87" t="str">
        <f>+'3 PROBABIL E IMPACTO INHERENTE'!F15</f>
        <v/>
      </c>
      <c r="D16" s="87" t="str">
        <f>+'3 PROBABIL E IMPACTO INHERENTE'!N15</f>
        <v/>
      </c>
      <c r="E16" s="86" t="str">
        <f t="shared" si="0"/>
        <v/>
      </c>
      <c r="F16" s="88"/>
      <c r="G16" s="88"/>
      <c r="H16" s="88"/>
      <c r="I16" s="88"/>
      <c r="J16" s="88"/>
      <c r="K16" s="88"/>
      <c r="L16" s="88"/>
      <c r="M16" s="88"/>
      <c r="N16" s="88"/>
      <c r="R16" s="76" t="s">
        <v>260</v>
      </c>
      <c r="T16" s="72"/>
      <c r="U16" s="72"/>
      <c r="V16" s="72"/>
      <c r="W16" s="72"/>
      <c r="X16" s="72"/>
      <c r="Y16" s="72"/>
      <c r="Z16" s="72"/>
      <c r="AA16" s="84"/>
      <c r="AB16" s="94"/>
      <c r="AC16" s="84"/>
      <c r="AD16" s="95"/>
      <c r="AE16" s="95"/>
      <c r="AF16" s="95"/>
      <c r="AG16" s="95"/>
      <c r="AH16" s="95"/>
      <c r="AI16" s="84"/>
      <c r="AJ16" s="84"/>
    </row>
    <row r="17" spans="1:36" ht="93" customHeight="1" x14ac:dyDescent="0.25">
      <c r="A17" s="85" t="str">
        <f>'2 CONTEXTO E IDENTIFICACIÓN'!A16</f>
        <v>R8</v>
      </c>
      <c r="B17" s="86" t="str">
        <f>+'2 CONTEXTO E IDENTIFICACIÓN'!J16</f>
        <v xml:space="preserve"> por a causa de </v>
      </c>
      <c r="C17" s="87" t="str">
        <f>+'3 PROBABIL E IMPACTO INHERENTE'!F16</f>
        <v/>
      </c>
      <c r="D17" s="87" t="str">
        <f>+'3 PROBABIL E IMPACTO INHERENTE'!N16</f>
        <v/>
      </c>
      <c r="E17" s="86" t="str">
        <f t="shared" si="0"/>
        <v/>
      </c>
      <c r="F17" s="88"/>
      <c r="G17" s="88"/>
      <c r="H17" s="88"/>
      <c r="I17" s="88"/>
      <c r="J17" s="88"/>
      <c r="K17" s="88"/>
      <c r="L17" s="88"/>
      <c r="M17" s="88"/>
      <c r="N17" s="88"/>
      <c r="R17" s="106" t="s">
        <v>258</v>
      </c>
      <c r="T17" s="72"/>
      <c r="U17" s="72"/>
      <c r="V17" s="72"/>
      <c r="W17" s="72"/>
      <c r="X17" s="72"/>
      <c r="Y17" s="72"/>
      <c r="Z17" s="72"/>
      <c r="AA17" s="84"/>
      <c r="AB17" s="84"/>
      <c r="AC17" s="84"/>
      <c r="AD17" s="92"/>
      <c r="AE17" s="92"/>
      <c r="AF17" s="92"/>
      <c r="AG17" s="92"/>
      <c r="AH17" s="92"/>
      <c r="AI17" s="84"/>
      <c r="AJ17" s="84"/>
    </row>
    <row r="18" spans="1:36" ht="93" customHeight="1" x14ac:dyDescent="0.25">
      <c r="A18" s="85" t="str">
        <f>'2 CONTEXTO E IDENTIFICACIÓN'!A17</f>
        <v>R9</v>
      </c>
      <c r="B18" s="86" t="str">
        <f>+'2 CONTEXTO E IDENTIFICACIÓN'!J17</f>
        <v xml:space="preserve"> por a causa de </v>
      </c>
      <c r="C18" s="87" t="str">
        <f>+'3 PROBABIL E IMPACTO INHERENTE'!F17</f>
        <v/>
      </c>
      <c r="D18" s="87" t="str">
        <f>+'3 PROBABIL E IMPACTO INHERENTE'!N17</f>
        <v/>
      </c>
      <c r="E18" s="86" t="str">
        <f t="shared" si="0"/>
        <v/>
      </c>
      <c r="F18" s="88"/>
      <c r="G18" s="88"/>
      <c r="H18" s="88"/>
      <c r="I18" s="88"/>
      <c r="J18" s="88"/>
      <c r="K18" s="88"/>
      <c r="L18" s="88"/>
      <c r="M18" s="88"/>
      <c r="N18" s="88"/>
      <c r="R18" s="89" t="s">
        <v>257</v>
      </c>
      <c r="S18" s="72"/>
      <c r="T18" s="72"/>
      <c r="U18" s="72"/>
      <c r="V18" s="72"/>
      <c r="W18" s="72"/>
      <c r="X18" s="72"/>
      <c r="Y18" s="72"/>
      <c r="Z18" s="72"/>
      <c r="AA18" s="84"/>
      <c r="AB18" s="84"/>
      <c r="AC18" s="84"/>
      <c r="AD18" s="92"/>
      <c r="AE18" s="92"/>
      <c r="AF18" s="92"/>
      <c r="AG18" s="92"/>
      <c r="AH18" s="92"/>
      <c r="AI18" s="84"/>
      <c r="AJ18" s="84"/>
    </row>
    <row r="19" spans="1:36" ht="93" customHeight="1" x14ac:dyDescent="0.25">
      <c r="A19" s="85" t="str">
        <f>'2 CONTEXTO E IDENTIFICACIÓN'!A18</f>
        <v>R10</v>
      </c>
      <c r="B19" s="86" t="str">
        <f>+'2 CONTEXTO E IDENTIFICACIÓN'!J18</f>
        <v xml:space="preserve"> por a causa de </v>
      </c>
      <c r="C19" s="87" t="str">
        <f>+'3 PROBABIL E IMPACTO INHERENTE'!F18</f>
        <v/>
      </c>
      <c r="D19" s="87" t="str">
        <f>+'3 PROBABIL E IMPACTO INHERENTE'!N18</f>
        <v/>
      </c>
      <c r="E19" s="86" t="str">
        <f t="shared" si="0"/>
        <v/>
      </c>
      <c r="F19" s="88"/>
      <c r="G19" s="88"/>
      <c r="H19" s="88"/>
      <c r="I19" s="88"/>
      <c r="J19" s="88"/>
      <c r="K19" s="88"/>
      <c r="L19" s="88"/>
      <c r="M19" s="88"/>
      <c r="N19" s="88"/>
      <c r="Q19" s="107"/>
      <c r="R19" s="93" t="s">
        <v>242</v>
      </c>
      <c r="S19" s="107"/>
      <c r="T19" s="107"/>
      <c r="U19" s="107"/>
      <c r="V19" s="107"/>
      <c r="W19" s="107"/>
      <c r="X19" s="107"/>
      <c r="Y19" s="107"/>
      <c r="Z19" s="107"/>
      <c r="AA19" s="84"/>
      <c r="AB19" s="84"/>
      <c r="AC19" s="108"/>
      <c r="AD19" s="108"/>
      <c r="AE19" s="108"/>
      <c r="AF19" s="108"/>
      <c r="AG19" s="108"/>
      <c r="AH19" s="108"/>
      <c r="AI19" s="84"/>
      <c r="AJ19" s="84"/>
    </row>
    <row r="20" spans="1:36" ht="93" customHeight="1" x14ac:dyDescent="0.25">
      <c r="A20" s="85" t="str">
        <f>'2 CONTEXTO E IDENTIFICACIÓN'!A19</f>
        <v>R11</v>
      </c>
      <c r="B20" s="86" t="str">
        <f>+'2 CONTEXTO E IDENTIFICACIÓN'!J19</f>
        <v xml:space="preserve"> por a causa de </v>
      </c>
      <c r="C20" s="87" t="str">
        <f>+'3 PROBABIL E IMPACTO INHERENTE'!F19</f>
        <v/>
      </c>
      <c r="D20" s="87" t="str">
        <f>+'3 PROBABIL E IMPACTO INHERENTE'!N19</f>
        <v/>
      </c>
      <c r="E20" s="86" t="str">
        <f t="shared" si="0"/>
        <v/>
      </c>
      <c r="F20" s="88"/>
      <c r="G20" s="88"/>
      <c r="H20" s="88"/>
      <c r="I20" s="88"/>
      <c r="J20" s="88"/>
      <c r="K20" s="88"/>
      <c r="L20" s="88"/>
      <c r="M20" s="88"/>
      <c r="N20" s="88"/>
      <c r="Q20" s="107"/>
      <c r="R20" s="97" t="s">
        <v>259</v>
      </c>
      <c r="Y20" s="107"/>
      <c r="Z20" s="107"/>
      <c r="AA20" s="84"/>
      <c r="AB20" s="84"/>
      <c r="AC20" s="84"/>
      <c r="AD20" s="92"/>
      <c r="AE20" s="92"/>
      <c r="AF20" s="92"/>
      <c r="AG20" s="92"/>
      <c r="AH20" s="92"/>
      <c r="AI20" s="84"/>
      <c r="AJ20" s="84"/>
    </row>
    <row r="21" spans="1:36" ht="93" customHeight="1" x14ac:dyDescent="0.25">
      <c r="A21" s="85" t="str">
        <f>'2 CONTEXTO E IDENTIFICACIÓN'!A20</f>
        <v>R12</v>
      </c>
      <c r="B21" s="86" t="str">
        <f>+'2 CONTEXTO E IDENTIFICACIÓN'!J20</f>
        <v xml:space="preserve"> por a causa de </v>
      </c>
      <c r="C21" s="87" t="str">
        <f>+'3 PROBABIL E IMPACTO INHERENTE'!F20</f>
        <v/>
      </c>
      <c r="D21" s="87" t="str">
        <f>+'3 PROBABIL E IMPACTO INHERENTE'!N20</f>
        <v/>
      </c>
      <c r="E21" s="86" t="str">
        <f t="shared" si="0"/>
        <v/>
      </c>
      <c r="F21" s="88"/>
      <c r="G21" s="88"/>
      <c r="H21" s="88"/>
      <c r="I21" s="88"/>
      <c r="J21" s="88"/>
      <c r="K21" s="88"/>
      <c r="L21" s="88"/>
      <c r="M21" s="88"/>
      <c r="N21" s="88"/>
      <c r="O21" s="109"/>
      <c r="P21" s="109"/>
      <c r="Q21" s="107"/>
      <c r="Y21" s="107"/>
      <c r="Z21" s="107"/>
      <c r="AA21" s="84"/>
      <c r="AB21" s="84"/>
      <c r="AC21" s="84"/>
      <c r="AD21" s="92"/>
      <c r="AE21" s="92"/>
      <c r="AF21" s="92"/>
      <c r="AG21" s="92"/>
      <c r="AH21" s="92"/>
      <c r="AI21" s="84"/>
      <c r="AJ21" s="84"/>
    </row>
    <row r="22" spans="1:36" ht="93" customHeight="1" x14ac:dyDescent="0.25">
      <c r="A22" s="85" t="str">
        <f>'2 CONTEXTO E IDENTIFICACIÓN'!A21</f>
        <v>R13</v>
      </c>
      <c r="B22" s="86" t="str">
        <f>+'2 CONTEXTO E IDENTIFICACIÓN'!J21</f>
        <v xml:space="preserve"> por a causa de </v>
      </c>
      <c r="C22" s="87" t="str">
        <f>+'3 PROBABIL E IMPACTO INHERENTE'!F21</f>
        <v/>
      </c>
      <c r="D22" s="87" t="str">
        <f>+'3 PROBABIL E IMPACTO INHERENTE'!N21</f>
        <v/>
      </c>
      <c r="E22" s="86" t="str">
        <f t="shared" si="0"/>
        <v/>
      </c>
      <c r="F22" s="88"/>
      <c r="G22" s="88"/>
      <c r="H22" s="88"/>
      <c r="I22" s="88"/>
      <c r="J22" s="88"/>
      <c r="K22" s="88"/>
      <c r="L22" s="88"/>
      <c r="M22" s="88"/>
      <c r="N22" s="88"/>
      <c r="O22" s="109"/>
      <c r="P22" s="109"/>
      <c r="Q22" s="110"/>
      <c r="Y22" s="107"/>
      <c r="Z22" s="107"/>
      <c r="AA22" s="84"/>
      <c r="AB22" s="105"/>
      <c r="AC22" s="105"/>
      <c r="AD22" s="105"/>
      <c r="AE22" s="105"/>
      <c r="AF22" s="105"/>
      <c r="AG22" s="105"/>
      <c r="AH22" s="92"/>
      <c r="AI22" s="84"/>
      <c r="AJ22" s="84"/>
    </row>
    <row r="23" spans="1:36" ht="93" customHeight="1" x14ac:dyDescent="0.25">
      <c r="A23" s="85" t="str">
        <f>'2 CONTEXTO E IDENTIFICACIÓN'!A22</f>
        <v>R14</v>
      </c>
      <c r="B23" s="86" t="str">
        <f>+'2 CONTEXTO E IDENTIFICACIÓN'!J22</f>
        <v xml:space="preserve"> por a causa de </v>
      </c>
      <c r="C23" s="87" t="str">
        <f>+'3 PROBABIL E IMPACTO INHERENTE'!F22</f>
        <v/>
      </c>
      <c r="D23" s="87" t="str">
        <f>+'3 PROBABIL E IMPACTO INHERENTE'!N22</f>
        <v/>
      </c>
      <c r="E23" s="86" t="str">
        <f t="shared" si="0"/>
        <v/>
      </c>
      <c r="F23" s="88"/>
      <c r="G23" s="88"/>
      <c r="H23" s="88"/>
      <c r="I23" s="88"/>
      <c r="J23" s="88"/>
      <c r="K23" s="88"/>
      <c r="L23" s="88"/>
      <c r="M23" s="88"/>
      <c r="N23" s="88"/>
      <c r="O23" s="109"/>
      <c r="P23" s="109"/>
      <c r="AA23" s="84"/>
      <c r="AB23" s="111"/>
      <c r="AC23" s="111"/>
      <c r="AD23" s="111"/>
      <c r="AE23" s="111"/>
      <c r="AF23" s="111"/>
      <c r="AG23" s="111"/>
      <c r="AH23" s="92"/>
      <c r="AI23" s="84"/>
      <c r="AJ23" s="84"/>
    </row>
    <row r="24" spans="1:36" ht="93" customHeight="1" x14ac:dyDescent="0.25">
      <c r="A24" s="85" t="str">
        <f>'2 CONTEXTO E IDENTIFICACIÓN'!A23</f>
        <v>R15</v>
      </c>
      <c r="B24" s="86" t="str">
        <f>+'2 CONTEXTO E IDENTIFICACIÓN'!J23</f>
        <v xml:space="preserve"> por a causa de </v>
      </c>
      <c r="C24" s="87" t="str">
        <f>+'3 PROBABIL E IMPACTO INHERENTE'!F23</f>
        <v/>
      </c>
      <c r="D24" s="87" t="str">
        <f>+'3 PROBABIL E IMPACTO INHERENTE'!N23</f>
        <v/>
      </c>
      <c r="E24" s="86" t="str">
        <f t="shared" si="0"/>
        <v/>
      </c>
      <c r="F24" s="88"/>
      <c r="G24" s="88"/>
      <c r="H24" s="88"/>
      <c r="I24" s="88"/>
      <c r="J24" s="88"/>
      <c r="K24" s="88"/>
      <c r="L24" s="88"/>
      <c r="M24" s="88"/>
      <c r="N24" s="88"/>
      <c r="O24" s="109"/>
      <c r="P24" s="109"/>
      <c r="AA24" s="84"/>
      <c r="AB24" s="105"/>
      <c r="AC24" s="105"/>
      <c r="AD24" s="105"/>
      <c r="AE24" s="105"/>
      <c r="AF24" s="105"/>
      <c r="AG24" s="105"/>
      <c r="AH24" s="92"/>
      <c r="AI24" s="84"/>
      <c r="AJ24" s="84"/>
    </row>
    <row r="25" spans="1:36" ht="93" customHeight="1" x14ac:dyDescent="0.25">
      <c r="A25" s="85" t="str">
        <f>'2 CONTEXTO E IDENTIFICACIÓN'!A24</f>
        <v>R16</v>
      </c>
      <c r="B25" s="86" t="str">
        <f>+'2 CONTEXTO E IDENTIFICACIÓN'!J24</f>
        <v xml:space="preserve"> por a causa de </v>
      </c>
      <c r="C25" s="87" t="str">
        <f>+'3 PROBABIL E IMPACTO INHERENTE'!F24</f>
        <v/>
      </c>
      <c r="D25" s="87" t="str">
        <f>+'3 PROBABIL E IMPACTO INHERENTE'!N24</f>
        <v/>
      </c>
      <c r="E25" s="86" t="str">
        <f t="shared" si="0"/>
        <v/>
      </c>
      <c r="F25" s="88"/>
      <c r="G25" s="88"/>
      <c r="H25" s="88"/>
      <c r="I25" s="88"/>
      <c r="J25" s="88"/>
      <c r="K25" s="88"/>
      <c r="L25" s="88"/>
      <c r="M25" s="88"/>
      <c r="N25" s="88"/>
      <c r="AA25" s="84"/>
      <c r="AB25" s="105"/>
      <c r="AC25" s="105"/>
      <c r="AD25" s="105"/>
      <c r="AE25" s="105"/>
      <c r="AF25" s="105"/>
      <c r="AG25" s="105"/>
      <c r="AH25" s="92"/>
      <c r="AI25" s="84"/>
      <c r="AJ25" s="84"/>
    </row>
    <row r="26" spans="1:36" ht="93" customHeight="1" x14ac:dyDescent="0.35">
      <c r="A26" s="85" t="str">
        <f>'2 CONTEXTO E IDENTIFICACIÓN'!A25</f>
        <v>R17</v>
      </c>
      <c r="B26" s="86" t="str">
        <f>+'2 CONTEXTO E IDENTIFICACIÓN'!J25</f>
        <v xml:space="preserve"> por a causa de </v>
      </c>
      <c r="C26" s="87" t="str">
        <f>+'3 PROBABIL E IMPACTO INHERENTE'!F25</f>
        <v/>
      </c>
      <c r="D26" s="87" t="str">
        <f>+'3 PROBABIL E IMPACTO INHERENTE'!N25</f>
        <v/>
      </c>
      <c r="E26" s="86" t="str">
        <f t="shared" si="0"/>
        <v/>
      </c>
      <c r="F26" s="88"/>
      <c r="G26" s="88"/>
      <c r="H26" s="88"/>
      <c r="I26" s="88"/>
      <c r="J26" s="88"/>
      <c r="K26" s="88"/>
      <c r="L26" s="88"/>
      <c r="M26" s="88"/>
      <c r="N26" s="88"/>
    </row>
    <row r="27" spans="1:36" ht="93" customHeight="1" x14ac:dyDescent="0.35">
      <c r="A27" s="85" t="str">
        <f>'2 CONTEXTO E IDENTIFICACIÓN'!A26</f>
        <v>R18</v>
      </c>
      <c r="B27" s="86" t="str">
        <f>+'2 CONTEXTO E IDENTIFICACIÓN'!J26</f>
        <v xml:space="preserve"> por a causa de </v>
      </c>
      <c r="C27" s="87" t="str">
        <f>+'3 PROBABIL E IMPACTO INHERENTE'!F26</f>
        <v/>
      </c>
      <c r="D27" s="87" t="str">
        <f>+'3 PROBABIL E IMPACTO INHERENTE'!N26</f>
        <v/>
      </c>
      <c r="E27" s="86" t="str">
        <f t="shared" si="0"/>
        <v/>
      </c>
      <c r="F27" s="88"/>
      <c r="G27" s="88"/>
      <c r="H27" s="88"/>
      <c r="I27" s="88"/>
      <c r="J27" s="88"/>
      <c r="K27" s="88"/>
      <c r="L27" s="88"/>
      <c r="M27" s="88"/>
      <c r="N27" s="88"/>
    </row>
    <row r="28" spans="1:36" ht="93" customHeight="1" x14ac:dyDescent="0.35">
      <c r="A28" s="85" t="str">
        <f>'2 CONTEXTO E IDENTIFICACIÓN'!A27</f>
        <v>R19</v>
      </c>
      <c r="B28" s="86" t="str">
        <f>+'2 CONTEXTO E IDENTIFICACIÓN'!J27</f>
        <v xml:space="preserve"> por a causa de </v>
      </c>
      <c r="C28" s="87" t="str">
        <f>+'3 PROBABIL E IMPACTO INHERENTE'!F27</f>
        <v/>
      </c>
      <c r="D28" s="87" t="str">
        <f>+'3 PROBABIL E IMPACTO INHERENTE'!N27</f>
        <v/>
      </c>
      <c r="E28" s="86" t="str">
        <f t="shared" si="0"/>
        <v/>
      </c>
      <c r="F28" s="88"/>
      <c r="G28" s="88"/>
      <c r="H28" s="88"/>
      <c r="I28" s="88"/>
      <c r="J28" s="88"/>
      <c r="K28" s="88"/>
      <c r="L28" s="88"/>
      <c r="M28" s="88"/>
      <c r="N28" s="88"/>
    </row>
    <row r="29" spans="1:36" ht="93" customHeight="1" x14ac:dyDescent="0.35">
      <c r="A29" s="85" t="str">
        <f>'2 CONTEXTO E IDENTIFICACIÓN'!A28</f>
        <v>R20</v>
      </c>
      <c r="B29" s="86" t="str">
        <f>+'2 CONTEXTO E IDENTIFICACIÓN'!J28</f>
        <v xml:space="preserve"> por a causa de </v>
      </c>
      <c r="C29" s="87" t="str">
        <f>+'3 PROBABIL E IMPACTO INHERENTE'!F28</f>
        <v/>
      </c>
      <c r="D29" s="87" t="str">
        <f>+'3 PROBABIL E IMPACTO INHERENTE'!N28</f>
        <v/>
      </c>
      <c r="E29" s="86" t="str">
        <f t="shared" si="0"/>
        <v/>
      </c>
      <c r="F29" s="88"/>
      <c r="G29" s="88"/>
      <c r="H29" s="88"/>
      <c r="I29" s="88"/>
      <c r="J29" s="88"/>
      <c r="K29" s="88"/>
      <c r="L29" s="88"/>
      <c r="M29" s="88"/>
      <c r="N29" s="88"/>
    </row>
    <row r="30" spans="1:36" ht="14.5" customHeight="1" x14ac:dyDescent="0.35">
      <c r="B30" s="68"/>
      <c r="D30" s="68"/>
      <c r="E30" s="68"/>
      <c r="F30" s="68"/>
      <c r="G30" s="68"/>
      <c r="H30" s="68"/>
      <c r="I30" s="68"/>
      <c r="J30" s="68"/>
      <c r="K30" s="68"/>
      <c r="L30" s="68"/>
      <c r="M30" s="68"/>
      <c r="N30" s="68"/>
      <c r="Y30" s="73"/>
      <c r="Z30" s="73"/>
      <c r="AA30" s="73"/>
      <c r="AB30" s="73"/>
      <c r="AC30" s="73"/>
      <c r="AD30" s="68"/>
      <c r="AE30" s="68"/>
      <c r="AF30" s="68"/>
      <c r="AG30" s="68"/>
      <c r="AH30" s="68"/>
    </row>
    <row r="31" spans="1:36" ht="39" customHeight="1" x14ac:dyDescent="0.35">
      <c r="B31" s="68"/>
      <c r="D31" s="68"/>
      <c r="E31" s="68"/>
      <c r="F31" s="68"/>
      <c r="G31" s="68"/>
      <c r="H31" s="68"/>
      <c r="I31" s="68"/>
      <c r="J31" s="68"/>
      <c r="K31" s="68"/>
      <c r="L31" s="68"/>
      <c r="M31" s="68"/>
      <c r="N31" s="68"/>
      <c r="Y31" s="73"/>
      <c r="Z31" s="73"/>
      <c r="AA31" s="73"/>
      <c r="AB31" s="73"/>
      <c r="AC31" s="73"/>
      <c r="AD31" s="68"/>
      <c r="AE31" s="68"/>
      <c r="AF31" s="68"/>
      <c r="AG31" s="68"/>
      <c r="AH31" s="68"/>
    </row>
    <row r="32" spans="1:36" ht="19.5" customHeight="1" x14ac:dyDescent="0.35">
      <c r="B32" s="68"/>
      <c r="D32" s="68"/>
      <c r="E32" s="68"/>
      <c r="F32" s="68"/>
      <c r="G32" s="68"/>
      <c r="H32" s="68"/>
      <c r="I32" s="68"/>
      <c r="J32" s="68"/>
      <c r="K32" s="68"/>
      <c r="L32" s="68"/>
      <c r="M32" s="68"/>
      <c r="N32" s="68"/>
      <c r="Y32" s="73"/>
      <c r="Z32" s="73"/>
      <c r="AA32" s="73"/>
      <c r="AB32" s="73"/>
      <c r="AC32" s="73"/>
      <c r="AD32" s="68"/>
      <c r="AE32" s="68"/>
      <c r="AF32" s="68"/>
      <c r="AG32" s="68"/>
      <c r="AH32" s="68"/>
    </row>
    <row r="33" spans="25:29" s="68" customFormat="1" ht="19.5" customHeight="1" x14ac:dyDescent="0.35">
      <c r="Y33" s="73"/>
      <c r="Z33" s="73"/>
      <c r="AA33" s="73"/>
      <c r="AB33" s="73"/>
      <c r="AC33" s="73"/>
    </row>
    <row r="34" spans="25:29" s="68" customFormat="1" ht="19.5" customHeight="1" x14ac:dyDescent="0.35">
      <c r="Y34" s="73"/>
      <c r="Z34" s="73"/>
      <c r="AA34" s="73"/>
      <c r="AB34" s="73"/>
      <c r="AC34" s="73"/>
    </row>
    <row r="35" spans="25:29" s="68" customFormat="1" ht="19.5" customHeight="1" x14ac:dyDescent="0.35">
      <c r="Y35" s="73"/>
      <c r="Z35" s="73"/>
      <c r="AA35" s="73"/>
      <c r="AB35" s="73"/>
      <c r="AC35" s="73"/>
    </row>
    <row r="36" spans="25:29" s="68" customFormat="1" ht="19.5" customHeight="1" x14ac:dyDescent="0.35">
      <c r="Y36" s="73"/>
      <c r="Z36" s="73"/>
      <c r="AA36" s="73"/>
      <c r="AB36" s="73"/>
      <c r="AC36" s="73"/>
    </row>
  </sheetData>
  <sheetProtection formatCells="0" formatColumns="0" formatRows="0" sort="0" autoFilter="0" pivotTables="0"/>
  <dataConsolidate/>
  <mergeCells count="11">
    <mergeCell ref="R7:V7"/>
    <mergeCell ref="A1:A2"/>
    <mergeCell ref="C8:E8"/>
    <mergeCell ref="O10:O14"/>
    <mergeCell ref="I8:M8"/>
    <mergeCell ref="G10:G14"/>
    <mergeCell ref="B1:B2"/>
    <mergeCell ref="G7:M7"/>
    <mergeCell ref="B5:D5"/>
    <mergeCell ref="B6:D6"/>
    <mergeCell ref="C1:D1"/>
  </mergeCells>
  <conditionalFormatting sqref="C10:C29">
    <cfRule type="cellIs" dxfId="60" priority="6" operator="equal">
      <formula>$Q$14</formula>
    </cfRule>
    <cfRule type="cellIs" dxfId="59" priority="7" operator="equal">
      <formula>$Q$13</formula>
    </cfRule>
    <cfRule type="cellIs" dxfId="58" priority="8" operator="equal">
      <formula>$Q$12</formula>
    </cfRule>
    <cfRule type="cellIs" dxfId="57" priority="9" operator="equal">
      <formula>$Q$11</formula>
    </cfRule>
    <cfRule type="cellIs" dxfId="56" priority="10" operator="equal">
      <formula>$Q$10</formula>
    </cfRule>
  </conditionalFormatting>
  <conditionalFormatting sqref="D10:D29">
    <cfRule type="cellIs" dxfId="55" priority="1" operator="equal">
      <formula>$R$9</formula>
    </cfRule>
    <cfRule type="cellIs" dxfId="54" priority="2" operator="equal">
      <formula>$S$9</formula>
    </cfRule>
    <cfRule type="cellIs" dxfId="53" priority="3" operator="equal">
      <formula>$T$9</formula>
    </cfRule>
    <cfRule type="cellIs" dxfId="52" priority="4" operator="equal">
      <formula>$U$9</formula>
    </cfRule>
    <cfRule type="cellIs" dxfId="51" priority="5" operator="equal">
      <formula>$V$9</formula>
    </cfRule>
  </conditionalFormatting>
  <conditionalFormatting sqref="E10:E29">
    <cfRule type="cellIs" dxfId="50" priority="102" operator="equal">
      <formula>$R$17</formula>
    </cfRule>
    <cfRule type="cellIs" dxfId="49" priority="103" operator="equal">
      <formula>$R$18</formula>
    </cfRule>
    <cfRule type="cellIs" dxfId="48" priority="104" operator="equal">
      <formula>$R$19</formula>
    </cfRule>
    <cfRule type="cellIs" dxfId="47" priority="105" operator="equal">
      <formula>$R$20</formula>
    </cfRule>
  </conditionalFormatting>
  <dataValidations disablePrompts="1" count="3">
    <dataValidation type="list" allowBlank="1" showInputMessage="1" showErrorMessage="1" sqref="JB10:JH17" xr:uid="{00000000-0002-0000-0400-000000000000}">
      <formula1>#REF!</formula1>
    </dataValidation>
    <dataValidation allowBlank="1" showInputMessage="1" showErrorMessage="1" prompt="La probabilidad se encuentra determinada por una escala de 1 a 3, siendo 1 la menor probabilidad de ocurrencia del riesgo y 3 la mayor probabilidad de  ocurrencia." sqref="JA9" xr:uid="{00000000-0002-0000-0400-000001000000}"/>
    <dataValidation allowBlank="1" showInputMessage="1" showErrorMessage="1" prompt="Es la materialización del riesgo y las consecuencias de su aparición. Su escala es: 5 bajo impacto, 10 medio, 20 alto impacto._x000a_" sqref="JB9:JH9" xr:uid="{00000000-0002-0000-0400-000002000000}"/>
  </dataValidations>
  <printOptions horizontalCentered="1" verticalCentered="1"/>
  <pageMargins left="0.31496062992125984" right="0.27559055118110237" top="0.23622047244094491" bottom="0.15748031496062992" header="0" footer="0"/>
  <pageSetup paperSize="5" scale="65"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theme="0" tint="-0.249977111117893"/>
  </sheetPr>
  <dimension ref="A1:Z128"/>
  <sheetViews>
    <sheetView showGridLines="0" tabSelected="1" topLeftCell="H7" zoomScale="60" zoomScaleNormal="60" zoomScaleSheetLayoutView="85" workbookViewId="0">
      <selection activeCell="I8" sqref="I8"/>
    </sheetView>
  </sheetViews>
  <sheetFormatPr baseColWidth="10" defaultColWidth="11.453125" defaultRowHeight="14" x14ac:dyDescent="0.35"/>
  <cols>
    <col min="1" max="1" width="14.81640625" style="44" customWidth="1"/>
    <col min="2" max="2" width="56.08984375" style="44" customWidth="1"/>
    <col min="3" max="3" width="15.453125" style="44" customWidth="1"/>
    <col min="4" max="4" width="13.1796875" style="44" customWidth="1"/>
    <col min="5" max="5" width="10.1796875" style="44" customWidth="1"/>
    <col min="6" max="6" width="17.453125" style="44" customWidth="1"/>
    <col min="7" max="7" width="20.81640625" style="44" customWidth="1"/>
    <col min="8" max="8" width="59.54296875" style="44" customWidth="1"/>
    <col min="9" max="9" width="51.1796875" style="44" customWidth="1"/>
    <col min="10" max="10" width="17.54296875" style="44" customWidth="1"/>
    <col min="11" max="11" width="12.1796875" style="51" customWidth="1"/>
    <col min="12" max="12" width="11.7265625" style="51" customWidth="1"/>
    <col min="13" max="13" width="13.453125" style="44" customWidth="1"/>
    <col min="14" max="14" width="14.81640625" style="51" customWidth="1"/>
    <col min="15" max="16" width="10.54296875" style="51" customWidth="1"/>
    <col min="17" max="17" width="16.453125" style="51" customWidth="1"/>
    <col min="18" max="18" width="16.81640625" style="51" customWidth="1"/>
    <col min="19" max="21" width="17.1796875" style="232" customWidth="1"/>
    <col min="22" max="22" width="31.26953125" style="137" customWidth="1"/>
    <col min="23" max="23" width="11.453125" style="44"/>
    <col min="24" max="24" width="21.453125" style="4" customWidth="1"/>
    <col min="25" max="25" width="7.453125" style="4" bestFit="1" customWidth="1"/>
    <col min="26" max="26" width="8.453125" style="4" bestFit="1" customWidth="1"/>
    <col min="27" max="16384" width="11.453125" style="44"/>
  </cols>
  <sheetData>
    <row r="1" spans="1:26" s="40" customFormat="1" ht="45" hidden="1" customHeight="1" x14ac:dyDescent="0.25">
      <c r="A1" s="439"/>
      <c r="B1" s="440" t="str">
        <f>+'2 CONTEXTO E IDENTIFICACIÓN'!A1</f>
        <v>MAPA DE RIESGOS INTEGRAL</v>
      </c>
      <c r="C1" s="445"/>
      <c r="D1" s="446"/>
      <c r="E1" s="229"/>
      <c r="F1" s="3"/>
      <c r="G1" s="201" t="str">
        <f>+'2 CONTEXTO E IDENTIFICACIÓN'!$I$4</f>
        <v>Elaboración o Actualización:</v>
      </c>
      <c r="H1" s="215">
        <f>'2 CONTEXTO E IDENTIFICACIÓN'!J4</f>
        <v>46035</v>
      </c>
      <c r="I1" s="13"/>
      <c r="J1" s="13"/>
      <c r="K1" s="13"/>
      <c r="L1" s="43"/>
      <c r="M1" s="42"/>
      <c r="N1" s="43"/>
      <c r="O1" s="43"/>
      <c r="P1" s="43"/>
      <c r="Q1" s="43"/>
      <c r="R1" s="43"/>
      <c r="S1" s="226"/>
      <c r="T1" s="226"/>
      <c r="U1" s="226"/>
      <c r="V1" s="137"/>
      <c r="W1" s="38"/>
      <c r="X1" s="4"/>
      <c r="Y1" s="4"/>
      <c r="Z1" s="4"/>
    </row>
    <row r="2" spans="1:26" s="40" customFormat="1" ht="45" hidden="1" customHeight="1" x14ac:dyDescent="0.25">
      <c r="A2" s="439"/>
      <c r="B2" s="441"/>
      <c r="C2" s="39" t="str">
        <f>+'2 CONTEXTO E IDENTIFICACIÓN'!A2</f>
        <v>VERSIÓN DEL MAPA DE RIESGOS:</v>
      </c>
      <c r="D2" s="39">
        <f>'2 CONTEXTO E IDENTIFICACIÓN'!B2</f>
        <v>1</v>
      </c>
      <c r="E2" s="229"/>
      <c r="F2" s="229"/>
      <c r="G2" s="204" t="str">
        <f>+'2 CONTEXTO E IDENTIFICACIÓN'!$E$5</f>
        <v>Vigencia: 2026</v>
      </c>
      <c r="H2" s="202">
        <f>'2 CONTEXTO E IDENTIFICACIÓN'!G5</f>
        <v>46023</v>
      </c>
      <c r="I2" s="203" t="s">
        <v>50</v>
      </c>
      <c r="J2" s="200">
        <f>'2 CONTEXTO E IDENTIFICACIÓN'!J5</f>
        <v>46386</v>
      </c>
      <c r="K2" s="229"/>
      <c r="L2" s="46"/>
      <c r="M2" s="45"/>
      <c r="N2" s="46"/>
      <c r="O2" s="46"/>
      <c r="P2" s="46"/>
      <c r="Q2" s="46"/>
      <c r="R2" s="46"/>
      <c r="S2" s="226"/>
      <c r="T2" s="226"/>
      <c r="U2" s="226"/>
      <c r="V2" s="137"/>
      <c r="W2" s="38"/>
      <c r="X2" s="3"/>
      <c r="Y2" s="3"/>
      <c r="Z2" s="3"/>
    </row>
    <row r="3" spans="1:26" s="40" customFormat="1" ht="14.5" hidden="1" thickBot="1" x14ac:dyDescent="0.3">
      <c r="A3" s="12" t="s">
        <v>46</v>
      </c>
      <c r="B3" s="411" t="str">
        <f>'2 CONTEXTO E IDENTIFICACIÓN'!B4</f>
        <v>UAERMV</v>
      </c>
      <c r="C3" s="411"/>
      <c r="D3" s="411"/>
      <c r="E3" s="275"/>
      <c r="F3" s="229"/>
      <c r="G3" s="275"/>
      <c r="H3" s="275"/>
      <c r="I3" s="275"/>
      <c r="J3" s="275"/>
      <c r="K3" s="276"/>
      <c r="L3" s="276"/>
      <c r="M3" s="275"/>
      <c r="N3" s="276"/>
      <c r="O3" s="276"/>
      <c r="P3" s="276"/>
      <c r="Q3" s="276"/>
      <c r="R3" s="276"/>
      <c r="S3" s="230"/>
      <c r="T3" s="230"/>
      <c r="U3" s="230"/>
      <c r="V3" s="137"/>
      <c r="W3" s="38"/>
      <c r="X3" s="3"/>
      <c r="Y3" s="3"/>
      <c r="Z3" s="3"/>
    </row>
    <row r="4" spans="1:26" s="48" customFormat="1" ht="16.5" hidden="1" customHeight="1" x14ac:dyDescent="0.35">
      <c r="A4" s="12" t="s">
        <v>47</v>
      </c>
      <c r="B4" s="411" t="str">
        <f>'2 CONTEXTO E IDENTIFICACIÓN'!F4</f>
        <v>1. Direccionamiento Estratégico</v>
      </c>
      <c r="C4" s="412"/>
      <c r="D4" s="412"/>
      <c r="E4" s="47" t="s">
        <v>261</v>
      </c>
      <c r="F4" s="45" t="s">
        <v>262</v>
      </c>
      <c r="G4" s="47"/>
      <c r="H4" s="47"/>
      <c r="I4" s="47"/>
      <c r="J4" s="451" t="s">
        <v>265</v>
      </c>
      <c r="K4" s="452"/>
      <c r="L4" s="452"/>
      <c r="M4" s="452"/>
      <c r="N4" s="452"/>
      <c r="O4" s="452"/>
      <c r="P4" s="452"/>
      <c r="Q4" s="452"/>
      <c r="R4" s="453"/>
      <c r="S4" s="448" t="s">
        <v>263</v>
      </c>
      <c r="T4" s="447" t="s">
        <v>297</v>
      </c>
      <c r="U4" s="447"/>
      <c r="V4" s="424" t="s">
        <v>317</v>
      </c>
      <c r="W4" s="38"/>
      <c r="X4" s="421" t="s">
        <v>264</v>
      </c>
      <c r="Y4" s="422"/>
      <c r="Z4" s="423"/>
    </row>
    <row r="5" spans="1:26" s="48" customFormat="1" ht="33" customHeight="1" x14ac:dyDescent="0.35">
      <c r="A5" s="208"/>
      <c r="B5" s="207"/>
      <c r="C5" s="207"/>
      <c r="D5" s="137"/>
      <c r="E5" s="47"/>
      <c r="F5" s="47"/>
      <c r="G5" s="47"/>
      <c r="H5" s="47"/>
      <c r="I5" s="47"/>
      <c r="J5" s="454"/>
      <c r="K5" s="455"/>
      <c r="L5" s="455"/>
      <c r="M5" s="455"/>
      <c r="N5" s="455"/>
      <c r="O5" s="455"/>
      <c r="P5" s="455"/>
      <c r="Q5" s="455"/>
      <c r="R5" s="456"/>
      <c r="S5" s="449"/>
      <c r="T5" s="447"/>
      <c r="U5" s="447"/>
      <c r="V5" s="424"/>
      <c r="W5" s="38"/>
      <c r="X5" s="21" t="s">
        <v>225</v>
      </c>
      <c r="Y5" s="22" t="s">
        <v>266</v>
      </c>
      <c r="Z5" s="23" t="s">
        <v>267</v>
      </c>
    </row>
    <row r="6" spans="1:26" ht="29.25" customHeight="1" x14ac:dyDescent="0.35">
      <c r="A6" s="442" t="s">
        <v>219</v>
      </c>
      <c r="B6" s="442" t="s">
        <v>220</v>
      </c>
      <c r="C6" s="442" t="s">
        <v>268</v>
      </c>
      <c r="D6" s="442" t="s">
        <v>269</v>
      </c>
      <c r="E6" s="438" t="s">
        <v>270</v>
      </c>
      <c r="F6" s="436" t="s">
        <v>30</v>
      </c>
      <c r="G6" s="437"/>
      <c r="H6" s="437"/>
      <c r="I6" s="438"/>
      <c r="J6" s="433" t="s">
        <v>313</v>
      </c>
      <c r="K6" s="434"/>
      <c r="L6" s="434"/>
      <c r="M6" s="434"/>
      <c r="N6" s="435"/>
      <c r="O6" s="433" t="s">
        <v>314</v>
      </c>
      <c r="P6" s="434"/>
      <c r="Q6" s="434"/>
      <c r="R6" s="435"/>
      <c r="S6" s="450"/>
      <c r="T6" s="447"/>
      <c r="U6" s="447"/>
      <c r="V6" s="424"/>
      <c r="W6" s="38"/>
      <c r="X6" s="236" t="s">
        <v>233</v>
      </c>
      <c r="Y6" s="28">
        <v>0.01</v>
      </c>
      <c r="Z6" s="27">
        <v>0.2</v>
      </c>
    </row>
    <row r="7" spans="1:26" s="38" customFormat="1" ht="68.25" customHeight="1" thickBot="1" x14ac:dyDescent="0.4">
      <c r="A7" s="443"/>
      <c r="B7" s="443"/>
      <c r="C7" s="443"/>
      <c r="D7" s="443"/>
      <c r="E7" s="444"/>
      <c r="F7" s="49" t="s">
        <v>271</v>
      </c>
      <c r="G7" s="136" t="s">
        <v>272</v>
      </c>
      <c r="H7" s="136" t="s">
        <v>368</v>
      </c>
      <c r="I7" s="136" t="s">
        <v>274</v>
      </c>
      <c r="J7" s="49" t="s">
        <v>303</v>
      </c>
      <c r="K7" s="50" t="s">
        <v>33</v>
      </c>
      <c r="L7" s="50" t="s">
        <v>35</v>
      </c>
      <c r="M7" s="49" t="s">
        <v>36</v>
      </c>
      <c r="N7" s="50" t="s">
        <v>38</v>
      </c>
      <c r="O7" s="50" t="s">
        <v>90</v>
      </c>
      <c r="P7" s="50" t="s">
        <v>91</v>
      </c>
      <c r="Q7" s="50" t="s">
        <v>275</v>
      </c>
      <c r="R7" s="342" t="s">
        <v>276</v>
      </c>
      <c r="S7" s="50" t="s">
        <v>305</v>
      </c>
      <c r="T7" s="50" t="s">
        <v>298</v>
      </c>
      <c r="U7" s="50" t="s">
        <v>299</v>
      </c>
      <c r="V7" s="323" t="s">
        <v>277</v>
      </c>
      <c r="X7" s="237" t="s">
        <v>236</v>
      </c>
      <c r="Y7" s="28">
        <v>0.21</v>
      </c>
      <c r="Z7" s="27">
        <v>0.4</v>
      </c>
    </row>
    <row r="8" spans="1:26" ht="233" customHeight="1" thickBot="1" x14ac:dyDescent="0.4">
      <c r="A8" s="425" t="str">
        <f>'[3]2 CONTEXTO E IDENTIFICACIÓN'!A9</f>
        <v>R1</v>
      </c>
      <c r="B8" s="428" t="str">
        <f>+'[3]2 CONTEXTO E IDENTIFICACIÓN'!J9</f>
        <v xml:space="preserve">Posibilidad de afectación económica y reputacional porDebido al Incumplimiento de los términos de ley y fechas establecidas en el Plan Anual de Auditorías  por la demora en la entrega y revisión de los informes  por parte el equipo de control interno. a causa de Debido a la Insuficiencia de personal (servidores públicos y contratistas colaboradores) en la OCI, que apoye la ejecución las actividades del PAA-Plan Anual de Auditorías, por la terminación anticipada de contratos y/o ausencia de adición y prorrogas a contratistas. </v>
      </c>
      <c r="C8" s="413">
        <f>+'[3]3 PROBABIL E IMPACTO INHERENTE'!E9</f>
        <v>0.6</v>
      </c>
      <c r="D8" s="416">
        <f>+'[3]3 PROBABIL E IMPACTO INHERENTE'!M9</f>
        <v>0.8</v>
      </c>
      <c r="E8" s="332">
        <v>1</v>
      </c>
      <c r="F8" s="395" t="s">
        <v>411</v>
      </c>
      <c r="G8" s="395" t="s">
        <v>359</v>
      </c>
      <c r="H8" s="396" t="s">
        <v>412</v>
      </c>
      <c r="I8" s="397" t="s">
        <v>413</v>
      </c>
      <c r="J8" s="253" t="s">
        <v>111</v>
      </c>
      <c r="K8" s="334">
        <f>+IFERROR(VLOOKUP($J8,'[3]10 FORMULAS'!$B$51:$C$53,2,0),"")</f>
        <v>0.15</v>
      </c>
      <c r="L8" s="334" t="str">
        <f>+IF(J8="Preventivo","Probabilidad",IF(J8="Detectivo","Probabilidad",IF(#REF!="Correctivo","Impacto","")))</f>
        <v>Probabilidad</v>
      </c>
      <c r="M8" s="335" t="s">
        <v>112</v>
      </c>
      <c r="N8" s="334">
        <f>+IFERROR(VLOOKUP($M8,'[3]10 FORMULAS'!$B$54:$C$55,2,0),"")</f>
        <v>0.15</v>
      </c>
      <c r="O8" s="336" t="s">
        <v>102</v>
      </c>
      <c r="P8" s="336" t="s">
        <v>203</v>
      </c>
      <c r="Q8" s="336" t="s">
        <v>104</v>
      </c>
      <c r="R8" s="336" t="s">
        <v>105</v>
      </c>
      <c r="S8" s="334">
        <f t="shared" ref="S8:S13" si="0">+IFERROR($K8+$N8,"")</f>
        <v>0.3</v>
      </c>
      <c r="T8" s="334">
        <f>+IFERROR(C8*S8,"")</f>
        <v>0.18</v>
      </c>
      <c r="U8" s="334">
        <f>+IFERROR(C8-T8,"")</f>
        <v>0.42</v>
      </c>
      <c r="V8" s="406">
        <v>0.22</v>
      </c>
      <c r="W8" s="38"/>
      <c r="X8" s="238" t="s">
        <v>240</v>
      </c>
      <c r="Y8" s="28">
        <v>0.41</v>
      </c>
      <c r="Z8" s="27">
        <v>0.6</v>
      </c>
    </row>
    <row r="9" spans="1:26" ht="113.25" customHeight="1" thickBot="1" x14ac:dyDescent="0.4">
      <c r="A9" s="426"/>
      <c r="B9" s="429"/>
      <c r="C9" s="414"/>
      <c r="D9" s="417"/>
      <c r="E9" s="277">
        <v>2</v>
      </c>
      <c r="F9" s="396" t="s">
        <v>414</v>
      </c>
      <c r="G9" s="395" t="s">
        <v>359</v>
      </c>
      <c r="H9" s="396" t="s">
        <v>415</v>
      </c>
      <c r="I9" s="398" t="s">
        <v>416</v>
      </c>
      <c r="J9" s="253" t="s">
        <v>111</v>
      </c>
      <c r="K9" s="231">
        <f>+IFERROR(VLOOKUP($J9,'[3]10 FORMULAS'!$B$51:$C$53,2,0),"")</f>
        <v>0.15</v>
      </c>
      <c r="L9" s="231" t="str">
        <f>+IF(J9="Preventivo","Probabilidad",IF(J9="Detectivo","Probabilidad",IF(#REF!="Correctivo","Impacto","")))</f>
        <v>Probabilidad</v>
      </c>
      <c r="M9" s="278" t="s">
        <v>112</v>
      </c>
      <c r="N9" s="231">
        <f>+IFERROR(VLOOKUP($M9,'[3]10 FORMULAS'!$B$54:$C$55,2,0),"")</f>
        <v>0.15</v>
      </c>
      <c r="O9" s="279" t="s">
        <v>102</v>
      </c>
      <c r="P9" s="279" t="s">
        <v>205</v>
      </c>
      <c r="Q9" s="279" t="s">
        <v>104</v>
      </c>
      <c r="R9" s="279" t="s">
        <v>105</v>
      </c>
      <c r="S9" s="231">
        <f t="shared" si="0"/>
        <v>0.3</v>
      </c>
      <c r="T9" s="231">
        <f>+IFERROR(U8*S9,"")</f>
        <v>0.126</v>
      </c>
      <c r="U9" s="231">
        <f>+IFERROR(U8-T9,"")</f>
        <v>0.29399999999999998</v>
      </c>
      <c r="V9" s="406">
        <v>0.22</v>
      </c>
      <c r="W9" s="38"/>
      <c r="X9" s="32" t="s">
        <v>244</v>
      </c>
      <c r="Y9" s="28">
        <v>0.61</v>
      </c>
      <c r="Z9" s="27">
        <v>0.8</v>
      </c>
    </row>
    <row r="10" spans="1:26" ht="104.25" customHeight="1" thickBot="1" x14ac:dyDescent="0.4">
      <c r="A10" s="347" t="str">
        <f>'[3]2 CONTEXTO E IDENTIFICACIÓN'!A10</f>
        <v>R2</v>
      </c>
      <c r="B10" s="348" t="str">
        <f>+'[3]2 CONTEXTO E IDENTIFICACIÓN'!J10</f>
        <v>Posibilidad de afectación económica y reputacional por Establecimeinto de conclusiones de auditoría sin la pertienencia tecnica requerida que permita agregar valor a los procesos de la entidad   a causa de Por debilidades en las competencias tecnicas del equipo de auditoría</v>
      </c>
      <c r="C10" s="352">
        <f>+'[3]3 PROBABIL E IMPACTO INHERENTE'!E10</f>
        <v>0.6</v>
      </c>
      <c r="D10" s="349">
        <f>+'[3]3 PROBABIL E IMPACTO INHERENTE'!M10</f>
        <v>0.8</v>
      </c>
      <c r="E10" s="281">
        <v>1</v>
      </c>
      <c r="F10" s="395" t="s">
        <v>411</v>
      </c>
      <c r="G10" s="395" t="s">
        <v>359</v>
      </c>
      <c r="H10" s="396" t="s">
        <v>417</v>
      </c>
      <c r="I10" s="399" t="s">
        <v>418</v>
      </c>
      <c r="J10" s="253" t="s">
        <v>111</v>
      </c>
      <c r="K10" s="329">
        <f>+IFERROR(VLOOKUP($J10,'[3]10 FORMULAS'!$B$51:$C$53,2,0),"")</f>
        <v>0.15</v>
      </c>
      <c r="L10" s="329" t="str">
        <f>+IF(J10="Preventivo","Probabilidad",IF(J10="Detectivo","Probabilidad",IF(#REF!="Correctivo","Impacto","")))</f>
        <v>Probabilidad</v>
      </c>
      <c r="M10" s="330" t="s">
        <v>112</v>
      </c>
      <c r="N10" s="329">
        <f>+IFERROR(VLOOKUP($M10,'[3]10 FORMULAS'!$B$54:$C$55,2,0),"")</f>
        <v>0.15</v>
      </c>
      <c r="O10" s="331" t="s">
        <v>102</v>
      </c>
      <c r="P10" s="331" t="s">
        <v>308</v>
      </c>
      <c r="Q10" s="331" t="s">
        <v>104</v>
      </c>
      <c r="R10" s="331" t="s">
        <v>105</v>
      </c>
      <c r="S10" s="329">
        <f t="shared" si="0"/>
        <v>0.3</v>
      </c>
      <c r="T10" s="329">
        <f>+IFERROR(C10*S10,"")</f>
        <v>0.18</v>
      </c>
      <c r="U10" s="329">
        <f>+IFERROR(C10-T10,"")</f>
        <v>0.42</v>
      </c>
      <c r="V10" s="351">
        <v>0.36</v>
      </c>
      <c r="W10" s="38"/>
      <c r="X10" s="239" t="s">
        <v>248</v>
      </c>
      <c r="Y10" s="28">
        <v>0.81</v>
      </c>
      <c r="Z10" s="27">
        <v>1</v>
      </c>
    </row>
    <row r="11" spans="1:26" ht="205" customHeight="1" thickBot="1" x14ac:dyDescent="0.4">
      <c r="A11" s="343" t="str">
        <f>'[3]2 CONTEXTO E IDENTIFICACIÓN'!A11</f>
        <v>R3</v>
      </c>
      <c r="B11" s="344" t="str">
        <f>+'[3]2 CONTEXTO E IDENTIFICACIÓN'!J11</f>
        <v>Posibilidad de afectación económica y reputacional porDebido a la inadecuada gestión y control de conflictos de interés e impedimentos a la independencia/objetividad, que permite conductas asociadas a integridad pública (soborno/dádivas, fraude, colusión u otras prácticas de corrupción) y deriva en la manipulación de resultados de auditoría o evaluación en beneficio de terceros.” a causa de Deficiencia en los mecanismos de seguimiento y control de impedimentos a la independencia y objetividad del proceso de auditoría interna 
Conflicto de intereses por parte del servidor o contratista responsable del ejericicio de auditoría o evaluación</v>
      </c>
      <c r="C11" s="345">
        <f>+'[3]3 PROBABIL E IMPACTO INHERENTE'!E11</f>
        <v>0.6</v>
      </c>
      <c r="D11" s="346">
        <f>+'[3]3 PROBABIL E IMPACTO INHERENTE'!M11</f>
        <v>0.6</v>
      </c>
      <c r="E11" s="332">
        <v>1</v>
      </c>
      <c r="F11" s="395" t="s">
        <v>411</v>
      </c>
      <c r="G11" s="400" t="s">
        <v>361</v>
      </c>
      <c r="H11" s="400" t="s">
        <v>447</v>
      </c>
      <c r="I11" s="399" t="s">
        <v>419</v>
      </c>
      <c r="J11" s="253" t="s">
        <v>100</v>
      </c>
      <c r="K11" s="329">
        <f>+IFERROR(VLOOKUP($J11,'[3]10 FORMULAS'!$B$51:$C$53,2,0),"")</f>
        <v>0.25</v>
      </c>
      <c r="L11" s="329" t="str">
        <f>+IF(J11="Preventivo","Probabilidad",IF(J11="Detectivo","Probabilidad",IF(#REF!="Correctivo","Impacto","")))</f>
        <v>Probabilidad</v>
      </c>
      <c r="M11" s="330" t="s">
        <v>112</v>
      </c>
      <c r="N11" s="329">
        <f>+IFERROR(VLOOKUP($M11,'[3]10 FORMULAS'!$B$54:$C$55,2,0),"")</f>
        <v>0.15</v>
      </c>
      <c r="O11" s="331" t="s">
        <v>102</v>
      </c>
      <c r="P11" s="331" t="s">
        <v>308</v>
      </c>
      <c r="Q11" s="331" t="s">
        <v>104</v>
      </c>
      <c r="R11" s="331" t="s">
        <v>105</v>
      </c>
      <c r="S11" s="329">
        <f t="shared" si="0"/>
        <v>0.4</v>
      </c>
      <c r="T11" s="329">
        <f>+IFERROR(C11*S11,"")</f>
        <v>0.24</v>
      </c>
      <c r="U11" s="329">
        <f>+IFERROR(C11-T11,"")</f>
        <v>0.36</v>
      </c>
      <c r="V11" s="350">
        <v>0.26</v>
      </c>
      <c r="W11" s="38"/>
      <c r="X11" s="227"/>
      <c r="Y11" s="227"/>
      <c r="Z11" s="227"/>
    </row>
    <row r="12" spans="1:26" ht="80.25" customHeight="1" thickBot="1" x14ac:dyDescent="0.4">
      <c r="A12" s="425" t="str">
        <f>'[3]2 CONTEXTO E IDENTIFICACIÓN'!A12</f>
        <v>R4</v>
      </c>
      <c r="B12" s="428" t="str">
        <f>+'[3]2 CONTEXTO E IDENTIFICACIÓN'!J12</f>
        <v>La posibilidad de afectación  de  confidencialidad en la elaboracion de lista de chequeo fianl y subida de informacion a la compartida , debido a compromiso de la Información .</v>
      </c>
      <c r="C12" s="413">
        <f>+'[3]3 PROBABIL E IMPACTO INHERENTE'!E12</f>
        <v>0.6</v>
      </c>
      <c r="D12" s="416">
        <f>+'[3]3 PROBABIL E IMPACTO INHERENTE'!M12</f>
        <v>0.6</v>
      </c>
      <c r="E12" s="332">
        <v>1</v>
      </c>
      <c r="F12" s="401" t="s">
        <v>420</v>
      </c>
      <c r="G12" s="401" t="s">
        <v>353</v>
      </c>
      <c r="H12" s="402" t="s">
        <v>421</v>
      </c>
      <c r="I12" s="403" t="str">
        <f>+CONCATENATE(F12," ",G12," ",H12)</f>
        <v>El auxiliar administrativo OCI  Verifica mensualmente según el reporte enviado por correo electrónico institucional por el integrante del Equipo OCI, la información cargada en la carpeta compartida OCI, que cumpla con la ubicación en la serie correspondiente de la TRD-Tabla de Retención Documental OCI. En caso de identificar diferencias del cargue de achivos en la carpeta compartida, el auxiliar solicitará completar lo faltante o reubicarlo conforme a la serie.
Como evidencia se tienen los correos electrónicos institucionales que se cursen entre el integrante del equipo de trabajo OCI y el auxiliar administrativo.</v>
      </c>
      <c r="J12" s="52" t="s">
        <v>100</v>
      </c>
      <c r="K12" s="334">
        <f>+IFERROR(VLOOKUP($J12,'[3]10 FORMULAS'!$B$51:$C$53,2,0),"")</f>
        <v>0.25</v>
      </c>
      <c r="L12" s="334" t="str">
        <f>+IF(J12="Preventivo","Probabilidad",IF(J12="Detectivo","Probabilidad",IF(#REF!="Correctivo","Impacto","")))</f>
        <v>Probabilidad</v>
      </c>
      <c r="M12" s="335" t="s">
        <v>112</v>
      </c>
      <c r="N12" s="334">
        <f>+IFERROR(VLOOKUP($M12,'[3]10 FORMULAS'!$B$54:$C$55,2,0),"")</f>
        <v>0.15</v>
      </c>
      <c r="O12" s="331" t="s">
        <v>102</v>
      </c>
      <c r="P12" s="331" t="s">
        <v>203</v>
      </c>
      <c r="Q12" s="331" t="s">
        <v>104</v>
      </c>
      <c r="R12" s="331" t="s">
        <v>105</v>
      </c>
      <c r="S12" s="334">
        <f t="shared" si="0"/>
        <v>0.4</v>
      </c>
      <c r="T12" s="334">
        <f t="shared" ref="T12" si="1">+IFERROR(C12*S12,"")</f>
        <v>0.24</v>
      </c>
      <c r="U12" s="334">
        <f>+IFERROR(C12-T12,"")</f>
        <v>0.36</v>
      </c>
      <c r="V12" s="457">
        <v>0.36</v>
      </c>
      <c r="W12" s="38"/>
      <c r="X12" s="227"/>
      <c r="Y12" s="227"/>
      <c r="Z12" s="227"/>
    </row>
    <row r="13" spans="1:26" ht="66.75" customHeight="1" thickBot="1" x14ac:dyDescent="0.4">
      <c r="A13" s="426"/>
      <c r="B13" s="429"/>
      <c r="C13" s="414"/>
      <c r="D13" s="417"/>
      <c r="E13" s="277">
        <v>2</v>
      </c>
      <c r="F13" s="404" t="s">
        <v>420</v>
      </c>
      <c r="G13" s="405" t="s">
        <v>353</v>
      </c>
      <c r="H13" s="402" t="s">
        <v>422</v>
      </c>
      <c r="I13" s="403" t="str">
        <f t="shared" ref="I13" si="2">+CONCATENATE(F13," ",G13," ",H13)</f>
        <v>El auxiliar administrativo OCI  Verifica trimestralmente mediante correo electrónico institucional a la "Mesa de Ayuda UMV" (del proceso EGTI el "log" del backup o copia de seguridad, correspondienta a la carpeta compartida OCI que sirve como repositorio de la información definitiva generada por la dependencia.
En caso de no recibir respuesta y/o identificar que no se realiza el backup solicitado, se enviará un correo electrónico institucional, con copia a la Secretaria General (responsable directiva del proceso GSIT) informando de este incumplimiento.
Como evidencia, los correos electrónicos institucionales remitidos por el auxiliar Administrativo OCI al proceso GSIT - Gestión de Servicios e Infraestructura Tecnológica .</v>
      </c>
      <c r="J13" s="282" t="s">
        <v>122</v>
      </c>
      <c r="K13" s="334">
        <f>+IFERROR(VLOOKUP($J13,'[3]10 FORMULAS'!$B$51:$C$53,2,0),"")</f>
        <v>0.1</v>
      </c>
      <c r="L13" s="231" t="str">
        <f t="shared" ref="L13" si="3">+IF(J13="Correctivo","Impacto","")</f>
        <v>Impacto</v>
      </c>
      <c r="M13" s="335" t="s">
        <v>112</v>
      </c>
      <c r="N13" s="334">
        <f>+IFERROR(VLOOKUP($M13,'[3]10 FORMULAS'!$B$54:$C$55,2,0),"")</f>
        <v>0.15</v>
      </c>
      <c r="O13" s="331" t="s">
        <v>102</v>
      </c>
      <c r="P13" s="331" t="s">
        <v>205</v>
      </c>
      <c r="Q13" s="331" t="s">
        <v>104</v>
      </c>
      <c r="R13" s="331" t="s">
        <v>105</v>
      </c>
      <c r="S13" s="231">
        <f t="shared" si="0"/>
        <v>0.25</v>
      </c>
      <c r="T13" s="231">
        <f>+IFERROR(U12*S13,"")</f>
        <v>0.09</v>
      </c>
      <c r="U13" s="231">
        <f>+IFERROR(U12-T13,"")</f>
        <v>0.27</v>
      </c>
      <c r="V13" s="458"/>
      <c r="W13" s="38"/>
      <c r="X13" s="227"/>
      <c r="Y13" s="227"/>
      <c r="Z13" s="227"/>
    </row>
    <row r="14" spans="1:26" ht="29.5" customHeight="1" thickBot="1" x14ac:dyDescent="0.4">
      <c r="A14" s="425">
        <f>'[3]2 CONTEXTO E IDENTIFICACIÓN'!A15</f>
        <v>0</v>
      </c>
      <c r="B14" s="428">
        <f>+'[3]2 CONTEXTO E IDENTIFICACIÓN'!J15</f>
        <v>0</v>
      </c>
      <c r="C14" s="413">
        <f>+'[3]3 PROBABIL E IMPACTO INHERENTE'!E15</f>
        <v>0</v>
      </c>
      <c r="D14" s="416">
        <f>+'[3]3 PROBABIL E IMPACTO INHERENTE'!M15</f>
        <v>0</v>
      </c>
      <c r="E14" s="332"/>
      <c r="F14" s="395"/>
      <c r="G14" s="395"/>
      <c r="H14" s="396"/>
      <c r="I14" s="397"/>
      <c r="J14" s="253"/>
      <c r="K14" s="334"/>
      <c r="L14" s="334"/>
      <c r="M14" s="335"/>
      <c r="N14" s="334"/>
      <c r="O14" s="336"/>
      <c r="P14" s="336"/>
      <c r="Q14" s="336"/>
      <c r="R14" s="336"/>
      <c r="S14" s="334"/>
      <c r="T14" s="334"/>
      <c r="U14" s="334"/>
      <c r="V14" s="457"/>
      <c r="W14" s="38"/>
      <c r="X14" s="227"/>
      <c r="Y14" s="228"/>
      <c r="Z14" s="228"/>
    </row>
    <row r="15" spans="1:26" ht="29.5" customHeight="1" thickBot="1" x14ac:dyDescent="0.4">
      <c r="A15" s="426"/>
      <c r="B15" s="429"/>
      <c r="C15" s="414"/>
      <c r="D15" s="417"/>
      <c r="E15" s="277"/>
      <c r="F15" s="396"/>
      <c r="G15" s="395"/>
      <c r="H15" s="396"/>
      <c r="I15" s="398"/>
      <c r="J15" s="253"/>
      <c r="K15" s="231"/>
      <c r="L15" s="231"/>
      <c r="M15" s="278"/>
      <c r="N15" s="231"/>
      <c r="O15" s="279"/>
      <c r="P15" s="279"/>
      <c r="Q15" s="279"/>
      <c r="R15" s="279"/>
      <c r="S15" s="231"/>
      <c r="T15" s="231"/>
      <c r="U15" s="231"/>
      <c r="V15" s="458"/>
      <c r="W15" s="38"/>
      <c r="X15" s="227"/>
      <c r="Y15" s="228"/>
      <c r="Z15" s="228"/>
    </row>
    <row r="16" spans="1:26" ht="29.5" customHeight="1" thickBot="1" x14ac:dyDescent="0.4">
      <c r="A16" s="347">
        <f>'[3]2 CONTEXTO E IDENTIFICACIÓN'!A16</f>
        <v>0</v>
      </c>
      <c r="B16" s="348">
        <f>+'[3]2 CONTEXTO E IDENTIFICACIÓN'!J16</f>
        <v>0</v>
      </c>
      <c r="C16" s="352">
        <f>+'[3]3 PROBABIL E IMPACTO INHERENTE'!E16</f>
        <v>0</v>
      </c>
      <c r="D16" s="349">
        <f>+'[3]3 PROBABIL E IMPACTO INHERENTE'!M16</f>
        <v>0</v>
      </c>
      <c r="E16" s="281"/>
      <c r="F16" s="395"/>
      <c r="G16" s="395"/>
      <c r="H16" s="396"/>
      <c r="I16" s="399"/>
      <c r="J16" s="253"/>
      <c r="K16" s="329"/>
      <c r="L16" s="329"/>
      <c r="M16" s="330"/>
      <c r="N16" s="329"/>
      <c r="O16" s="331"/>
      <c r="P16" s="331"/>
      <c r="Q16" s="331"/>
      <c r="R16" s="331"/>
      <c r="S16" s="329"/>
      <c r="T16" s="329"/>
      <c r="U16" s="329"/>
      <c r="V16" s="351"/>
      <c r="W16" s="38"/>
      <c r="X16" s="227"/>
      <c r="Y16" s="228"/>
      <c r="Z16" s="228"/>
    </row>
    <row r="17" spans="1:26" ht="29.5" customHeight="1" thickBot="1" x14ac:dyDescent="0.4">
      <c r="A17" s="343">
        <f>'[3]2 CONTEXTO E IDENTIFICACIÓN'!A17</f>
        <v>0</v>
      </c>
      <c r="B17" s="344">
        <f>+'[3]2 CONTEXTO E IDENTIFICACIÓN'!J17</f>
        <v>0</v>
      </c>
      <c r="C17" s="345">
        <f>+'[3]3 PROBABIL E IMPACTO INHERENTE'!E17</f>
        <v>0</v>
      </c>
      <c r="D17" s="346">
        <f>+'[3]3 PROBABIL E IMPACTO INHERENTE'!M17</f>
        <v>0</v>
      </c>
      <c r="E17" s="332"/>
      <c r="F17" s="395"/>
      <c r="G17" s="400"/>
      <c r="H17" s="400"/>
      <c r="I17" s="399"/>
      <c r="J17" s="253"/>
      <c r="K17" s="329"/>
      <c r="L17" s="329"/>
      <c r="M17" s="330"/>
      <c r="N17" s="329"/>
      <c r="O17" s="331"/>
      <c r="P17" s="331"/>
      <c r="Q17" s="331"/>
      <c r="R17" s="331"/>
      <c r="S17" s="329"/>
      <c r="T17" s="329"/>
      <c r="U17" s="329"/>
      <c r="V17" s="350"/>
      <c r="W17" s="38"/>
      <c r="X17" s="227"/>
      <c r="Y17" s="228"/>
      <c r="Z17" s="228"/>
    </row>
    <row r="18" spans="1:26" ht="29.5" customHeight="1" thickBot="1" x14ac:dyDescent="0.4">
      <c r="A18" s="425">
        <f>'[3]2 CONTEXTO E IDENTIFICACIÓN'!A18</f>
        <v>0</v>
      </c>
      <c r="B18" s="428">
        <f>+'[3]2 CONTEXTO E IDENTIFICACIÓN'!J18</f>
        <v>0</v>
      </c>
      <c r="C18" s="413">
        <f>+'[3]3 PROBABIL E IMPACTO INHERENTE'!E18</f>
        <v>0</v>
      </c>
      <c r="D18" s="416">
        <f>+'[3]3 PROBABIL E IMPACTO INHERENTE'!M18</f>
        <v>0</v>
      </c>
      <c r="E18" s="332"/>
      <c r="F18" s="401"/>
      <c r="G18" s="401"/>
      <c r="H18" s="402"/>
      <c r="I18" s="403"/>
      <c r="J18" s="52"/>
      <c r="K18" s="334"/>
      <c r="L18" s="334"/>
      <c r="M18" s="335"/>
      <c r="N18" s="334"/>
      <c r="O18" s="331"/>
      <c r="P18" s="331"/>
      <c r="Q18" s="331"/>
      <c r="R18" s="331"/>
      <c r="S18" s="334"/>
      <c r="T18" s="334"/>
      <c r="U18" s="334"/>
      <c r="V18" s="457"/>
      <c r="W18" s="38"/>
      <c r="X18" s="227"/>
      <c r="Y18" s="228"/>
      <c r="Z18" s="228"/>
    </row>
    <row r="19" spans="1:26" ht="29.5" customHeight="1" thickBot="1" x14ac:dyDescent="0.4">
      <c r="A19" s="426"/>
      <c r="B19" s="429"/>
      <c r="C19" s="414"/>
      <c r="D19" s="417"/>
      <c r="E19" s="277"/>
      <c r="F19" s="404"/>
      <c r="G19" s="405"/>
      <c r="H19" s="402"/>
      <c r="I19" s="403"/>
      <c r="J19" s="282"/>
      <c r="K19" s="334"/>
      <c r="L19" s="231"/>
      <c r="M19" s="335"/>
      <c r="N19" s="334"/>
      <c r="O19" s="331"/>
      <c r="P19" s="331"/>
      <c r="Q19" s="331"/>
      <c r="R19" s="331"/>
      <c r="S19" s="231"/>
      <c r="T19" s="231"/>
      <c r="U19" s="231"/>
      <c r="V19" s="458"/>
      <c r="W19" s="38"/>
    </row>
    <row r="20" spans="1:26" ht="29.5" customHeight="1" thickBot="1" x14ac:dyDescent="0.4">
      <c r="A20" s="425">
        <f>'[3]2 CONTEXTO E IDENTIFICACIÓN'!A21</f>
        <v>0</v>
      </c>
      <c r="B20" s="428">
        <f>+'[3]2 CONTEXTO E IDENTIFICACIÓN'!J21</f>
        <v>0</v>
      </c>
      <c r="C20" s="413">
        <f>+'[3]3 PROBABIL E IMPACTO INHERENTE'!E21</f>
        <v>0</v>
      </c>
      <c r="D20" s="416">
        <f>+'[3]3 PROBABIL E IMPACTO INHERENTE'!M21</f>
        <v>0</v>
      </c>
      <c r="E20" s="332"/>
      <c r="F20" s="395"/>
      <c r="G20" s="395"/>
      <c r="H20" s="396"/>
      <c r="I20" s="397"/>
      <c r="J20" s="253"/>
      <c r="K20" s="334"/>
      <c r="L20" s="334"/>
      <c r="M20" s="335"/>
      <c r="N20" s="334"/>
      <c r="O20" s="336"/>
      <c r="P20" s="336"/>
      <c r="Q20" s="336"/>
      <c r="R20" s="336"/>
      <c r="S20" s="334"/>
      <c r="T20" s="334"/>
      <c r="U20" s="334"/>
      <c r="V20" s="457"/>
      <c r="W20" s="38"/>
      <c r="X20" s="227"/>
      <c r="Y20" s="228"/>
      <c r="Z20" s="228"/>
    </row>
    <row r="21" spans="1:26" ht="29.5" customHeight="1" thickBot="1" x14ac:dyDescent="0.4">
      <c r="A21" s="426"/>
      <c r="B21" s="429"/>
      <c r="C21" s="414"/>
      <c r="D21" s="417"/>
      <c r="E21" s="277"/>
      <c r="F21" s="396"/>
      <c r="G21" s="395"/>
      <c r="H21" s="396"/>
      <c r="I21" s="398"/>
      <c r="J21" s="253"/>
      <c r="K21" s="231"/>
      <c r="L21" s="231"/>
      <c r="M21" s="278"/>
      <c r="N21" s="231"/>
      <c r="O21" s="279"/>
      <c r="P21" s="279"/>
      <c r="Q21" s="279"/>
      <c r="R21" s="279"/>
      <c r="S21" s="231"/>
      <c r="T21" s="231"/>
      <c r="U21" s="231"/>
      <c r="V21" s="458"/>
      <c r="W21" s="38"/>
      <c r="X21" s="227"/>
      <c r="Y21" s="228"/>
      <c r="Z21" s="228"/>
    </row>
    <row r="22" spans="1:26" ht="29.5" customHeight="1" thickBot="1" x14ac:dyDescent="0.4">
      <c r="A22" s="347">
        <f>'[3]2 CONTEXTO E IDENTIFICACIÓN'!A22</f>
        <v>0</v>
      </c>
      <c r="B22" s="348">
        <f>+'[3]2 CONTEXTO E IDENTIFICACIÓN'!J22</f>
        <v>0</v>
      </c>
      <c r="C22" s="352">
        <f>+'[3]3 PROBABIL E IMPACTO INHERENTE'!E22</f>
        <v>0</v>
      </c>
      <c r="D22" s="349">
        <f>+'[3]3 PROBABIL E IMPACTO INHERENTE'!M22</f>
        <v>0</v>
      </c>
      <c r="E22" s="281"/>
      <c r="F22" s="395"/>
      <c r="G22" s="395"/>
      <c r="H22" s="396"/>
      <c r="I22" s="399"/>
      <c r="J22" s="253"/>
      <c r="K22" s="329"/>
      <c r="L22" s="329"/>
      <c r="M22" s="330"/>
      <c r="N22" s="329"/>
      <c r="O22" s="331"/>
      <c r="P22" s="331"/>
      <c r="Q22" s="331"/>
      <c r="R22" s="331"/>
      <c r="S22" s="329"/>
      <c r="T22" s="329"/>
      <c r="U22" s="329"/>
      <c r="V22" s="351"/>
      <c r="W22" s="38"/>
      <c r="X22" s="227"/>
      <c r="Y22" s="228"/>
      <c r="Z22" s="228"/>
    </row>
    <row r="23" spans="1:26" ht="29.5" customHeight="1" thickBot="1" x14ac:dyDescent="0.4">
      <c r="A23" s="343">
        <f>'[3]2 CONTEXTO E IDENTIFICACIÓN'!A23</f>
        <v>0</v>
      </c>
      <c r="B23" s="344">
        <f>+'[3]2 CONTEXTO E IDENTIFICACIÓN'!J23</f>
        <v>0</v>
      </c>
      <c r="C23" s="345">
        <f>+'[3]3 PROBABIL E IMPACTO INHERENTE'!E23</f>
        <v>0</v>
      </c>
      <c r="D23" s="346">
        <f>+'[3]3 PROBABIL E IMPACTO INHERENTE'!M23</f>
        <v>0</v>
      </c>
      <c r="E23" s="332"/>
      <c r="F23" s="395"/>
      <c r="G23" s="400"/>
      <c r="H23" s="400"/>
      <c r="I23" s="399"/>
      <c r="J23" s="253"/>
      <c r="K23" s="329"/>
      <c r="L23" s="329"/>
      <c r="M23" s="330"/>
      <c r="N23" s="329"/>
      <c r="O23" s="331"/>
      <c r="P23" s="331"/>
      <c r="Q23" s="331"/>
      <c r="R23" s="331"/>
      <c r="S23" s="329"/>
      <c r="T23" s="329"/>
      <c r="U23" s="329"/>
      <c r="V23" s="350"/>
      <c r="W23" s="38"/>
      <c r="X23" s="227"/>
      <c r="Y23" s="228"/>
      <c r="Z23" s="228"/>
    </row>
    <row r="24" spans="1:26" ht="29.5" customHeight="1" thickBot="1" x14ac:dyDescent="0.4">
      <c r="A24" s="425">
        <f>'[3]2 CONTEXTO E IDENTIFICACIÓN'!A24</f>
        <v>0</v>
      </c>
      <c r="B24" s="428">
        <f>+'[3]2 CONTEXTO E IDENTIFICACIÓN'!J24</f>
        <v>0</v>
      </c>
      <c r="C24" s="413">
        <f>+'[3]3 PROBABIL E IMPACTO INHERENTE'!E24</f>
        <v>0</v>
      </c>
      <c r="D24" s="416">
        <f>+'[3]3 PROBABIL E IMPACTO INHERENTE'!M24</f>
        <v>0</v>
      </c>
      <c r="E24" s="332"/>
      <c r="F24" s="401"/>
      <c r="G24" s="401"/>
      <c r="H24" s="402"/>
      <c r="I24" s="403"/>
      <c r="J24" s="52"/>
      <c r="K24" s="334"/>
      <c r="L24" s="334"/>
      <c r="M24" s="335"/>
      <c r="N24" s="334"/>
      <c r="O24" s="331"/>
      <c r="P24" s="331"/>
      <c r="Q24" s="331"/>
      <c r="R24" s="331"/>
      <c r="S24" s="334"/>
      <c r="T24" s="334"/>
      <c r="U24" s="334"/>
      <c r="V24" s="457"/>
      <c r="W24" s="38"/>
      <c r="X24" s="227"/>
      <c r="Y24" s="228"/>
      <c r="Z24" s="228"/>
    </row>
    <row r="25" spans="1:26" ht="29.5" customHeight="1" thickBot="1" x14ac:dyDescent="0.4">
      <c r="A25" s="426"/>
      <c r="B25" s="429"/>
      <c r="C25" s="414"/>
      <c r="D25" s="417"/>
      <c r="E25" s="277"/>
      <c r="F25" s="404"/>
      <c r="G25" s="405"/>
      <c r="H25" s="402"/>
      <c r="I25" s="403"/>
      <c r="J25" s="282"/>
      <c r="K25" s="334"/>
      <c r="L25" s="231"/>
      <c r="M25" s="335"/>
      <c r="N25" s="334"/>
      <c r="O25" s="331"/>
      <c r="P25" s="331"/>
      <c r="Q25" s="331"/>
      <c r="R25" s="331"/>
      <c r="S25" s="231"/>
      <c r="T25" s="231"/>
      <c r="U25" s="231"/>
      <c r="V25" s="458"/>
      <c r="W25" s="38"/>
    </row>
    <row r="26" spans="1:26" ht="29.5" customHeight="1" thickBot="1" x14ac:dyDescent="0.4">
      <c r="A26" s="425">
        <f>'[3]2 CONTEXTO E IDENTIFICACIÓN'!A27</f>
        <v>0</v>
      </c>
      <c r="B26" s="428">
        <f>+'[3]2 CONTEXTO E IDENTIFICACIÓN'!J27</f>
        <v>0</v>
      </c>
      <c r="C26" s="413">
        <f>+'[3]3 PROBABIL E IMPACTO INHERENTE'!E27</f>
        <v>0</v>
      </c>
      <c r="D26" s="416">
        <f>+'[3]3 PROBABIL E IMPACTO INHERENTE'!M27</f>
        <v>0</v>
      </c>
      <c r="E26" s="332"/>
      <c r="F26" s="395"/>
      <c r="G26" s="395"/>
      <c r="H26" s="396"/>
      <c r="I26" s="397"/>
      <c r="J26" s="253"/>
      <c r="K26" s="334"/>
      <c r="L26" s="334"/>
      <c r="M26" s="335"/>
      <c r="N26" s="334"/>
      <c r="O26" s="336"/>
      <c r="P26" s="336"/>
      <c r="Q26" s="336"/>
      <c r="R26" s="336"/>
      <c r="S26" s="334"/>
      <c r="T26" s="334"/>
      <c r="U26" s="334"/>
      <c r="V26" s="457"/>
      <c r="W26" s="38"/>
      <c r="X26" s="227"/>
      <c r="Y26" s="228"/>
      <c r="Z26" s="228"/>
    </row>
    <row r="27" spans="1:26" ht="29.5" customHeight="1" thickBot="1" x14ac:dyDescent="0.4">
      <c r="A27" s="426"/>
      <c r="B27" s="429"/>
      <c r="C27" s="414"/>
      <c r="D27" s="417"/>
      <c r="E27" s="277"/>
      <c r="F27" s="396"/>
      <c r="G27" s="395"/>
      <c r="H27" s="396"/>
      <c r="I27" s="398"/>
      <c r="J27" s="253"/>
      <c r="K27" s="231"/>
      <c r="L27" s="231"/>
      <c r="M27" s="278"/>
      <c r="N27" s="231"/>
      <c r="O27" s="279"/>
      <c r="P27" s="279"/>
      <c r="Q27" s="279"/>
      <c r="R27" s="279"/>
      <c r="S27" s="231"/>
      <c r="T27" s="231"/>
      <c r="U27" s="231"/>
      <c r="V27" s="458"/>
      <c r="W27" s="38"/>
      <c r="X27" s="227"/>
      <c r="Y27" s="228"/>
      <c r="Z27" s="228"/>
    </row>
    <row r="28" spans="1:26" ht="29.5" customHeight="1" thickBot="1" x14ac:dyDescent="0.4">
      <c r="A28" s="347">
        <f>'[3]2 CONTEXTO E IDENTIFICACIÓN'!A28</f>
        <v>0</v>
      </c>
      <c r="B28" s="348">
        <f>+'[3]2 CONTEXTO E IDENTIFICACIÓN'!J28</f>
        <v>0</v>
      </c>
      <c r="C28" s="352">
        <f>+'[3]3 PROBABIL E IMPACTO INHERENTE'!E28</f>
        <v>0</v>
      </c>
      <c r="D28" s="349">
        <f>+'[3]3 PROBABIL E IMPACTO INHERENTE'!M28</f>
        <v>0</v>
      </c>
      <c r="E28" s="281"/>
      <c r="F28" s="395"/>
      <c r="G28" s="395"/>
      <c r="H28" s="396"/>
      <c r="I28" s="399"/>
      <c r="J28" s="253"/>
      <c r="K28" s="329"/>
      <c r="L28" s="329"/>
      <c r="M28" s="330"/>
      <c r="N28" s="329"/>
      <c r="O28" s="331"/>
      <c r="P28" s="331"/>
      <c r="Q28" s="331"/>
      <c r="R28" s="331"/>
      <c r="S28" s="329"/>
      <c r="T28" s="329"/>
      <c r="U28" s="329"/>
      <c r="V28" s="351"/>
      <c r="W28" s="38"/>
      <c r="X28" s="227"/>
      <c r="Y28" s="228"/>
      <c r="Z28" s="228"/>
    </row>
    <row r="29" spans="1:26" ht="29.5" customHeight="1" thickBot="1" x14ac:dyDescent="0.4">
      <c r="A29" s="343">
        <f>'[3]2 CONTEXTO E IDENTIFICACIÓN'!A29</f>
        <v>0</v>
      </c>
      <c r="B29" s="344">
        <f>+'[3]2 CONTEXTO E IDENTIFICACIÓN'!J29</f>
        <v>0</v>
      </c>
      <c r="C29" s="345">
        <f>+'[3]3 PROBABIL E IMPACTO INHERENTE'!E29</f>
        <v>0</v>
      </c>
      <c r="D29" s="346">
        <f>+'[3]3 PROBABIL E IMPACTO INHERENTE'!M29</f>
        <v>0</v>
      </c>
      <c r="E29" s="332"/>
      <c r="F29" s="395"/>
      <c r="G29" s="400"/>
      <c r="H29" s="400"/>
      <c r="I29" s="399"/>
      <c r="J29" s="253"/>
      <c r="K29" s="329"/>
      <c r="L29" s="329"/>
      <c r="M29" s="330"/>
      <c r="N29" s="329"/>
      <c r="O29" s="331"/>
      <c r="P29" s="331"/>
      <c r="Q29" s="331"/>
      <c r="R29" s="331"/>
      <c r="S29" s="329"/>
      <c r="T29" s="329"/>
      <c r="U29" s="329"/>
      <c r="V29" s="350"/>
      <c r="W29" s="38"/>
      <c r="X29" s="227"/>
      <c r="Y29" s="228"/>
      <c r="Z29" s="228"/>
    </row>
    <row r="30" spans="1:26" ht="29.5" customHeight="1" thickBot="1" x14ac:dyDescent="0.4">
      <c r="A30" s="425">
        <f>'[3]2 CONTEXTO E IDENTIFICACIÓN'!A30</f>
        <v>0</v>
      </c>
      <c r="B30" s="428">
        <f>+'[3]2 CONTEXTO E IDENTIFICACIÓN'!J30</f>
        <v>0</v>
      </c>
      <c r="C30" s="413">
        <f>+'[3]3 PROBABIL E IMPACTO INHERENTE'!E30</f>
        <v>0</v>
      </c>
      <c r="D30" s="416">
        <f>+'[3]3 PROBABIL E IMPACTO INHERENTE'!M30</f>
        <v>0</v>
      </c>
      <c r="E30" s="332"/>
      <c r="F30" s="401"/>
      <c r="G30" s="401"/>
      <c r="H30" s="402"/>
      <c r="I30" s="403"/>
      <c r="J30" s="52"/>
      <c r="K30" s="334"/>
      <c r="L30" s="334"/>
      <c r="M30" s="335"/>
      <c r="N30" s="334"/>
      <c r="O30" s="331"/>
      <c r="P30" s="331"/>
      <c r="Q30" s="331"/>
      <c r="R30" s="331"/>
      <c r="S30" s="334"/>
      <c r="T30" s="334"/>
      <c r="U30" s="334"/>
      <c r="V30" s="457"/>
      <c r="W30" s="38"/>
      <c r="X30" s="227"/>
      <c r="Y30" s="228"/>
      <c r="Z30" s="228"/>
    </row>
    <row r="31" spans="1:26" ht="29.5" customHeight="1" x14ac:dyDescent="0.35">
      <c r="A31" s="426"/>
      <c r="B31" s="429"/>
      <c r="C31" s="414"/>
      <c r="D31" s="417"/>
      <c r="E31" s="277"/>
      <c r="F31" s="404"/>
      <c r="G31" s="405"/>
      <c r="H31" s="402"/>
      <c r="I31" s="403"/>
      <c r="J31" s="282"/>
      <c r="K31" s="334"/>
      <c r="L31" s="231"/>
      <c r="M31" s="335"/>
      <c r="N31" s="334"/>
      <c r="O31" s="331"/>
      <c r="P31" s="331"/>
      <c r="Q31" s="331"/>
      <c r="R31" s="331"/>
      <c r="S31" s="231"/>
      <c r="T31" s="231"/>
      <c r="U31" s="231"/>
      <c r="V31" s="458"/>
      <c r="W31" s="38"/>
    </row>
    <row r="32" spans="1:26" ht="29.5" customHeight="1" x14ac:dyDescent="0.35">
      <c r="A32" s="431" t="str">
        <f>'2 CONTEXTO E IDENTIFICACIÓN'!A13</f>
        <v>R5</v>
      </c>
      <c r="B32" s="432" t="str">
        <f>+'2 CONTEXTO E IDENTIFICACIÓN'!J13</f>
        <v xml:space="preserve"> por a causa de </v>
      </c>
      <c r="C32" s="419" t="str">
        <f>+'3 PROBABIL E IMPACTO INHERENTE'!E13</f>
        <v/>
      </c>
      <c r="D32" s="420" t="str">
        <f>+'3 PROBABIL E IMPACTO INHERENTE'!M13</f>
        <v/>
      </c>
      <c r="E32" s="281">
        <v>1</v>
      </c>
      <c r="F32" s="256"/>
      <c r="G32" s="253"/>
      <c r="H32" s="253"/>
      <c r="I32" s="328" t="str">
        <f t="shared" ref="I32:I71" si="4">+CONCATENATE(F32," ",G32," ",H32)</f>
        <v xml:space="preserve">  </v>
      </c>
      <c r="J32" s="253"/>
      <c r="K32" s="329" t="str">
        <f>+IFERROR(VLOOKUP($J32,'10 FORMULAS'!$B$51:$C$53,2,0),"")</f>
        <v/>
      </c>
      <c r="L32" s="329" t="e">
        <f>+IF(J32="Preventivo","Probabilidad",IF(J32="Detectivo","Probabilidad",IF(#REF!="Correctivo","Impacto","")))</f>
        <v>#REF!</v>
      </c>
      <c r="M32" s="330"/>
      <c r="N32" s="329" t="str">
        <f>+IFERROR(VLOOKUP($M32,'10 FORMULAS'!$B$54:$C$55,2,0),"")</f>
        <v/>
      </c>
      <c r="O32" s="331"/>
      <c r="P32" s="331"/>
      <c r="Q32" s="331"/>
      <c r="R32" s="331"/>
      <c r="S32" s="329" t="str">
        <f t="shared" ref="S32:S39" si="5">+IFERROR($K32+$N32,"")</f>
        <v/>
      </c>
      <c r="T32" s="329" t="str">
        <f t="shared" ref="T32:T51" si="6">+IFERROR(C32*S32,"")</f>
        <v/>
      </c>
      <c r="U32" s="329" t="str">
        <f>+IFERROR(C32-T32,"")</f>
        <v/>
      </c>
      <c r="V32" s="408"/>
      <c r="W32" s="38"/>
      <c r="X32" s="227"/>
      <c r="Y32" s="228"/>
      <c r="Z32" s="228"/>
    </row>
    <row r="33" spans="1:26" ht="29.5" customHeight="1" x14ac:dyDescent="0.35">
      <c r="A33" s="431"/>
      <c r="B33" s="432"/>
      <c r="C33" s="419"/>
      <c r="D33" s="420"/>
      <c r="E33" s="277">
        <v>2</v>
      </c>
      <c r="F33" s="256"/>
      <c r="G33" s="253"/>
      <c r="H33" s="253"/>
      <c r="I33" s="220" t="str">
        <f t="shared" si="4"/>
        <v xml:space="preserve">  </v>
      </c>
      <c r="J33" s="193"/>
      <c r="K33" s="231" t="str">
        <f>+IFERROR(VLOOKUP($J33,'10 FORMULAS'!$B$51:$C$53,2,0),"")</f>
        <v/>
      </c>
      <c r="L33" s="231" t="e">
        <f>+IF(J33="Preventivo","Probabilidad",IF(J33="Detectivo","Probabilidad",IF(#REF!="Correctivo","Impacto","")))</f>
        <v>#REF!</v>
      </c>
      <c r="M33" s="278"/>
      <c r="N33" s="231" t="str">
        <f>+IFERROR(VLOOKUP($M33,'10 FORMULAS'!$B$54:$C$55,2,0),"")</f>
        <v/>
      </c>
      <c r="O33" s="279"/>
      <c r="P33" s="279"/>
      <c r="Q33" s="279"/>
      <c r="R33" s="279"/>
      <c r="S33" s="231" t="str">
        <f t="shared" si="5"/>
        <v/>
      </c>
      <c r="T33" s="231" t="str">
        <f t="shared" si="6"/>
        <v/>
      </c>
      <c r="U33" s="231" t="str">
        <f t="shared" ref="U33:U51" si="7">+IFERROR(S33-T33,"")</f>
        <v/>
      </c>
      <c r="V33" s="408"/>
      <c r="W33" s="38"/>
      <c r="X33" s="227"/>
      <c r="Y33" s="228"/>
      <c r="Z33" s="228"/>
    </row>
    <row r="34" spans="1:26" ht="29.5" customHeight="1" x14ac:dyDescent="0.35">
      <c r="A34" s="431"/>
      <c r="B34" s="432"/>
      <c r="C34" s="419"/>
      <c r="D34" s="420"/>
      <c r="E34" s="277">
        <v>3</v>
      </c>
      <c r="F34" s="256"/>
      <c r="G34" s="253"/>
      <c r="H34" s="253"/>
      <c r="I34" s="220" t="str">
        <f t="shared" si="4"/>
        <v xml:space="preserve">  </v>
      </c>
      <c r="J34" s="193"/>
      <c r="K34" s="231" t="str">
        <f>+IFERROR(VLOOKUP($J34,'10 FORMULAS'!$B$51:$C$53,2,0),"")</f>
        <v/>
      </c>
      <c r="L34" s="231" t="e">
        <f>+IF(J34="Preventivo","Probabilidad",IF(J34="Detectivo","Probabilidad",IF(#REF!="Correctivo","Impacto","")))</f>
        <v>#REF!</v>
      </c>
      <c r="M34" s="278"/>
      <c r="N34" s="231" t="str">
        <f>+IFERROR(VLOOKUP($M34,'10 FORMULAS'!$B$54:$C$55,2,0),"")</f>
        <v/>
      </c>
      <c r="O34" s="279"/>
      <c r="P34" s="279"/>
      <c r="Q34" s="279"/>
      <c r="R34" s="279"/>
      <c r="S34" s="231" t="str">
        <f t="shared" si="5"/>
        <v/>
      </c>
      <c r="T34" s="231" t="str">
        <f t="shared" si="6"/>
        <v/>
      </c>
      <c r="U34" s="231" t="str">
        <f t="shared" si="7"/>
        <v/>
      </c>
      <c r="V34" s="408"/>
      <c r="W34" s="38"/>
      <c r="X34" s="227"/>
      <c r="Y34" s="228"/>
      <c r="Z34" s="228"/>
    </row>
    <row r="35" spans="1:26" ht="29.5" customHeight="1" x14ac:dyDescent="0.35">
      <c r="A35" s="426"/>
      <c r="B35" s="429"/>
      <c r="C35" s="414"/>
      <c r="D35" s="417"/>
      <c r="E35" s="277">
        <v>4</v>
      </c>
      <c r="F35" s="257"/>
      <c r="G35" s="193"/>
      <c r="H35" s="193"/>
      <c r="I35" s="220" t="str">
        <f t="shared" si="4"/>
        <v xml:space="preserve">  </v>
      </c>
      <c r="J35" s="193"/>
      <c r="K35" s="231" t="str">
        <f>+IFERROR(VLOOKUP($J35,'10 FORMULAS'!$B$51:$C$53,2,0),"")</f>
        <v/>
      </c>
      <c r="L35" s="231" t="e">
        <f>+IF(J35="Preventivo","Probabilidad",IF(J35="Detectivo","Probabilidad",IF(#REF!="Correctivo","Impacto","")))</f>
        <v>#REF!</v>
      </c>
      <c r="M35" s="278"/>
      <c r="N35" s="231" t="str">
        <f>+IFERROR(VLOOKUP($M35,'10 FORMULAS'!$B$54:$C$55,2,0),"")</f>
        <v/>
      </c>
      <c r="O35" s="279"/>
      <c r="P35" s="279"/>
      <c r="Q35" s="279"/>
      <c r="R35" s="279"/>
      <c r="S35" s="231" t="str">
        <f t="shared" si="5"/>
        <v/>
      </c>
      <c r="T35" s="231" t="str">
        <f t="shared" si="6"/>
        <v/>
      </c>
      <c r="U35" s="231" t="str">
        <f t="shared" si="7"/>
        <v/>
      </c>
      <c r="V35" s="409"/>
      <c r="W35" s="38"/>
      <c r="X35" s="227"/>
      <c r="Y35" s="228"/>
      <c r="Z35" s="228"/>
    </row>
    <row r="36" spans="1:26" ht="29.5" customHeight="1" x14ac:dyDescent="0.35">
      <c r="A36" s="426"/>
      <c r="B36" s="429"/>
      <c r="C36" s="414"/>
      <c r="D36" s="417"/>
      <c r="E36" s="277">
        <v>5</v>
      </c>
      <c r="F36" s="257"/>
      <c r="G36" s="193"/>
      <c r="H36" s="193"/>
      <c r="I36" s="220" t="str">
        <f t="shared" si="4"/>
        <v xml:space="preserve">  </v>
      </c>
      <c r="J36" s="193"/>
      <c r="K36" s="231" t="str">
        <f>+IFERROR(VLOOKUP($J36,'10 FORMULAS'!$B$51:$C$53,2,0),"")</f>
        <v/>
      </c>
      <c r="L36" s="231" t="e">
        <f>+IF(J36="Preventivo","Probabilidad",IF(J36="Detectivo","Probabilidad",IF(#REF!="Correctivo","Impacto","")))</f>
        <v>#REF!</v>
      </c>
      <c r="M36" s="278"/>
      <c r="N36" s="231" t="str">
        <f>+IFERROR(VLOOKUP($M36,'10 FORMULAS'!$B$54:$C$55,2,0),"")</f>
        <v/>
      </c>
      <c r="O36" s="279"/>
      <c r="P36" s="279"/>
      <c r="Q36" s="279"/>
      <c r="R36" s="279"/>
      <c r="S36" s="231" t="str">
        <f t="shared" si="5"/>
        <v/>
      </c>
      <c r="T36" s="231" t="str">
        <f t="shared" si="6"/>
        <v/>
      </c>
      <c r="U36" s="231" t="str">
        <f t="shared" si="7"/>
        <v/>
      </c>
      <c r="V36" s="409"/>
      <c r="W36" s="38"/>
      <c r="X36" s="227"/>
      <c r="Y36" s="228"/>
      <c r="Z36" s="228"/>
    </row>
    <row r="37" spans="1:26" ht="29.5" customHeight="1" thickBot="1" x14ac:dyDescent="0.4">
      <c r="A37" s="427"/>
      <c r="B37" s="430"/>
      <c r="C37" s="415"/>
      <c r="D37" s="418"/>
      <c r="E37" s="277">
        <v>6</v>
      </c>
      <c r="F37" s="260"/>
      <c r="G37" s="194"/>
      <c r="H37" s="194"/>
      <c r="I37" s="220" t="str">
        <f t="shared" si="4"/>
        <v xml:space="preserve">  </v>
      </c>
      <c r="J37" s="193"/>
      <c r="K37" s="231" t="str">
        <f>+IFERROR(VLOOKUP($J37,'10 FORMULAS'!$B$51:$C$53,2,0),"")</f>
        <v/>
      </c>
      <c r="L37" s="231" t="e">
        <f>+IF(J37="Preventivo","Probabilidad",IF(J37="Detectivo","Probabilidad",IF(#REF!="Correctivo","Impacto","")))</f>
        <v>#REF!</v>
      </c>
      <c r="M37" s="278"/>
      <c r="N37" s="231" t="str">
        <f>+IFERROR(VLOOKUP($M37,'10 FORMULAS'!$B$54:$C$55,2,0),"")</f>
        <v/>
      </c>
      <c r="O37" s="279"/>
      <c r="P37" s="279"/>
      <c r="Q37" s="279"/>
      <c r="R37" s="279"/>
      <c r="S37" s="231" t="str">
        <f t="shared" si="5"/>
        <v/>
      </c>
      <c r="T37" s="231" t="str">
        <f t="shared" si="6"/>
        <v/>
      </c>
      <c r="U37" s="231" t="str">
        <f t="shared" si="7"/>
        <v/>
      </c>
      <c r="V37" s="410"/>
      <c r="W37" s="38"/>
    </row>
    <row r="38" spans="1:26" ht="29.5" customHeight="1" x14ac:dyDescent="0.35">
      <c r="A38" s="425" t="str">
        <f>'2 CONTEXTO E IDENTIFICACIÓN'!A14</f>
        <v>R6</v>
      </c>
      <c r="B38" s="428" t="str">
        <f>+'2 CONTEXTO E IDENTIFICACIÓN'!J14</f>
        <v xml:space="preserve"> por a causa de </v>
      </c>
      <c r="C38" s="413" t="str">
        <f>+'3 PROBABIL E IMPACTO INHERENTE'!E14</f>
        <v/>
      </c>
      <c r="D38" s="416" t="str">
        <f>+'3 PROBABIL E IMPACTO INHERENTE'!M14</f>
        <v/>
      </c>
      <c r="E38" s="277">
        <v>1</v>
      </c>
      <c r="F38" s="258"/>
      <c r="G38" s="52"/>
      <c r="H38" s="52"/>
      <c r="I38" s="220" t="str">
        <f t="shared" si="4"/>
        <v xml:space="preserve">  </v>
      </c>
      <c r="J38" s="193"/>
      <c r="K38" s="231" t="str">
        <f>+IFERROR(VLOOKUP($J38,'10 FORMULAS'!$B$51:$C$53,2,0),"")</f>
        <v/>
      </c>
      <c r="L38" s="231" t="e">
        <f>+IF(J38="Preventivo","Probabilidad",IF(J38="Detectivo","Probabilidad",IF(#REF!="Correctivo","Impacto","")))</f>
        <v>#REF!</v>
      </c>
      <c r="M38" s="278"/>
      <c r="N38" s="231" t="str">
        <f>+IFERROR(VLOOKUP($M38,'10 FORMULAS'!$B$54:$C$55,2,0),"")</f>
        <v/>
      </c>
      <c r="O38" s="279"/>
      <c r="P38" s="279"/>
      <c r="Q38" s="279"/>
      <c r="R38" s="279"/>
      <c r="S38" s="231" t="str">
        <f t="shared" si="5"/>
        <v/>
      </c>
      <c r="T38" s="231" t="str">
        <f t="shared" si="6"/>
        <v/>
      </c>
      <c r="U38" s="231" t="str">
        <f t="shared" si="7"/>
        <v/>
      </c>
      <c r="V38" s="407"/>
      <c r="W38" s="38"/>
      <c r="X38" s="227"/>
      <c r="Y38" s="228"/>
      <c r="Z38" s="228"/>
    </row>
    <row r="39" spans="1:26" ht="29.5" customHeight="1" x14ac:dyDescent="0.35">
      <c r="A39" s="431"/>
      <c r="B39" s="432"/>
      <c r="C39" s="419"/>
      <c r="D39" s="420"/>
      <c r="E39" s="277">
        <v>2</v>
      </c>
      <c r="F39" s="256"/>
      <c r="G39" s="253"/>
      <c r="H39" s="253"/>
      <c r="I39" s="220" t="str">
        <f t="shared" si="4"/>
        <v xml:space="preserve">  </v>
      </c>
      <c r="J39" s="193"/>
      <c r="K39" s="231" t="str">
        <f>+IFERROR(VLOOKUP($J39,'10 FORMULAS'!$B$51:$C$53,2,0),"")</f>
        <v/>
      </c>
      <c r="L39" s="231" t="e">
        <f>+IF(J39="Preventivo","Probabilidad",IF(J39="Detectivo","Probabilidad",IF(#REF!="Correctivo","Impacto","")))</f>
        <v>#REF!</v>
      </c>
      <c r="M39" s="278"/>
      <c r="N39" s="231" t="str">
        <f>+IFERROR(VLOOKUP($M39,'10 FORMULAS'!$B$54:$C$55,2,0),"")</f>
        <v/>
      </c>
      <c r="O39" s="279"/>
      <c r="P39" s="279"/>
      <c r="Q39" s="279"/>
      <c r="R39" s="279"/>
      <c r="S39" s="231" t="str">
        <f t="shared" si="5"/>
        <v/>
      </c>
      <c r="T39" s="231" t="str">
        <f t="shared" si="6"/>
        <v/>
      </c>
      <c r="U39" s="231" t="str">
        <f t="shared" si="7"/>
        <v/>
      </c>
      <c r="V39" s="408"/>
      <c r="W39" s="38"/>
      <c r="X39" s="227"/>
      <c r="Y39" s="228"/>
      <c r="Z39" s="228"/>
    </row>
    <row r="40" spans="1:26" ht="29.5" customHeight="1" x14ac:dyDescent="0.35">
      <c r="A40" s="431"/>
      <c r="B40" s="432"/>
      <c r="C40" s="419"/>
      <c r="D40" s="420"/>
      <c r="E40" s="277">
        <v>3</v>
      </c>
      <c r="F40" s="256"/>
      <c r="G40" s="253"/>
      <c r="H40" s="253"/>
      <c r="I40" s="220" t="str">
        <f t="shared" si="4"/>
        <v xml:space="preserve">  </v>
      </c>
      <c r="J40" s="193"/>
      <c r="K40" s="231" t="str">
        <f>+IFERROR(VLOOKUP($J40,'10 FORMULAS'!$B$51:$C$53,2,0),"")</f>
        <v/>
      </c>
      <c r="L40" s="231" t="e">
        <f>+IF(J40="Preventivo","Probabilidad",IF(J40="Detectivo","Probabilidad",IF(#REF!="Correctivo","Impacto","")))</f>
        <v>#REF!</v>
      </c>
      <c r="M40" s="278"/>
      <c r="N40" s="231" t="str">
        <f>+IFERROR(VLOOKUP($M40,'10 FORMULAS'!$B$54:$C$55,2,0),"")</f>
        <v/>
      </c>
      <c r="O40" s="279"/>
      <c r="P40" s="279"/>
      <c r="Q40" s="279"/>
      <c r="R40" s="279"/>
      <c r="S40" s="231" t="str">
        <f t="shared" ref="S40:S71" si="8">+IFERROR($K40+$N40,"")</f>
        <v/>
      </c>
      <c r="T40" s="231" t="str">
        <f t="shared" si="6"/>
        <v/>
      </c>
      <c r="U40" s="231" t="str">
        <f t="shared" si="7"/>
        <v/>
      </c>
      <c r="V40" s="408"/>
      <c r="W40" s="38"/>
      <c r="X40" s="227"/>
      <c r="Y40" s="228"/>
      <c r="Z40" s="228"/>
    </row>
    <row r="41" spans="1:26" ht="29.5" customHeight="1" x14ac:dyDescent="0.35">
      <c r="A41" s="426"/>
      <c r="B41" s="429"/>
      <c r="C41" s="414"/>
      <c r="D41" s="417"/>
      <c r="E41" s="277">
        <v>4</v>
      </c>
      <c r="F41" s="257"/>
      <c r="G41" s="193"/>
      <c r="H41" s="193"/>
      <c r="I41" s="220" t="str">
        <f t="shared" si="4"/>
        <v xml:space="preserve">  </v>
      </c>
      <c r="J41" s="193"/>
      <c r="K41" s="231" t="str">
        <f>+IFERROR(VLOOKUP($J41,'10 FORMULAS'!$B$51:$C$53,2,0),"")</f>
        <v/>
      </c>
      <c r="L41" s="231" t="e">
        <f>+IF(J41="Preventivo","Probabilidad",IF(J41="Detectivo","Probabilidad",IF(#REF!="Correctivo","Impacto","")))</f>
        <v>#REF!</v>
      </c>
      <c r="M41" s="278"/>
      <c r="N41" s="231" t="str">
        <f>+IFERROR(VLOOKUP($M41,'10 FORMULAS'!$B$54:$C$55,2,0),"")</f>
        <v/>
      </c>
      <c r="O41" s="279"/>
      <c r="P41" s="279"/>
      <c r="Q41" s="279"/>
      <c r="R41" s="279"/>
      <c r="S41" s="231" t="str">
        <f t="shared" si="8"/>
        <v/>
      </c>
      <c r="T41" s="231" t="str">
        <f t="shared" si="6"/>
        <v/>
      </c>
      <c r="U41" s="231" t="str">
        <f t="shared" si="7"/>
        <v/>
      </c>
      <c r="V41" s="409"/>
      <c r="W41" s="38"/>
      <c r="X41" s="227"/>
      <c r="Y41" s="228"/>
      <c r="Z41" s="228"/>
    </row>
    <row r="42" spans="1:26" ht="29.5" customHeight="1" x14ac:dyDescent="0.35">
      <c r="A42" s="426"/>
      <c r="B42" s="429"/>
      <c r="C42" s="414"/>
      <c r="D42" s="417"/>
      <c r="E42" s="277">
        <v>5</v>
      </c>
      <c r="F42" s="257"/>
      <c r="G42" s="193"/>
      <c r="H42" s="193"/>
      <c r="I42" s="220" t="str">
        <f t="shared" si="4"/>
        <v xml:space="preserve">  </v>
      </c>
      <c r="J42" s="193"/>
      <c r="K42" s="231" t="str">
        <f>+IFERROR(VLOOKUP($J42,'10 FORMULAS'!$B$51:$C$53,2,0),"")</f>
        <v/>
      </c>
      <c r="L42" s="231" t="e">
        <f>+IF(J42="Preventivo","Probabilidad",IF(J42="Detectivo","Probabilidad",IF(#REF!="Correctivo","Impacto","")))</f>
        <v>#REF!</v>
      </c>
      <c r="M42" s="278"/>
      <c r="N42" s="231" t="str">
        <f>+IFERROR(VLOOKUP($M42,'10 FORMULAS'!$B$54:$C$55,2,0),"")</f>
        <v/>
      </c>
      <c r="O42" s="279"/>
      <c r="P42" s="279"/>
      <c r="Q42" s="279"/>
      <c r="R42" s="279"/>
      <c r="S42" s="231" t="str">
        <f t="shared" si="8"/>
        <v/>
      </c>
      <c r="T42" s="231" t="str">
        <f t="shared" si="6"/>
        <v/>
      </c>
      <c r="U42" s="231" t="str">
        <f t="shared" si="7"/>
        <v/>
      </c>
      <c r="V42" s="409"/>
      <c r="W42" s="38"/>
      <c r="X42" s="227"/>
      <c r="Y42" s="228"/>
      <c r="Z42" s="228"/>
    </row>
    <row r="43" spans="1:26" ht="29.5" customHeight="1" thickBot="1" x14ac:dyDescent="0.4">
      <c r="A43" s="427"/>
      <c r="B43" s="430"/>
      <c r="C43" s="415"/>
      <c r="D43" s="418"/>
      <c r="E43" s="280">
        <v>6</v>
      </c>
      <c r="F43" s="260"/>
      <c r="G43" s="194"/>
      <c r="H43" s="194"/>
      <c r="I43" s="220" t="str">
        <f t="shared" si="4"/>
        <v xml:space="preserve">  </v>
      </c>
      <c r="J43" s="193"/>
      <c r="K43" s="231" t="str">
        <f>+IFERROR(VLOOKUP($J43,'10 FORMULAS'!$B$51:$C$53,2,0),"")</f>
        <v/>
      </c>
      <c r="L43" s="231" t="e">
        <f>+IF(J43="Preventivo","Probabilidad",IF(J43="Detectivo","Probabilidad",IF(#REF!="Correctivo","Impacto","")))</f>
        <v>#REF!</v>
      </c>
      <c r="M43" s="278"/>
      <c r="N43" s="231" t="str">
        <f>+IFERROR(VLOOKUP($M43,'10 FORMULAS'!$B$54:$C$55,2,0),"")</f>
        <v/>
      </c>
      <c r="O43" s="279"/>
      <c r="P43" s="279"/>
      <c r="Q43" s="279"/>
      <c r="R43" s="279"/>
      <c r="S43" s="231" t="str">
        <f t="shared" si="8"/>
        <v/>
      </c>
      <c r="T43" s="231" t="str">
        <f t="shared" si="6"/>
        <v/>
      </c>
      <c r="U43" s="231" t="str">
        <f t="shared" si="7"/>
        <v/>
      </c>
      <c r="V43" s="410"/>
      <c r="W43" s="38"/>
    </row>
    <row r="44" spans="1:26" ht="29.5" customHeight="1" x14ac:dyDescent="0.35">
      <c r="A44" s="425" t="str">
        <f>'2 CONTEXTO E IDENTIFICACIÓN'!A15</f>
        <v>R7</v>
      </c>
      <c r="B44" s="428" t="str">
        <f>+'2 CONTEXTO E IDENTIFICACIÓN'!J15</f>
        <v xml:space="preserve"> por a causa de </v>
      </c>
      <c r="C44" s="413" t="str">
        <f>+'3 PROBABIL E IMPACTO INHERENTE'!E15</f>
        <v/>
      </c>
      <c r="D44" s="416" t="str">
        <f>+'3 PROBABIL E IMPACTO INHERENTE'!M15</f>
        <v/>
      </c>
      <c r="E44" s="281">
        <v>1</v>
      </c>
      <c r="F44" s="258"/>
      <c r="G44" s="52"/>
      <c r="H44" s="52"/>
      <c r="I44" s="220" t="str">
        <f t="shared" si="4"/>
        <v xml:space="preserve">  </v>
      </c>
      <c r="J44" s="193"/>
      <c r="K44" s="231" t="str">
        <f>+IFERROR(VLOOKUP($J44,'10 FORMULAS'!$B$51:$C$53,2,0),"")</f>
        <v/>
      </c>
      <c r="L44" s="231" t="e">
        <f>+IF(J44="Preventivo","Probabilidad",IF(J44="Detectivo","Probabilidad",IF(#REF!="Correctivo","Impacto","")))</f>
        <v>#REF!</v>
      </c>
      <c r="M44" s="278"/>
      <c r="N44" s="231" t="str">
        <f>+IFERROR(VLOOKUP($M44,'10 FORMULAS'!$B$54:$C$55,2,0),"")</f>
        <v/>
      </c>
      <c r="O44" s="279"/>
      <c r="P44" s="279"/>
      <c r="Q44" s="279"/>
      <c r="R44" s="279"/>
      <c r="S44" s="231" t="str">
        <f t="shared" si="8"/>
        <v/>
      </c>
      <c r="T44" s="231" t="str">
        <f t="shared" si="6"/>
        <v/>
      </c>
      <c r="U44" s="231" t="str">
        <f t="shared" si="7"/>
        <v/>
      </c>
      <c r="V44" s="407"/>
      <c r="W44" s="38"/>
      <c r="X44" s="227"/>
      <c r="Y44" s="228"/>
      <c r="Z44" s="228"/>
    </row>
    <row r="45" spans="1:26" ht="29.5" customHeight="1" x14ac:dyDescent="0.35">
      <c r="A45" s="426"/>
      <c r="B45" s="429"/>
      <c r="C45" s="414"/>
      <c r="D45" s="417"/>
      <c r="E45" s="277">
        <v>2</v>
      </c>
      <c r="F45" s="257"/>
      <c r="G45" s="193"/>
      <c r="H45" s="193"/>
      <c r="I45" s="220" t="str">
        <f t="shared" si="4"/>
        <v xml:space="preserve">  </v>
      </c>
      <c r="J45" s="193"/>
      <c r="K45" s="231" t="str">
        <f>+IFERROR(VLOOKUP($J45,'10 FORMULAS'!$B$51:$C$53,2,0),"")</f>
        <v/>
      </c>
      <c r="L45" s="231" t="e">
        <f>+IF(J45="Preventivo","Probabilidad",IF(J45="Detectivo","Probabilidad",IF(#REF!="Correctivo","Impacto","")))</f>
        <v>#REF!</v>
      </c>
      <c r="M45" s="278"/>
      <c r="N45" s="231" t="str">
        <f>+IFERROR(VLOOKUP($M45,'10 FORMULAS'!$B$54:$C$55,2,0),"")</f>
        <v/>
      </c>
      <c r="O45" s="279"/>
      <c r="P45" s="279"/>
      <c r="Q45" s="279"/>
      <c r="R45" s="279"/>
      <c r="S45" s="231" t="str">
        <f t="shared" si="8"/>
        <v/>
      </c>
      <c r="T45" s="231" t="str">
        <f t="shared" si="6"/>
        <v/>
      </c>
      <c r="U45" s="231" t="str">
        <f t="shared" si="7"/>
        <v/>
      </c>
      <c r="V45" s="409"/>
      <c r="W45" s="38"/>
      <c r="X45" s="227"/>
      <c r="Y45" s="228"/>
      <c r="Z45" s="228"/>
    </row>
    <row r="46" spans="1:26" ht="29.5" customHeight="1" x14ac:dyDescent="0.35">
      <c r="A46" s="426"/>
      <c r="B46" s="429"/>
      <c r="C46" s="414"/>
      <c r="D46" s="417"/>
      <c r="E46" s="277">
        <v>3</v>
      </c>
      <c r="F46" s="257"/>
      <c r="G46" s="193"/>
      <c r="H46" s="193"/>
      <c r="I46" s="220" t="str">
        <f t="shared" si="4"/>
        <v xml:space="preserve">  </v>
      </c>
      <c r="J46" s="193"/>
      <c r="K46" s="231" t="str">
        <f>+IFERROR(VLOOKUP($J46,'10 FORMULAS'!$B$51:$C$53,2,0),"")</f>
        <v/>
      </c>
      <c r="L46" s="231" t="e">
        <f>+IF(J46="Preventivo","Probabilidad",IF(J46="Detectivo","Probabilidad",IF(#REF!="Correctivo","Impacto","")))</f>
        <v>#REF!</v>
      </c>
      <c r="M46" s="278"/>
      <c r="N46" s="231" t="str">
        <f>+IFERROR(VLOOKUP($M46,'10 FORMULAS'!$B$54:$C$55,2,0),"")</f>
        <v/>
      </c>
      <c r="O46" s="279"/>
      <c r="P46" s="279"/>
      <c r="Q46" s="279"/>
      <c r="R46" s="279"/>
      <c r="S46" s="231" t="str">
        <f t="shared" si="8"/>
        <v/>
      </c>
      <c r="T46" s="231" t="str">
        <f t="shared" si="6"/>
        <v/>
      </c>
      <c r="U46" s="231" t="str">
        <f t="shared" si="7"/>
        <v/>
      </c>
      <c r="V46" s="409"/>
      <c r="W46" s="38"/>
      <c r="X46" s="227"/>
      <c r="Y46" s="228"/>
      <c r="Z46" s="228"/>
    </row>
    <row r="47" spans="1:26" ht="29.5" customHeight="1" x14ac:dyDescent="0.35">
      <c r="A47" s="426"/>
      <c r="B47" s="429"/>
      <c r="C47" s="414"/>
      <c r="D47" s="417"/>
      <c r="E47" s="277">
        <v>4</v>
      </c>
      <c r="F47" s="257"/>
      <c r="G47" s="193"/>
      <c r="H47" s="193"/>
      <c r="I47" s="220" t="str">
        <f t="shared" si="4"/>
        <v xml:space="preserve">  </v>
      </c>
      <c r="J47" s="193"/>
      <c r="K47" s="231" t="str">
        <f>+IFERROR(VLOOKUP($J47,'10 FORMULAS'!$B$51:$C$53,2,0),"")</f>
        <v/>
      </c>
      <c r="L47" s="231" t="e">
        <f>+IF(J47="Preventivo","Probabilidad",IF(J47="Detectivo","Probabilidad",IF(#REF!="Correctivo","Impacto","")))</f>
        <v>#REF!</v>
      </c>
      <c r="M47" s="278"/>
      <c r="N47" s="231" t="str">
        <f>+IFERROR(VLOOKUP($M47,'10 FORMULAS'!$B$54:$C$55,2,0),"")</f>
        <v/>
      </c>
      <c r="O47" s="279"/>
      <c r="P47" s="279"/>
      <c r="Q47" s="279"/>
      <c r="R47" s="279"/>
      <c r="S47" s="231" t="str">
        <f t="shared" si="8"/>
        <v/>
      </c>
      <c r="T47" s="231" t="str">
        <f t="shared" si="6"/>
        <v/>
      </c>
      <c r="U47" s="231" t="str">
        <f t="shared" si="7"/>
        <v/>
      </c>
      <c r="V47" s="409"/>
      <c r="W47" s="38"/>
      <c r="X47" s="227"/>
      <c r="Y47" s="228"/>
      <c r="Z47" s="228"/>
    </row>
    <row r="48" spans="1:26" ht="29.5" customHeight="1" x14ac:dyDescent="0.35">
      <c r="A48" s="426"/>
      <c r="B48" s="429"/>
      <c r="C48" s="414"/>
      <c r="D48" s="417"/>
      <c r="E48" s="277">
        <v>5</v>
      </c>
      <c r="F48" s="257"/>
      <c r="G48" s="193"/>
      <c r="H48" s="193"/>
      <c r="I48" s="220" t="str">
        <f t="shared" si="4"/>
        <v xml:space="preserve">  </v>
      </c>
      <c r="J48" s="193"/>
      <c r="K48" s="231" t="str">
        <f>+IFERROR(VLOOKUP($J48,'10 FORMULAS'!$B$51:$C$53,2,0),"")</f>
        <v/>
      </c>
      <c r="L48" s="231" t="e">
        <f>+IF(J48="Preventivo","Probabilidad",IF(J48="Detectivo","Probabilidad",IF(#REF!="Correctivo","Impacto","")))</f>
        <v>#REF!</v>
      </c>
      <c r="M48" s="278"/>
      <c r="N48" s="231" t="str">
        <f>+IFERROR(VLOOKUP($M48,'10 FORMULAS'!$B$54:$C$55,2,0),"")</f>
        <v/>
      </c>
      <c r="O48" s="279"/>
      <c r="P48" s="279"/>
      <c r="Q48" s="279"/>
      <c r="R48" s="279"/>
      <c r="S48" s="231" t="str">
        <f t="shared" si="8"/>
        <v/>
      </c>
      <c r="T48" s="231" t="str">
        <f t="shared" si="6"/>
        <v/>
      </c>
      <c r="U48" s="231" t="str">
        <f t="shared" si="7"/>
        <v/>
      </c>
      <c r="V48" s="409"/>
      <c r="W48" s="38"/>
      <c r="X48" s="227"/>
      <c r="Y48" s="228"/>
      <c r="Z48" s="228"/>
    </row>
    <row r="49" spans="1:26" ht="29.5" customHeight="1" thickBot="1" x14ac:dyDescent="0.4">
      <c r="A49" s="427"/>
      <c r="B49" s="430"/>
      <c r="C49" s="415"/>
      <c r="D49" s="418"/>
      <c r="E49" s="280">
        <v>6</v>
      </c>
      <c r="F49" s="260"/>
      <c r="G49" s="194"/>
      <c r="H49" s="194"/>
      <c r="I49" s="220" t="str">
        <f t="shared" si="4"/>
        <v xml:space="preserve">  </v>
      </c>
      <c r="J49" s="193"/>
      <c r="K49" s="231" t="str">
        <f>+IFERROR(VLOOKUP($J49,'10 FORMULAS'!$B$51:$C$53,2,0),"")</f>
        <v/>
      </c>
      <c r="L49" s="231" t="e">
        <f>+IF(J49="Preventivo","Probabilidad",IF(J49="Detectivo","Probabilidad",IF(#REF!="Correctivo","Impacto","")))</f>
        <v>#REF!</v>
      </c>
      <c r="M49" s="278"/>
      <c r="N49" s="231" t="str">
        <f>+IFERROR(VLOOKUP($M49,'10 FORMULAS'!$B$54:$C$55,2,0),"")</f>
        <v/>
      </c>
      <c r="O49" s="279"/>
      <c r="P49" s="279"/>
      <c r="Q49" s="279"/>
      <c r="R49" s="279"/>
      <c r="S49" s="231" t="str">
        <f t="shared" si="8"/>
        <v/>
      </c>
      <c r="T49" s="231" t="str">
        <f t="shared" si="6"/>
        <v/>
      </c>
      <c r="U49" s="231" t="str">
        <f t="shared" si="7"/>
        <v/>
      </c>
      <c r="V49" s="410"/>
      <c r="W49" s="38"/>
    </row>
    <row r="50" spans="1:26" ht="29.5" customHeight="1" x14ac:dyDescent="0.35">
      <c r="A50" s="425" t="str">
        <f>'2 CONTEXTO E IDENTIFICACIÓN'!A16</f>
        <v>R8</v>
      </c>
      <c r="B50" s="428" t="str">
        <f>+'2 CONTEXTO E IDENTIFICACIÓN'!J16</f>
        <v xml:space="preserve"> por a causa de </v>
      </c>
      <c r="C50" s="413" t="str">
        <f>+'3 PROBABIL E IMPACTO INHERENTE'!E16</f>
        <v/>
      </c>
      <c r="D50" s="416" t="str">
        <f>+'3 PROBABIL E IMPACTO INHERENTE'!M16</f>
        <v/>
      </c>
      <c r="E50" s="281">
        <v>1</v>
      </c>
      <c r="F50" s="258"/>
      <c r="G50" s="52"/>
      <c r="H50" s="52"/>
      <c r="I50" s="220" t="str">
        <f t="shared" si="4"/>
        <v xml:space="preserve">  </v>
      </c>
      <c r="J50" s="193"/>
      <c r="K50" s="231" t="str">
        <f>+IFERROR(VLOOKUP($J50,'10 FORMULAS'!$B$51:$C$53,2,0),"")</f>
        <v/>
      </c>
      <c r="L50" s="231" t="e">
        <f>+IF(J50="Preventivo","Probabilidad",IF(J50="Detectivo","Probabilidad",IF(#REF!="Correctivo","Impacto","")))</f>
        <v>#REF!</v>
      </c>
      <c r="M50" s="278"/>
      <c r="N50" s="231" t="str">
        <f>+IFERROR(VLOOKUP($M50,'10 FORMULAS'!$B$54:$C$55,2,0),"")</f>
        <v/>
      </c>
      <c r="O50" s="279"/>
      <c r="P50" s="279"/>
      <c r="Q50" s="279"/>
      <c r="R50" s="279"/>
      <c r="S50" s="231" t="str">
        <f t="shared" si="8"/>
        <v/>
      </c>
      <c r="T50" s="231" t="str">
        <f t="shared" si="6"/>
        <v/>
      </c>
      <c r="U50" s="231" t="str">
        <f t="shared" si="7"/>
        <v/>
      </c>
      <c r="V50" s="407"/>
      <c r="W50" s="38"/>
      <c r="X50" s="227"/>
      <c r="Y50" s="228"/>
      <c r="Z50" s="228"/>
    </row>
    <row r="51" spans="1:26" ht="29.5" customHeight="1" x14ac:dyDescent="0.35">
      <c r="A51" s="426"/>
      <c r="B51" s="429"/>
      <c r="C51" s="414"/>
      <c r="D51" s="417"/>
      <c r="E51" s="277">
        <v>2</v>
      </c>
      <c r="F51" s="257"/>
      <c r="G51" s="193"/>
      <c r="H51" s="193"/>
      <c r="I51" s="220" t="str">
        <f t="shared" si="4"/>
        <v xml:space="preserve">  </v>
      </c>
      <c r="J51" s="193"/>
      <c r="K51" s="231" t="str">
        <f>+IFERROR(VLOOKUP($J51,'10 FORMULAS'!$B$51:$C$53,2,0),"")</f>
        <v/>
      </c>
      <c r="L51" s="231" t="e">
        <f>+IF(J51="Preventivo","Probabilidad",IF(J51="Detectivo","Probabilidad",IF(#REF!="Correctivo","Impacto","")))</f>
        <v>#REF!</v>
      </c>
      <c r="M51" s="278"/>
      <c r="N51" s="231" t="str">
        <f>+IFERROR(VLOOKUP($M51,'10 FORMULAS'!$B$54:$C$55,2,0),"")</f>
        <v/>
      </c>
      <c r="O51" s="279"/>
      <c r="P51" s="279"/>
      <c r="Q51" s="279"/>
      <c r="R51" s="279"/>
      <c r="S51" s="231" t="str">
        <f t="shared" si="8"/>
        <v/>
      </c>
      <c r="T51" s="231" t="str">
        <f t="shared" si="6"/>
        <v/>
      </c>
      <c r="U51" s="231" t="str">
        <f t="shared" si="7"/>
        <v/>
      </c>
      <c r="V51" s="409"/>
      <c r="W51" s="38"/>
      <c r="X51" s="227"/>
      <c r="Y51" s="228"/>
      <c r="Z51" s="228"/>
    </row>
    <row r="52" spans="1:26" ht="29.5" customHeight="1" x14ac:dyDescent="0.35">
      <c r="A52" s="426"/>
      <c r="B52" s="429"/>
      <c r="C52" s="414"/>
      <c r="D52" s="417"/>
      <c r="E52" s="277">
        <v>3</v>
      </c>
      <c r="F52" s="257"/>
      <c r="G52" s="193"/>
      <c r="H52" s="193"/>
      <c r="I52" s="220" t="str">
        <f t="shared" si="4"/>
        <v xml:space="preserve">  </v>
      </c>
      <c r="J52" s="193"/>
      <c r="K52" s="231" t="str">
        <f>+IFERROR(VLOOKUP($J52,'10 FORMULAS'!$B$51:$C$53,2,0),"")</f>
        <v/>
      </c>
      <c r="L52" s="231" t="e">
        <f>+IF(J52="Preventivo","Probabilidad",IF(J52="Detectivo","Probabilidad",IF(#REF!="Correctivo","Impacto","")))</f>
        <v>#REF!</v>
      </c>
      <c r="M52" s="278"/>
      <c r="N52" s="231" t="str">
        <f>+IFERROR(VLOOKUP($M52,'10 FORMULAS'!$B$54:$C$55,2,0),"")</f>
        <v/>
      </c>
      <c r="O52" s="279"/>
      <c r="P52" s="279"/>
      <c r="Q52" s="279"/>
      <c r="R52" s="279"/>
      <c r="S52" s="231" t="str">
        <f t="shared" si="8"/>
        <v/>
      </c>
      <c r="T52" s="231" t="str">
        <f t="shared" ref="T52:T83" si="9">+IFERROR(C52*S52,"")</f>
        <v/>
      </c>
      <c r="U52" s="231" t="str">
        <f t="shared" ref="U52:U83" si="10">+IFERROR(S52-T52,"")</f>
        <v/>
      </c>
      <c r="V52" s="409"/>
      <c r="W52" s="38"/>
      <c r="X52" s="227"/>
      <c r="Y52" s="228"/>
      <c r="Z52" s="228"/>
    </row>
    <row r="53" spans="1:26" ht="29.5" customHeight="1" x14ac:dyDescent="0.35">
      <c r="A53" s="426"/>
      <c r="B53" s="429"/>
      <c r="C53" s="414"/>
      <c r="D53" s="417"/>
      <c r="E53" s="277">
        <v>4</v>
      </c>
      <c r="F53" s="257"/>
      <c r="G53" s="193"/>
      <c r="H53" s="193"/>
      <c r="I53" s="220" t="str">
        <f t="shared" si="4"/>
        <v xml:space="preserve">  </v>
      </c>
      <c r="J53" s="193"/>
      <c r="K53" s="231" t="str">
        <f>+IFERROR(VLOOKUP($J53,'10 FORMULAS'!$B$51:$C$53,2,0),"")</f>
        <v/>
      </c>
      <c r="L53" s="231" t="e">
        <f>+IF(J53="Preventivo","Probabilidad",IF(J53="Detectivo","Probabilidad",IF(#REF!="Correctivo","Impacto","")))</f>
        <v>#REF!</v>
      </c>
      <c r="M53" s="278"/>
      <c r="N53" s="231" t="str">
        <f>+IFERROR(VLOOKUP($M53,'10 FORMULAS'!$B$54:$C$55,2,0),"")</f>
        <v/>
      </c>
      <c r="O53" s="279"/>
      <c r="P53" s="279"/>
      <c r="Q53" s="279"/>
      <c r="R53" s="279"/>
      <c r="S53" s="231" t="str">
        <f t="shared" si="8"/>
        <v/>
      </c>
      <c r="T53" s="231" t="str">
        <f t="shared" si="9"/>
        <v/>
      </c>
      <c r="U53" s="231" t="str">
        <f t="shared" si="10"/>
        <v/>
      </c>
      <c r="V53" s="409"/>
      <c r="W53" s="38"/>
      <c r="X53" s="227"/>
      <c r="Y53" s="228"/>
      <c r="Z53" s="228"/>
    </row>
    <row r="54" spans="1:26" ht="29.5" customHeight="1" x14ac:dyDescent="0.35">
      <c r="A54" s="426"/>
      <c r="B54" s="429"/>
      <c r="C54" s="414"/>
      <c r="D54" s="417"/>
      <c r="E54" s="277">
        <v>5</v>
      </c>
      <c r="F54" s="257"/>
      <c r="G54" s="193"/>
      <c r="H54" s="193"/>
      <c r="I54" s="220" t="str">
        <f t="shared" si="4"/>
        <v xml:space="preserve">  </v>
      </c>
      <c r="J54" s="193"/>
      <c r="K54" s="231" t="str">
        <f>+IFERROR(VLOOKUP($J54,'10 FORMULAS'!$B$51:$C$53,2,0),"")</f>
        <v/>
      </c>
      <c r="L54" s="231" t="e">
        <f>+IF(J54="Preventivo","Probabilidad",IF(J54="Detectivo","Probabilidad",IF(#REF!="Correctivo","Impacto","")))</f>
        <v>#REF!</v>
      </c>
      <c r="M54" s="278"/>
      <c r="N54" s="231" t="str">
        <f>+IFERROR(VLOOKUP($M54,'10 FORMULAS'!$B$54:$C$55,2,0),"")</f>
        <v/>
      </c>
      <c r="O54" s="279"/>
      <c r="P54" s="279"/>
      <c r="Q54" s="279"/>
      <c r="R54" s="279"/>
      <c r="S54" s="231" t="str">
        <f t="shared" si="8"/>
        <v/>
      </c>
      <c r="T54" s="231" t="str">
        <f t="shared" si="9"/>
        <v/>
      </c>
      <c r="U54" s="231" t="str">
        <f t="shared" si="10"/>
        <v/>
      </c>
      <c r="V54" s="409"/>
      <c r="W54" s="38"/>
      <c r="X54" s="227"/>
      <c r="Y54" s="228"/>
      <c r="Z54" s="228"/>
    </row>
    <row r="55" spans="1:26" ht="29.5" customHeight="1" thickBot="1" x14ac:dyDescent="0.4">
      <c r="A55" s="427"/>
      <c r="B55" s="430"/>
      <c r="C55" s="415"/>
      <c r="D55" s="418"/>
      <c r="E55" s="280">
        <v>6</v>
      </c>
      <c r="F55" s="260"/>
      <c r="G55" s="194"/>
      <c r="H55" s="194"/>
      <c r="I55" s="220" t="str">
        <f t="shared" si="4"/>
        <v xml:space="preserve">  </v>
      </c>
      <c r="J55" s="193"/>
      <c r="K55" s="231" t="str">
        <f>+IFERROR(VLOOKUP($J55,'10 FORMULAS'!$B$51:$C$53,2,0),"")</f>
        <v/>
      </c>
      <c r="L55" s="231" t="e">
        <f>+IF(J55="Preventivo","Probabilidad",IF(J55="Detectivo","Probabilidad",IF(#REF!="Correctivo","Impacto","")))</f>
        <v>#REF!</v>
      </c>
      <c r="M55" s="278"/>
      <c r="N55" s="231" t="str">
        <f>+IFERROR(VLOOKUP($M55,'10 FORMULAS'!$B$54:$C$55,2,0),"")</f>
        <v/>
      </c>
      <c r="O55" s="279"/>
      <c r="P55" s="279"/>
      <c r="Q55" s="279"/>
      <c r="R55" s="279"/>
      <c r="S55" s="231" t="str">
        <f t="shared" si="8"/>
        <v/>
      </c>
      <c r="T55" s="231" t="str">
        <f t="shared" si="9"/>
        <v/>
      </c>
      <c r="U55" s="231" t="str">
        <f t="shared" si="10"/>
        <v/>
      </c>
      <c r="V55" s="410"/>
      <c r="W55" s="38"/>
    </row>
    <row r="56" spans="1:26" ht="29.5" customHeight="1" x14ac:dyDescent="0.35">
      <c r="A56" s="425" t="str">
        <f>'2 CONTEXTO E IDENTIFICACIÓN'!A17</f>
        <v>R9</v>
      </c>
      <c r="B56" s="428" t="str">
        <f>+'2 CONTEXTO E IDENTIFICACIÓN'!J17</f>
        <v xml:space="preserve"> por a causa de </v>
      </c>
      <c r="C56" s="413" t="str">
        <f>+'3 PROBABIL E IMPACTO INHERENTE'!E17</f>
        <v/>
      </c>
      <c r="D56" s="416" t="str">
        <f>+'3 PROBABIL E IMPACTO INHERENTE'!M17</f>
        <v/>
      </c>
      <c r="E56" s="281">
        <v>1</v>
      </c>
      <c r="F56" s="258"/>
      <c r="G56" s="52"/>
      <c r="H56" s="52"/>
      <c r="I56" s="220" t="str">
        <f t="shared" si="4"/>
        <v xml:space="preserve">  </v>
      </c>
      <c r="J56" s="193"/>
      <c r="K56" s="231" t="str">
        <f>+IFERROR(VLOOKUP($J56,'10 FORMULAS'!$B$51:$C$53,2,0),"")</f>
        <v/>
      </c>
      <c r="L56" s="231" t="e">
        <f>+IF(J56="Preventivo","Probabilidad",IF(J56="Detectivo","Probabilidad",IF(#REF!="Correctivo","Impacto","")))</f>
        <v>#REF!</v>
      </c>
      <c r="M56" s="278"/>
      <c r="N56" s="231" t="str">
        <f>+IFERROR(VLOOKUP($M56,'10 FORMULAS'!$B$54:$C$55,2,0),"")</f>
        <v/>
      </c>
      <c r="O56" s="279"/>
      <c r="P56" s="279"/>
      <c r="Q56" s="279"/>
      <c r="R56" s="279"/>
      <c r="S56" s="231" t="str">
        <f t="shared" si="8"/>
        <v/>
      </c>
      <c r="T56" s="231" t="str">
        <f t="shared" si="9"/>
        <v/>
      </c>
      <c r="U56" s="231" t="str">
        <f t="shared" si="10"/>
        <v/>
      </c>
      <c r="V56" s="407"/>
      <c r="W56" s="38"/>
      <c r="X56" s="227"/>
      <c r="Y56" s="228"/>
      <c r="Z56" s="228"/>
    </row>
    <row r="57" spans="1:26" ht="29.5" customHeight="1" x14ac:dyDescent="0.35">
      <c r="A57" s="426"/>
      <c r="B57" s="429"/>
      <c r="C57" s="414"/>
      <c r="D57" s="417"/>
      <c r="E57" s="277">
        <v>2</v>
      </c>
      <c r="F57" s="257"/>
      <c r="G57" s="193"/>
      <c r="H57" s="193"/>
      <c r="I57" s="220" t="str">
        <f t="shared" si="4"/>
        <v xml:space="preserve">  </v>
      </c>
      <c r="J57" s="193"/>
      <c r="K57" s="231" t="str">
        <f>+IFERROR(VLOOKUP($J57,'10 FORMULAS'!$B$51:$C$53,2,0),"")</f>
        <v/>
      </c>
      <c r="L57" s="231" t="e">
        <f>+IF(J57="Preventivo","Probabilidad",IF(J57="Detectivo","Probabilidad",IF(#REF!="Correctivo","Impacto","")))</f>
        <v>#REF!</v>
      </c>
      <c r="M57" s="278"/>
      <c r="N57" s="231" t="str">
        <f>+IFERROR(VLOOKUP($M57,'10 FORMULAS'!$B$54:$C$55,2,0),"")</f>
        <v/>
      </c>
      <c r="O57" s="279"/>
      <c r="P57" s="279"/>
      <c r="Q57" s="279"/>
      <c r="R57" s="279"/>
      <c r="S57" s="231" t="str">
        <f t="shared" si="8"/>
        <v/>
      </c>
      <c r="T57" s="231" t="str">
        <f t="shared" si="9"/>
        <v/>
      </c>
      <c r="U57" s="231" t="str">
        <f t="shared" si="10"/>
        <v/>
      </c>
      <c r="V57" s="409"/>
      <c r="W57" s="38"/>
      <c r="X57" s="227"/>
      <c r="Y57" s="228"/>
      <c r="Z57" s="228"/>
    </row>
    <row r="58" spans="1:26" ht="29.5" customHeight="1" x14ac:dyDescent="0.35">
      <c r="A58" s="426"/>
      <c r="B58" s="429"/>
      <c r="C58" s="414"/>
      <c r="D58" s="417"/>
      <c r="E58" s="277">
        <v>3</v>
      </c>
      <c r="F58" s="257"/>
      <c r="G58" s="193"/>
      <c r="H58" s="193"/>
      <c r="I58" s="220" t="str">
        <f t="shared" si="4"/>
        <v xml:space="preserve">  </v>
      </c>
      <c r="J58" s="193"/>
      <c r="K58" s="231" t="str">
        <f>+IFERROR(VLOOKUP($J58,'10 FORMULAS'!$B$51:$C$53,2,0),"")</f>
        <v/>
      </c>
      <c r="L58" s="231" t="e">
        <f>+IF(J58="Preventivo","Probabilidad",IF(J58="Detectivo","Probabilidad",IF(#REF!="Correctivo","Impacto","")))</f>
        <v>#REF!</v>
      </c>
      <c r="M58" s="278"/>
      <c r="N58" s="231" t="str">
        <f>+IFERROR(VLOOKUP($M58,'10 FORMULAS'!$B$54:$C$55,2,0),"")</f>
        <v/>
      </c>
      <c r="O58" s="279"/>
      <c r="P58" s="279"/>
      <c r="Q58" s="279"/>
      <c r="R58" s="279"/>
      <c r="S58" s="231" t="str">
        <f t="shared" si="8"/>
        <v/>
      </c>
      <c r="T58" s="231" t="str">
        <f t="shared" si="9"/>
        <v/>
      </c>
      <c r="U58" s="231" t="str">
        <f t="shared" si="10"/>
        <v/>
      </c>
      <c r="V58" s="409"/>
      <c r="W58" s="38"/>
      <c r="X58" s="227"/>
      <c r="Y58" s="228"/>
      <c r="Z58" s="228"/>
    </row>
    <row r="59" spans="1:26" ht="29.5" customHeight="1" x14ac:dyDescent="0.35">
      <c r="A59" s="426"/>
      <c r="B59" s="429"/>
      <c r="C59" s="414"/>
      <c r="D59" s="417"/>
      <c r="E59" s="277">
        <v>4</v>
      </c>
      <c r="F59" s="257"/>
      <c r="G59" s="193"/>
      <c r="H59" s="193"/>
      <c r="I59" s="220" t="str">
        <f t="shared" si="4"/>
        <v xml:space="preserve">  </v>
      </c>
      <c r="J59" s="193"/>
      <c r="K59" s="231" t="str">
        <f>+IFERROR(VLOOKUP($J59,'10 FORMULAS'!$B$51:$C$53,2,0),"")</f>
        <v/>
      </c>
      <c r="L59" s="231" t="e">
        <f>+IF(J59="Preventivo","Probabilidad",IF(J59="Detectivo","Probabilidad",IF(#REF!="Correctivo","Impacto","")))</f>
        <v>#REF!</v>
      </c>
      <c r="M59" s="278"/>
      <c r="N59" s="231" t="str">
        <f>+IFERROR(VLOOKUP($M59,'10 FORMULAS'!$B$54:$C$55,2,0),"")</f>
        <v/>
      </c>
      <c r="O59" s="279"/>
      <c r="P59" s="279"/>
      <c r="Q59" s="279"/>
      <c r="R59" s="279"/>
      <c r="S59" s="231" t="str">
        <f t="shared" si="8"/>
        <v/>
      </c>
      <c r="T59" s="231" t="str">
        <f t="shared" si="9"/>
        <v/>
      </c>
      <c r="U59" s="231" t="str">
        <f t="shared" si="10"/>
        <v/>
      </c>
      <c r="V59" s="409"/>
      <c r="W59" s="38"/>
      <c r="X59" s="227"/>
      <c r="Y59" s="228"/>
      <c r="Z59" s="228"/>
    </row>
    <row r="60" spans="1:26" ht="29.5" customHeight="1" x14ac:dyDescent="0.35">
      <c r="A60" s="426"/>
      <c r="B60" s="429"/>
      <c r="C60" s="414"/>
      <c r="D60" s="417"/>
      <c r="E60" s="277">
        <v>5</v>
      </c>
      <c r="F60" s="257"/>
      <c r="G60" s="193"/>
      <c r="H60" s="193"/>
      <c r="I60" s="220" t="str">
        <f t="shared" si="4"/>
        <v xml:space="preserve">  </v>
      </c>
      <c r="J60" s="193"/>
      <c r="K60" s="231" t="str">
        <f>+IFERROR(VLOOKUP($J60,'10 FORMULAS'!$B$51:$C$53,2,0),"")</f>
        <v/>
      </c>
      <c r="L60" s="231" t="e">
        <f>+IF(J60="Preventivo","Probabilidad",IF(J60="Detectivo","Probabilidad",IF(#REF!="Correctivo","Impacto","")))</f>
        <v>#REF!</v>
      </c>
      <c r="M60" s="278"/>
      <c r="N60" s="231" t="str">
        <f>+IFERROR(VLOOKUP($M60,'10 FORMULAS'!$B$54:$C$55,2,0),"")</f>
        <v/>
      </c>
      <c r="O60" s="279"/>
      <c r="P60" s="279"/>
      <c r="Q60" s="279"/>
      <c r="R60" s="279"/>
      <c r="S60" s="231" t="str">
        <f t="shared" si="8"/>
        <v/>
      </c>
      <c r="T60" s="231" t="str">
        <f t="shared" si="9"/>
        <v/>
      </c>
      <c r="U60" s="231" t="str">
        <f t="shared" si="10"/>
        <v/>
      </c>
      <c r="V60" s="409"/>
      <c r="W60" s="38"/>
      <c r="X60" s="227"/>
      <c r="Y60" s="228"/>
      <c r="Z60" s="228"/>
    </row>
    <row r="61" spans="1:26" ht="29.5" customHeight="1" thickBot="1" x14ac:dyDescent="0.4">
      <c r="A61" s="427"/>
      <c r="B61" s="430"/>
      <c r="C61" s="415"/>
      <c r="D61" s="418"/>
      <c r="E61" s="280">
        <v>6</v>
      </c>
      <c r="F61" s="260"/>
      <c r="G61" s="194"/>
      <c r="H61" s="194"/>
      <c r="I61" s="220" t="str">
        <f t="shared" si="4"/>
        <v xml:space="preserve">  </v>
      </c>
      <c r="J61" s="193"/>
      <c r="K61" s="231" t="str">
        <f>+IFERROR(VLOOKUP($J61,'10 FORMULAS'!$B$51:$C$53,2,0),"")</f>
        <v/>
      </c>
      <c r="L61" s="231" t="e">
        <f>+IF(J61="Preventivo","Probabilidad",IF(J61="Detectivo","Probabilidad",IF(#REF!="Correctivo","Impacto","")))</f>
        <v>#REF!</v>
      </c>
      <c r="M61" s="278"/>
      <c r="N61" s="231" t="str">
        <f>+IFERROR(VLOOKUP($M61,'10 FORMULAS'!$B$54:$C$55,2,0),"")</f>
        <v/>
      </c>
      <c r="O61" s="279"/>
      <c r="P61" s="279"/>
      <c r="Q61" s="279"/>
      <c r="R61" s="279"/>
      <c r="S61" s="231" t="str">
        <f t="shared" si="8"/>
        <v/>
      </c>
      <c r="T61" s="231" t="str">
        <f t="shared" si="9"/>
        <v/>
      </c>
      <c r="U61" s="231" t="str">
        <f t="shared" si="10"/>
        <v/>
      </c>
      <c r="V61" s="410"/>
      <c r="W61" s="38"/>
    </row>
    <row r="62" spans="1:26" ht="29.5" customHeight="1" x14ac:dyDescent="0.35">
      <c r="A62" s="425" t="str">
        <f>'2 CONTEXTO E IDENTIFICACIÓN'!A18</f>
        <v>R10</v>
      </c>
      <c r="B62" s="428" t="str">
        <f>+'2 CONTEXTO E IDENTIFICACIÓN'!J18</f>
        <v xml:space="preserve"> por a causa de </v>
      </c>
      <c r="C62" s="413" t="str">
        <f>+'3 PROBABIL E IMPACTO INHERENTE'!E18</f>
        <v/>
      </c>
      <c r="D62" s="416" t="str">
        <f>+'3 PROBABIL E IMPACTO INHERENTE'!M18</f>
        <v/>
      </c>
      <c r="E62" s="281">
        <v>1</v>
      </c>
      <c r="F62" s="258"/>
      <c r="G62" s="52"/>
      <c r="H62" s="52"/>
      <c r="I62" s="220" t="str">
        <f t="shared" si="4"/>
        <v xml:space="preserve">  </v>
      </c>
      <c r="J62" s="193"/>
      <c r="K62" s="231" t="str">
        <f>+IFERROR(VLOOKUP($J62,'10 FORMULAS'!$B$51:$C$53,2,0),"")</f>
        <v/>
      </c>
      <c r="L62" s="231" t="e">
        <f>+IF(J62="Preventivo","Probabilidad",IF(J62="Detectivo","Probabilidad",IF(#REF!="Correctivo","Impacto","")))</f>
        <v>#REF!</v>
      </c>
      <c r="M62" s="278"/>
      <c r="N62" s="231" t="str">
        <f>+IFERROR(VLOOKUP($M62,'10 FORMULAS'!$B$54:$C$55,2,0),"")</f>
        <v/>
      </c>
      <c r="O62" s="279"/>
      <c r="P62" s="279"/>
      <c r="Q62" s="279"/>
      <c r="R62" s="279"/>
      <c r="S62" s="231" t="str">
        <f t="shared" si="8"/>
        <v/>
      </c>
      <c r="T62" s="231" t="str">
        <f t="shared" si="9"/>
        <v/>
      </c>
      <c r="U62" s="231" t="str">
        <f t="shared" si="10"/>
        <v/>
      </c>
      <c r="V62" s="407"/>
      <c r="W62" s="38"/>
      <c r="X62" s="227"/>
      <c r="Y62" s="228"/>
      <c r="Z62" s="228"/>
    </row>
    <row r="63" spans="1:26" ht="29.5" customHeight="1" x14ac:dyDescent="0.35">
      <c r="A63" s="426"/>
      <c r="B63" s="429"/>
      <c r="C63" s="414"/>
      <c r="D63" s="417"/>
      <c r="E63" s="277">
        <v>2</v>
      </c>
      <c r="F63" s="257"/>
      <c r="G63" s="193"/>
      <c r="H63" s="193"/>
      <c r="I63" s="220" t="str">
        <f t="shared" si="4"/>
        <v xml:space="preserve">  </v>
      </c>
      <c r="J63" s="193"/>
      <c r="K63" s="231" t="str">
        <f>+IFERROR(VLOOKUP($J63,'10 FORMULAS'!$B$51:$C$53,2,0),"")</f>
        <v/>
      </c>
      <c r="L63" s="231" t="e">
        <f>+IF(J63="Preventivo","Probabilidad",IF(J63="Detectivo","Probabilidad",IF(#REF!="Correctivo","Impacto","")))</f>
        <v>#REF!</v>
      </c>
      <c r="M63" s="278"/>
      <c r="N63" s="231" t="str">
        <f>+IFERROR(VLOOKUP($M63,'10 FORMULAS'!$B$54:$C$55,2,0),"")</f>
        <v/>
      </c>
      <c r="O63" s="279"/>
      <c r="P63" s="279"/>
      <c r="Q63" s="279"/>
      <c r="R63" s="279"/>
      <c r="S63" s="231" t="str">
        <f t="shared" si="8"/>
        <v/>
      </c>
      <c r="T63" s="231" t="str">
        <f t="shared" si="9"/>
        <v/>
      </c>
      <c r="U63" s="231" t="str">
        <f t="shared" si="10"/>
        <v/>
      </c>
      <c r="V63" s="409"/>
      <c r="W63" s="38"/>
      <c r="X63" s="227"/>
      <c r="Y63" s="228"/>
      <c r="Z63" s="228"/>
    </row>
    <row r="64" spans="1:26" ht="29.5" customHeight="1" x14ac:dyDescent="0.35">
      <c r="A64" s="426"/>
      <c r="B64" s="429"/>
      <c r="C64" s="414"/>
      <c r="D64" s="417"/>
      <c r="E64" s="277">
        <v>3</v>
      </c>
      <c r="F64" s="257"/>
      <c r="G64" s="193"/>
      <c r="H64" s="193"/>
      <c r="I64" s="220" t="str">
        <f t="shared" si="4"/>
        <v xml:space="preserve">  </v>
      </c>
      <c r="J64" s="193"/>
      <c r="K64" s="231" t="str">
        <f>+IFERROR(VLOOKUP($J64,'10 FORMULAS'!$B$51:$C$53,2,0),"")</f>
        <v/>
      </c>
      <c r="L64" s="231" t="e">
        <f>+IF(J64="Preventivo","Probabilidad",IF(J64="Detectivo","Probabilidad",IF(#REF!="Correctivo","Impacto","")))</f>
        <v>#REF!</v>
      </c>
      <c r="M64" s="278"/>
      <c r="N64" s="231" t="str">
        <f>+IFERROR(VLOOKUP($M64,'10 FORMULAS'!$B$54:$C$55,2,0),"")</f>
        <v/>
      </c>
      <c r="O64" s="279"/>
      <c r="P64" s="279"/>
      <c r="Q64" s="279"/>
      <c r="R64" s="279"/>
      <c r="S64" s="231" t="str">
        <f t="shared" si="8"/>
        <v/>
      </c>
      <c r="T64" s="231" t="str">
        <f t="shared" si="9"/>
        <v/>
      </c>
      <c r="U64" s="231" t="str">
        <f t="shared" si="10"/>
        <v/>
      </c>
      <c r="V64" s="409"/>
      <c r="W64" s="38"/>
      <c r="X64" s="227"/>
      <c r="Y64" s="228"/>
      <c r="Z64" s="228"/>
    </row>
    <row r="65" spans="1:26" ht="29.5" customHeight="1" x14ac:dyDescent="0.35">
      <c r="A65" s="426"/>
      <c r="B65" s="429"/>
      <c r="C65" s="414"/>
      <c r="D65" s="417"/>
      <c r="E65" s="277">
        <v>4</v>
      </c>
      <c r="F65" s="257"/>
      <c r="G65" s="193"/>
      <c r="H65" s="193"/>
      <c r="I65" s="220" t="str">
        <f t="shared" si="4"/>
        <v xml:space="preserve">  </v>
      </c>
      <c r="J65" s="193"/>
      <c r="K65" s="231" t="str">
        <f>+IFERROR(VLOOKUP($J65,'10 FORMULAS'!$B$51:$C$53,2,0),"")</f>
        <v/>
      </c>
      <c r="L65" s="231" t="e">
        <f>+IF(J65="Preventivo","Probabilidad",IF(J65="Detectivo","Probabilidad",IF(#REF!="Correctivo","Impacto","")))</f>
        <v>#REF!</v>
      </c>
      <c r="M65" s="278"/>
      <c r="N65" s="231" t="str">
        <f>+IFERROR(VLOOKUP($M65,'10 FORMULAS'!$B$54:$C$55,2,0),"")</f>
        <v/>
      </c>
      <c r="O65" s="279"/>
      <c r="P65" s="279"/>
      <c r="Q65" s="279"/>
      <c r="R65" s="279"/>
      <c r="S65" s="231" t="str">
        <f t="shared" si="8"/>
        <v/>
      </c>
      <c r="T65" s="231" t="str">
        <f t="shared" si="9"/>
        <v/>
      </c>
      <c r="U65" s="231" t="str">
        <f t="shared" si="10"/>
        <v/>
      </c>
      <c r="V65" s="409"/>
      <c r="W65" s="38"/>
      <c r="X65" s="227"/>
      <c r="Y65" s="228"/>
      <c r="Z65" s="228"/>
    </row>
    <row r="66" spans="1:26" ht="29.5" customHeight="1" x14ac:dyDescent="0.35">
      <c r="A66" s="426"/>
      <c r="B66" s="429"/>
      <c r="C66" s="414"/>
      <c r="D66" s="417"/>
      <c r="E66" s="277">
        <v>5</v>
      </c>
      <c r="F66" s="257"/>
      <c r="G66" s="193"/>
      <c r="H66" s="193"/>
      <c r="I66" s="220" t="str">
        <f t="shared" si="4"/>
        <v xml:space="preserve">  </v>
      </c>
      <c r="J66" s="193"/>
      <c r="K66" s="231" t="str">
        <f>+IFERROR(VLOOKUP($J66,'10 FORMULAS'!$B$51:$C$53,2,0),"")</f>
        <v/>
      </c>
      <c r="L66" s="231" t="e">
        <f>+IF(J66="Preventivo","Probabilidad",IF(J66="Detectivo","Probabilidad",IF(#REF!="Correctivo","Impacto","")))</f>
        <v>#REF!</v>
      </c>
      <c r="M66" s="278"/>
      <c r="N66" s="231" t="str">
        <f>+IFERROR(VLOOKUP($M66,'10 FORMULAS'!$B$54:$C$55,2,0),"")</f>
        <v/>
      </c>
      <c r="O66" s="279"/>
      <c r="P66" s="279"/>
      <c r="Q66" s="279"/>
      <c r="R66" s="279"/>
      <c r="S66" s="231" t="str">
        <f t="shared" si="8"/>
        <v/>
      </c>
      <c r="T66" s="231" t="str">
        <f t="shared" si="9"/>
        <v/>
      </c>
      <c r="U66" s="231" t="str">
        <f t="shared" si="10"/>
        <v/>
      </c>
      <c r="V66" s="409"/>
      <c r="W66" s="38"/>
      <c r="X66" s="227"/>
      <c r="Y66" s="228"/>
      <c r="Z66" s="228"/>
    </row>
    <row r="67" spans="1:26" ht="29.5" customHeight="1" thickBot="1" x14ac:dyDescent="0.4">
      <c r="A67" s="427"/>
      <c r="B67" s="430"/>
      <c r="C67" s="415"/>
      <c r="D67" s="418"/>
      <c r="E67" s="280">
        <v>6</v>
      </c>
      <c r="F67" s="260"/>
      <c r="G67" s="194"/>
      <c r="H67" s="194"/>
      <c r="I67" s="220" t="str">
        <f t="shared" si="4"/>
        <v xml:space="preserve">  </v>
      </c>
      <c r="J67" s="193"/>
      <c r="K67" s="231" t="str">
        <f>+IFERROR(VLOOKUP($J67,'10 FORMULAS'!$B$51:$C$53,2,0),"")</f>
        <v/>
      </c>
      <c r="L67" s="231" t="e">
        <f>+IF(J67="Preventivo","Probabilidad",IF(J67="Detectivo","Probabilidad",IF(#REF!="Correctivo","Impacto","")))</f>
        <v>#REF!</v>
      </c>
      <c r="M67" s="278"/>
      <c r="N67" s="231" t="str">
        <f>+IFERROR(VLOOKUP($M67,'10 FORMULAS'!$B$54:$C$55,2,0),"")</f>
        <v/>
      </c>
      <c r="O67" s="279"/>
      <c r="P67" s="279"/>
      <c r="Q67" s="279"/>
      <c r="R67" s="279"/>
      <c r="S67" s="231" t="str">
        <f t="shared" si="8"/>
        <v/>
      </c>
      <c r="T67" s="231" t="str">
        <f t="shared" si="9"/>
        <v/>
      </c>
      <c r="U67" s="231" t="str">
        <f t="shared" si="10"/>
        <v/>
      </c>
      <c r="V67" s="410"/>
      <c r="W67" s="38"/>
    </row>
    <row r="68" spans="1:26" ht="29.5" customHeight="1" x14ac:dyDescent="0.35">
      <c r="A68" s="425" t="str">
        <f>'2 CONTEXTO E IDENTIFICACIÓN'!A19</f>
        <v>R11</v>
      </c>
      <c r="B68" s="428" t="str">
        <f>+'2 CONTEXTO E IDENTIFICACIÓN'!J19</f>
        <v xml:space="preserve"> por a causa de </v>
      </c>
      <c r="C68" s="413" t="str">
        <f>+'3 PROBABIL E IMPACTO INHERENTE'!E19</f>
        <v/>
      </c>
      <c r="D68" s="416" t="str">
        <f>+'3 PROBABIL E IMPACTO INHERENTE'!M19</f>
        <v/>
      </c>
      <c r="E68" s="281">
        <v>1</v>
      </c>
      <c r="F68" s="258"/>
      <c r="G68" s="52"/>
      <c r="H68" s="52"/>
      <c r="I68" s="220" t="str">
        <f t="shared" si="4"/>
        <v xml:space="preserve">  </v>
      </c>
      <c r="J68" s="193"/>
      <c r="K68" s="231" t="str">
        <f>+IFERROR(VLOOKUP($J68,'10 FORMULAS'!$B$51:$C$53,2,0),"")</f>
        <v/>
      </c>
      <c r="L68" s="231" t="e">
        <f>+IF(J68="Preventivo","Probabilidad",IF(J68="Detectivo","Probabilidad",IF(#REF!="Correctivo","Impacto","")))</f>
        <v>#REF!</v>
      </c>
      <c r="M68" s="278"/>
      <c r="N68" s="231" t="str">
        <f>+IFERROR(VLOOKUP($M68,'10 FORMULAS'!$B$54:$C$55,2,0),"")</f>
        <v/>
      </c>
      <c r="O68" s="279"/>
      <c r="P68" s="279"/>
      <c r="Q68" s="279"/>
      <c r="R68" s="279"/>
      <c r="S68" s="231" t="str">
        <f t="shared" si="8"/>
        <v/>
      </c>
      <c r="T68" s="231" t="str">
        <f t="shared" si="9"/>
        <v/>
      </c>
      <c r="U68" s="231" t="str">
        <f t="shared" si="10"/>
        <v/>
      </c>
      <c r="V68" s="407"/>
      <c r="W68" s="38"/>
      <c r="X68" s="227"/>
      <c r="Y68" s="228"/>
      <c r="Z68" s="228"/>
    </row>
    <row r="69" spans="1:26" ht="29.5" customHeight="1" x14ac:dyDescent="0.35">
      <c r="A69" s="431"/>
      <c r="B69" s="432"/>
      <c r="C69" s="419"/>
      <c r="D69" s="420"/>
      <c r="E69" s="277">
        <v>2</v>
      </c>
      <c r="F69" s="256"/>
      <c r="G69" s="253"/>
      <c r="H69" s="253"/>
      <c r="I69" s="220" t="str">
        <f t="shared" si="4"/>
        <v xml:space="preserve">  </v>
      </c>
      <c r="J69" s="193"/>
      <c r="K69" s="231" t="str">
        <f>+IFERROR(VLOOKUP($J69,'10 FORMULAS'!$B$51:$C$53,2,0),"")</f>
        <v/>
      </c>
      <c r="L69" s="231" t="e">
        <f>+IF(J69="Preventivo","Probabilidad",IF(J69="Detectivo","Probabilidad",IF(#REF!="Correctivo","Impacto","")))</f>
        <v>#REF!</v>
      </c>
      <c r="M69" s="278"/>
      <c r="N69" s="231" t="str">
        <f>+IFERROR(VLOOKUP($M69,'10 FORMULAS'!$B$54:$C$55,2,0),"")</f>
        <v/>
      </c>
      <c r="O69" s="279"/>
      <c r="P69" s="279"/>
      <c r="Q69" s="279"/>
      <c r="R69" s="279"/>
      <c r="S69" s="231" t="str">
        <f t="shared" si="8"/>
        <v/>
      </c>
      <c r="T69" s="231" t="str">
        <f t="shared" si="9"/>
        <v/>
      </c>
      <c r="U69" s="231" t="str">
        <f t="shared" si="10"/>
        <v/>
      </c>
      <c r="V69" s="408"/>
      <c r="W69" s="38"/>
      <c r="X69" s="227"/>
      <c r="Y69" s="228"/>
      <c r="Z69" s="228"/>
    </row>
    <row r="70" spans="1:26" ht="29.5" customHeight="1" x14ac:dyDescent="0.35">
      <c r="A70" s="431"/>
      <c r="B70" s="432"/>
      <c r="C70" s="419"/>
      <c r="D70" s="420"/>
      <c r="E70" s="277">
        <v>3</v>
      </c>
      <c r="F70" s="256"/>
      <c r="G70" s="253"/>
      <c r="H70" s="253"/>
      <c r="I70" s="220" t="str">
        <f t="shared" si="4"/>
        <v xml:space="preserve">  </v>
      </c>
      <c r="J70" s="193"/>
      <c r="K70" s="231" t="str">
        <f>+IFERROR(VLOOKUP($J70,'10 FORMULAS'!$B$51:$C$53,2,0),"")</f>
        <v/>
      </c>
      <c r="L70" s="231" t="e">
        <f>+IF(J70="Preventivo","Probabilidad",IF(J70="Detectivo","Probabilidad",IF(#REF!="Correctivo","Impacto","")))</f>
        <v>#REF!</v>
      </c>
      <c r="M70" s="278"/>
      <c r="N70" s="231" t="str">
        <f>+IFERROR(VLOOKUP($M70,'10 FORMULAS'!$B$54:$C$55,2,0),"")</f>
        <v/>
      </c>
      <c r="O70" s="279"/>
      <c r="P70" s="279"/>
      <c r="Q70" s="279"/>
      <c r="R70" s="279"/>
      <c r="S70" s="231" t="str">
        <f t="shared" si="8"/>
        <v/>
      </c>
      <c r="T70" s="231" t="str">
        <f t="shared" si="9"/>
        <v/>
      </c>
      <c r="U70" s="231" t="str">
        <f t="shared" si="10"/>
        <v/>
      </c>
      <c r="V70" s="408"/>
      <c r="W70" s="38"/>
      <c r="X70" s="227"/>
      <c r="Y70" s="228"/>
      <c r="Z70" s="228"/>
    </row>
    <row r="71" spans="1:26" ht="29.5" customHeight="1" x14ac:dyDescent="0.35">
      <c r="A71" s="426"/>
      <c r="B71" s="429"/>
      <c r="C71" s="414"/>
      <c r="D71" s="417"/>
      <c r="E71" s="277">
        <v>4</v>
      </c>
      <c r="F71" s="257"/>
      <c r="G71" s="193"/>
      <c r="H71" s="193"/>
      <c r="I71" s="220" t="str">
        <f t="shared" si="4"/>
        <v xml:space="preserve">  </v>
      </c>
      <c r="J71" s="193"/>
      <c r="K71" s="231" t="str">
        <f>+IFERROR(VLOOKUP($J71,'10 FORMULAS'!$B$51:$C$53,2,0),"")</f>
        <v/>
      </c>
      <c r="L71" s="231" t="e">
        <f>+IF(J71="Preventivo","Probabilidad",IF(J71="Detectivo","Probabilidad",IF(#REF!="Correctivo","Impacto","")))</f>
        <v>#REF!</v>
      </c>
      <c r="M71" s="278"/>
      <c r="N71" s="231" t="str">
        <f>+IFERROR(VLOOKUP($M71,'10 FORMULAS'!$B$54:$C$55,2,0),"")</f>
        <v/>
      </c>
      <c r="O71" s="279"/>
      <c r="P71" s="279"/>
      <c r="Q71" s="279"/>
      <c r="R71" s="279"/>
      <c r="S71" s="231" t="str">
        <f t="shared" si="8"/>
        <v/>
      </c>
      <c r="T71" s="231" t="str">
        <f t="shared" si="9"/>
        <v/>
      </c>
      <c r="U71" s="231" t="str">
        <f t="shared" si="10"/>
        <v/>
      </c>
      <c r="V71" s="409"/>
      <c r="W71" s="38"/>
      <c r="X71" s="227"/>
      <c r="Y71" s="228"/>
      <c r="Z71" s="228"/>
    </row>
    <row r="72" spans="1:26" ht="29.5" customHeight="1" x14ac:dyDescent="0.35">
      <c r="A72" s="426"/>
      <c r="B72" s="429"/>
      <c r="C72" s="414"/>
      <c r="D72" s="417"/>
      <c r="E72" s="277">
        <v>5</v>
      </c>
      <c r="F72" s="257"/>
      <c r="G72" s="193"/>
      <c r="H72" s="193"/>
      <c r="I72" s="220" t="str">
        <f t="shared" ref="I72:I127" si="11">+CONCATENATE(F72," ",G72," ",H72)</f>
        <v xml:space="preserve">  </v>
      </c>
      <c r="J72" s="193"/>
      <c r="K72" s="231" t="str">
        <f>+IFERROR(VLOOKUP($J72,'10 FORMULAS'!$B$51:$C$53,2,0),"")</f>
        <v/>
      </c>
      <c r="L72" s="231" t="e">
        <f>+IF(J72="Preventivo","Probabilidad",IF(J72="Detectivo","Probabilidad",IF(#REF!="Correctivo","Impacto","")))</f>
        <v>#REF!</v>
      </c>
      <c r="M72" s="278"/>
      <c r="N72" s="231" t="str">
        <f>+IFERROR(VLOOKUP($M72,'10 FORMULAS'!$B$54:$C$55,2,0),"")</f>
        <v/>
      </c>
      <c r="O72" s="279"/>
      <c r="P72" s="279"/>
      <c r="Q72" s="279"/>
      <c r="R72" s="279"/>
      <c r="S72" s="231" t="str">
        <f t="shared" ref="S72:S103" si="12">+IFERROR($K72+$N72,"")</f>
        <v/>
      </c>
      <c r="T72" s="231" t="str">
        <f t="shared" si="9"/>
        <v/>
      </c>
      <c r="U72" s="231" t="str">
        <f t="shared" si="10"/>
        <v/>
      </c>
      <c r="V72" s="409"/>
      <c r="W72" s="38"/>
      <c r="X72" s="227"/>
      <c r="Y72" s="228"/>
      <c r="Z72" s="228"/>
    </row>
    <row r="73" spans="1:26" ht="29.5" customHeight="1" thickBot="1" x14ac:dyDescent="0.4">
      <c r="A73" s="427"/>
      <c r="B73" s="430"/>
      <c r="C73" s="415"/>
      <c r="D73" s="418"/>
      <c r="E73" s="280">
        <v>6</v>
      </c>
      <c r="F73" s="260"/>
      <c r="G73" s="194"/>
      <c r="H73" s="194"/>
      <c r="I73" s="220" t="str">
        <f t="shared" si="11"/>
        <v xml:space="preserve">  </v>
      </c>
      <c r="J73" s="193"/>
      <c r="K73" s="231" t="str">
        <f>+IFERROR(VLOOKUP($J73,'10 FORMULAS'!$B$51:$C$53,2,0),"")</f>
        <v/>
      </c>
      <c r="L73" s="231" t="e">
        <f>+IF(J73="Preventivo","Probabilidad",IF(J73="Detectivo","Probabilidad",IF(#REF!="Correctivo","Impacto","")))</f>
        <v>#REF!</v>
      </c>
      <c r="M73" s="278"/>
      <c r="N73" s="231" t="str">
        <f>+IFERROR(VLOOKUP($M73,'10 FORMULAS'!$B$54:$C$55,2,0),"")</f>
        <v/>
      </c>
      <c r="O73" s="279"/>
      <c r="P73" s="279"/>
      <c r="Q73" s="279"/>
      <c r="R73" s="279"/>
      <c r="S73" s="231" t="str">
        <f t="shared" si="12"/>
        <v/>
      </c>
      <c r="T73" s="231" t="str">
        <f t="shared" si="9"/>
        <v/>
      </c>
      <c r="U73" s="231" t="str">
        <f t="shared" si="10"/>
        <v/>
      </c>
      <c r="V73" s="410"/>
      <c r="W73" s="38"/>
    </row>
    <row r="74" spans="1:26" ht="29.5" customHeight="1" x14ac:dyDescent="0.35">
      <c r="A74" s="425" t="str">
        <f>'2 CONTEXTO E IDENTIFICACIÓN'!A20</f>
        <v>R12</v>
      </c>
      <c r="B74" s="428" t="str">
        <f>+'2 CONTEXTO E IDENTIFICACIÓN'!J20</f>
        <v xml:space="preserve"> por a causa de </v>
      </c>
      <c r="C74" s="413" t="str">
        <f>+'3 PROBABIL E IMPACTO INHERENTE'!E20</f>
        <v/>
      </c>
      <c r="D74" s="416" t="str">
        <f>+'3 PROBABIL E IMPACTO INHERENTE'!M20</f>
        <v/>
      </c>
      <c r="E74" s="281">
        <v>1</v>
      </c>
      <c r="F74" s="258"/>
      <c r="G74" s="52"/>
      <c r="H74" s="52"/>
      <c r="I74" s="220" t="str">
        <f t="shared" si="11"/>
        <v xml:space="preserve">  </v>
      </c>
      <c r="J74" s="193"/>
      <c r="K74" s="231" t="str">
        <f>+IFERROR(VLOOKUP($J74,'10 FORMULAS'!$B$51:$C$53,2,0),"")</f>
        <v/>
      </c>
      <c r="L74" s="231" t="e">
        <f>+IF(J74="Preventivo","Probabilidad",IF(J74="Detectivo","Probabilidad",IF(#REF!="Correctivo","Impacto","")))</f>
        <v>#REF!</v>
      </c>
      <c r="M74" s="278"/>
      <c r="N74" s="231" t="str">
        <f>+IFERROR(VLOOKUP($M74,'10 FORMULAS'!$B$54:$C$55,2,0),"")</f>
        <v/>
      </c>
      <c r="O74" s="279"/>
      <c r="P74" s="279"/>
      <c r="Q74" s="279"/>
      <c r="R74" s="279"/>
      <c r="S74" s="231" t="str">
        <f t="shared" si="12"/>
        <v/>
      </c>
      <c r="T74" s="231" t="str">
        <f t="shared" si="9"/>
        <v/>
      </c>
      <c r="U74" s="231" t="str">
        <f t="shared" si="10"/>
        <v/>
      </c>
      <c r="V74" s="407"/>
      <c r="W74" s="38"/>
      <c r="X74" s="227"/>
      <c r="Y74" s="228"/>
      <c r="Z74" s="228"/>
    </row>
    <row r="75" spans="1:26" ht="29.5" customHeight="1" x14ac:dyDescent="0.35">
      <c r="A75" s="426"/>
      <c r="B75" s="429"/>
      <c r="C75" s="414"/>
      <c r="D75" s="417"/>
      <c r="E75" s="277">
        <v>2</v>
      </c>
      <c r="F75" s="257"/>
      <c r="G75" s="193"/>
      <c r="H75" s="193"/>
      <c r="I75" s="220" t="str">
        <f t="shared" si="11"/>
        <v xml:space="preserve">  </v>
      </c>
      <c r="J75" s="193"/>
      <c r="K75" s="231" t="str">
        <f>+IFERROR(VLOOKUP($J75,'10 FORMULAS'!$B$51:$C$53,2,0),"")</f>
        <v/>
      </c>
      <c r="L75" s="231" t="e">
        <f>+IF(J75="Preventivo","Probabilidad",IF(J75="Detectivo","Probabilidad",IF(#REF!="Correctivo","Impacto","")))</f>
        <v>#REF!</v>
      </c>
      <c r="M75" s="278"/>
      <c r="N75" s="231" t="str">
        <f>+IFERROR(VLOOKUP($M75,'10 FORMULAS'!$B$54:$C$55,2,0),"")</f>
        <v/>
      </c>
      <c r="O75" s="279"/>
      <c r="P75" s="279"/>
      <c r="Q75" s="279"/>
      <c r="R75" s="279"/>
      <c r="S75" s="231" t="str">
        <f t="shared" si="12"/>
        <v/>
      </c>
      <c r="T75" s="231" t="str">
        <f t="shared" si="9"/>
        <v/>
      </c>
      <c r="U75" s="231" t="str">
        <f t="shared" si="10"/>
        <v/>
      </c>
      <c r="V75" s="409"/>
      <c r="W75" s="38"/>
      <c r="X75" s="227"/>
      <c r="Y75" s="228"/>
      <c r="Z75" s="228"/>
    </row>
    <row r="76" spans="1:26" ht="29.5" customHeight="1" x14ac:dyDescent="0.35">
      <c r="A76" s="426"/>
      <c r="B76" s="429"/>
      <c r="C76" s="414"/>
      <c r="D76" s="417"/>
      <c r="E76" s="277">
        <v>3</v>
      </c>
      <c r="F76" s="257"/>
      <c r="G76" s="193"/>
      <c r="H76" s="193"/>
      <c r="I76" s="220" t="str">
        <f t="shared" si="11"/>
        <v xml:space="preserve">  </v>
      </c>
      <c r="J76" s="193"/>
      <c r="K76" s="231" t="str">
        <f>+IFERROR(VLOOKUP($J76,'10 FORMULAS'!$B$51:$C$53,2,0),"")</f>
        <v/>
      </c>
      <c r="L76" s="231" t="e">
        <f>+IF(J76="Preventivo","Probabilidad",IF(J76="Detectivo","Probabilidad",IF(#REF!="Correctivo","Impacto","")))</f>
        <v>#REF!</v>
      </c>
      <c r="M76" s="278"/>
      <c r="N76" s="231" t="str">
        <f>+IFERROR(VLOOKUP($M76,'10 FORMULAS'!$B$54:$C$55,2,0),"")</f>
        <v/>
      </c>
      <c r="O76" s="279"/>
      <c r="P76" s="279"/>
      <c r="Q76" s="279"/>
      <c r="R76" s="279"/>
      <c r="S76" s="231" t="str">
        <f t="shared" si="12"/>
        <v/>
      </c>
      <c r="T76" s="231" t="str">
        <f t="shared" si="9"/>
        <v/>
      </c>
      <c r="U76" s="231" t="str">
        <f t="shared" si="10"/>
        <v/>
      </c>
      <c r="V76" s="409"/>
      <c r="W76" s="38"/>
      <c r="X76" s="227"/>
      <c r="Y76" s="228"/>
      <c r="Z76" s="228"/>
    </row>
    <row r="77" spans="1:26" ht="29.5" customHeight="1" x14ac:dyDescent="0.35">
      <c r="A77" s="426"/>
      <c r="B77" s="429"/>
      <c r="C77" s="414"/>
      <c r="D77" s="417"/>
      <c r="E77" s="277">
        <v>4</v>
      </c>
      <c r="F77" s="257"/>
      <c r="G77" s="193"/>
      <c r="H77" s="193"/>
      <c r="I77" s="220" t="str">
        <f t="shared" si="11"/>
        <v xml:space="preserve">  </v>
      </c>
      <c r="J77" s="193"/>
      <c r="K77" s="231" t="str">
        <f>+IFERROR(VLOOKUP($J77,'10 FORMULAS'!$B$51:$C$53,2,0),"")</f>
        <v/>
      </c>
      <c r="L77" s="231" t="e">
        <f>+IF(J77="Preventivo","Probabilidad",IF(J77="Detectivo","Probabilidad",IF(#REF!="Correctivo","Impacto","")))</f>
        <v>#REF!</v>
      </c>
      <c r="M77" s="278"/>
      <c r="N77" s="231" t="str">
        <f>+IFERROR(VLOOKUP($M77,'10 FORMULAS'!$B$54:$C$55,2,0),"")</f>
        <v/>
      </c>
      <c r="O77" s="279"/>
      <c r="P77" s="279"/>
      <c r="Q77" s="279"/>
      <c r="R77" s="279"/>
      <c r="S77" s="231" t="str">
        <f t="shared" si="12"/>
        <v/>
      </c>
      <c r="T77" s="231" t="str">
        <f t="shared" si="9"/>
        <v/>
      </c>
      <c r="U77" s="231" t="str">
        <f t="shared" si="10"/>
        <v/>
      </c>
      <c r="V77" s="409"/>
      <c r="W77" s="38"/>
      <c r="X77" s="227"/>
      <c r="Y77" s="228"/>
      <c r="Z77" s="228"/>
    </row>
    <row r="78" spans="1:26" ht="29.5" customHeight="1" x14ac:dyDescent="0.35">
      <c r="A78" s="426"/>
      <c r="B78" s="429"/>
      <c r="C78" s="414"/>
      <c r="D78" s="417"/>
      <c r="E78" s="277">
        <v>5</v>
      </c>
      <c r="F78" s="257"/>
      <c r="G78" s="193"/>
      <c r="H78" s="193"/>
      <c r="I78" s="220" t="str">
        <f t="shared" si="11"/>
        <v xml:space="preserve">  </v>
      </c>
      <c r="J78" s="193"/>
      <c r="K78" s="231" t="str">
        <f>+IFERROR(VLOOKUP($J78,'10 FORMULAS'!$B$51:$C$53,2,0),"")</f>
        <v/>
      </c>
      <c r="L78" s="231" t="e">
        <f>+IF(J78="Preventivo","Probabilidad",IF(J78="Detectivo","Probabilidad",IF(#REF!="Correctivo","Impacto","")))</f>
        <v>#REF!</v>
      </c>
      <c r="M78" s="278"/>
      <c r="N78" s="231" t="str">
        <f>+IFERROR(VLOOKUP($M78,'10 FORMULAS'!$B$54:$C$55,2,0),"")</f>
        <v/>
      </c>
      <c r="O78" s="279"/>
      <c r="P78" s="279"/>
      <c r="Q78" s="279"/>
      <c r="R78" s="279"/>
      <c r="S78" s="231" t="str">
        <f t="shared" si="12"/>
        <v/>
      </c>
      <c r="T78" s="231" t="str">
        <f t="shared" si="9"/>
        <v/>
      </c>
      <c r="U78" s="231" t="str">
        <f t="shared" si="10"/>
        <v/>
      </c>
      <c r="V78" s="409"/>
      <c r="W78" s="38"/>
      <c r="X78" s="227"/>
      <c r="Y78" s="228"/>
      <c r="Z78" s="228"/>
    </row>
    <row r="79" spans="1:26" ht="29.5" customHeight="1" thickBot="1" x14ac:dyDescent="0.4">
      <c r="A79" s="427"/>
      <c r="B79" s="430"/>
      <c r="C79" s="415"/>
      <c r="D79" s="418"/>
      <c r="E79" s="280">
        <v>6</v>
      </c>
      <c r="F79" s="260"/>
      <c r="G79" s="194"/>
      <c r="H79" s="194"/>
      <c r="I79" s="220" t="str">
        <f t="shared" si="11"/>
        <v xml:space="preserve">  </v>
      </c>
      <c r="J79" s="193"/>
      <c r="K79" s="231" t="str">
        <f>+IFERROR(VLOOKUP($J79,'10 FORMULAS'!$B$51:$C$53,2,0),"")</f>
        <v/>
      </c>
      <c r="L79" s="231" t="e">
        <f>+IF(J79="Preventivo","Probabilidad",IF(J79="Detectivo","Probabilidad",IF(#REF!="Correctivo","Impacto","")))</f>
        <v>#REF!</v>
      </c>
      <c r="M79" s="278"/>
      <c r="N79" s="231" t="str">
        <f>+IFERROR(VLOOKUP($M79,'10 FORMULAS'!$B$54:$C$55,2,0),"")</f>
        <v/>
      </c>
      <c r="O79" s="279"/>
      <c r="P79" s="279"/>
      <c r="Q79" s="279"/>
      <c r="R79" s="279"/>
      <c r="S79" s="231" t="str">
        <f t="shared" si="12"/>
        <v/>
      </c>
      <c r="T79" s="231" t="str">
        <f t="shared" si="9"/>
        <v/>
      </c>
      <c r="U79" s="231" t="str">
        <f t="shared" si="10"/>
        <v/>
      </c>
      <c r="V79" s="410"/>
      <c r="W79" s="38"/>
    </row>
    <row r="80" spans="1:26" ht="29.5" customHeight="1" x14ac:dyDescent="0.35">
      <c r="A80" s="425" t="str">
        <f>'2 CONTEXTO E IDENTIFICACIÓN'!A21</f>
        <v>R13</v>
      </c>
      <c r="B80" s="428" t="str">
        <f>+'2 CONTEXTO E IDENTIFICACIÓN'!J21</f>
        <v xml:space="preserve"> por a causa de </v>
      </c>
      <c r="C80" s="413" t="str">
        <f>+'3 PROBABIL E IMPACTO INHERENTE'!E21</f>
        <v/>
      </c>
      <c r="D80" s="416" t="str">
        <f>+'3 PROBABIL E IMPACTO INHERENTE'!M21</f>
        <v/>
      </c>
      <c r="E80" s="281">
        <v>1</v>
      </c>
      <c r="F80" s="258"/>
      <c r="G80" s="52"/>
      <c r="H80" s="52"/>
      <c r="I80" s="220" t="str">
        <f t="shared" si="11"/>
        <v xml:space="preserve">  </v>
      </c>
      <c r="J80" s="193"/>
      <c r="K80" s="231" t="str">
        <f>+IFERROR(VLOOKUP($J80,'10 FORMULAS'!$B$51:$C$53,2,0),"")</f>
        <v/>
      </c>
      <c r="L80" s="231" t="e">
        <f>+IF(J80="Preventivo","Probabilidad",IF(J80="Detectivo","Probabilidad",IF(#REF!="Correctivo","Impacto","")))</f>
        <v>#REF!</v>
      </c>
      <c r="M80" s="278"/>
      <c r="N80" s="231" t="str">
        <f>+IFERROR(VLOOKUP($M80,'10 FORMULAS'!$B$54:$C$55,2,0),"")</f>
        <v/>
      </c>
      <c r="O80" s="279"/>
      <c r="P80" s="279"/>
      <c r="Q80" s="279"/>
      <c r="R80" s="279"/>
      <c r="S80" s="231" t="str">
        <f t="shared" si="12"/>
        <v/>
      </c>
      <c r="T80" s="231" t="str">
        <f t="shared" si="9"/>
        <v/>
      </c>
      <c r="U80" s="231" t="str">
        <f t="shared" si="10"/>
        <v/>
      </c>
      <c r="V80" s="407"/>
      <c r="W80" s="38"/>
      <c r="X80" s="227"/>
      <c r="Y80" s="228"/>
      <c r="Z80" s="228"/>
    </row>
    <row r="81" spans="1:26" ht="29.5" customHeight="1" x14ac:dyDescent="0.35">
      <c r="A81" s="426"/>
      <c r="B81" s="429"/>
      <c r="C81" s="414"/>
      <c r="D81" s="417"/>
      <c r="E81" s="277">
        <v>2</v>
      </c>
      <c r="F81" s="257"/>
      <c r="G81" s="193"/>
      <c r="H81" s="193"/>
      <c r="I81" s="220" t="str">
        <f t="shared" si="11"/>
        <v xml:space="preserve">  </v>
      </c>
      <c r="J81" s="193"/>
      <c r="K81" s="231" t="str">
        <f>+IFERROR(VLOOKUP($J81,'10 FORMULAS'!$B$51:$C$53,2,0),"")</f>
        <v/>
      </c>
      <c r="L81" s="231" t="e">
        <f>+IF(J81="Preventivo","Probabilidad",IF(J81="Detectivo","Probabilidad",IF(#REF!="Correctivo","Impacto","")))</f>
        <v>#REF!</v>
      </c>
      <c r="M81" s="278"/>
      <c r="N81" s="231" t="str">
        <f>+IFERROR(VLOOKUP($M81,'10 FORMULAS'!$B$54:$C$55,2,0),"")</f>
        <v/>
      </c>
      <c r="O81" s="279"/>
      <c r="P81" s="279"/>
      <c r="Q81" s="279"/>
      <c r="R81" s="279"/>
      <c r="S81" s="231" t="str">
        <f t="shared" si="12"/>
        <v/>
      </c>
      <c r="T81" s="231" t="str">
        <f t="shared" si="9"/>
        <v/>
      </c>
      <c r="U81" s="231" t="str">
        <f t="shared" si="10"/>
        <v/>
      </c>
      <c r="V81" s="409"/>
      <c r="W81" s="38"/>
      <c r="X81" s="227"/>
      <c r="Y81" s="228"/>
      <c r="Z81" s="228"/>
    </row>
    <row r="82" spans="1:26" ht="29.5" customHeight="1" x14ac:dyDescent="0.35">
      <c r="A82" s="426"/>
      <c r="B82" s="429"/>
      <c r="C82" s="414"/>
      <c r="D82" s="417"/>
      <c r="E82" s="277">
        <v>3</v>
      </c>
      <c r="F82" s="257"/>
      <c r="G82" s="193"/>
      <c r="H82" s="193"/>
      <c r="I82" s="220" t="str">
        <f t="shared" si="11"/>
        <v xml:space="preserve">  </v>
      </c>
      <c r="J82" s="193"/>
      <c r="K82" s="231" t="str">
        <f>+IFERROR(VLOOKUP($J82,'10 FORMULAS'!$B$51:$C$53,2,0),"")</f>
        <v/>
      </c>
      <c r="L82" s="231" t="e">
        <f>+IF(J82="Preventivo","Probabilidad",IF(J82="Detectivo","Probabilidad",IF(#REF!="Correctivo","Impacto","")))</f>
        <v>#REF!</v>
      </c>
      <c r="M82" s="278"/>
      <c r="N82" s="231" t="str">
        <f>+IFERROR(VLOOKUP($M82,'10 FORMULAS'!$B$54:$C$55,2,0),"")</f>
        <v/>
      </c>
      <c r="O82" s="279"/>
      <c r="P82" s="279"/>
      <c r="Q82" s="279"/>
      <c r="R82" s="279"/>
      <c r="S82" s="231" t="str">
        <f t="shared" si="12"/>
        <v/>
      </c>
      <c r="T82" s="231" t="str">
        <f t="shared" si="9"/>
        <v/>
      </c>
      <c r="U82" s="231" t="str">
        <f t="shared" si="10"/>
        <v/>
      </c>
      <c r="V82" s="409"/>
      <c r="W82" s="38"/>
      <c r="X82" s="227"/>
      <c r="Y82" s="228"/>
      <c r="Z82" s="228"/>
    </row>
    <row r="83" spans="1:26" ht="29.5" customHeight="1" x14ac:dyDescent="0.35">
      <c r="A83" s="426"/>
      <c r="B83" s="429"/>
      <c r="C83" s="414"/>
      <c r="D83" s="417"/>
      <c r="E83" s="277">
        <v>4</v>
      </c>
      <c r="F83" s="257"/>
      <c r="G83" s="193"/>
      <c r="H83" s="193"/>
      <c r="I83" s="220" t="str">
        <f t="shared" si="11"/>
        <v xml:space="preserve">  </v>
      </c>
      <c r="J83" s="193"/>
      <c r="K83" s="231" t="str">
        <f>+IFERROR(VLOOKUP($J83,'10 FORMULAS'!$B$51:$C$53,2,0),"")</f>
        <v/>
      </c>
      <c r="L83" s="231" t="e">
        <f>+IF(J83="Preventivo","Probabilidad",IF(J83="Detectivo","Probabilidad",IF(#REF!="Correctivo","Impacto","")))</f>
        <v>#REF!</v>
      </c>
      <c r="M83" s="278"/>
      <c r="N83" s="231" t="str">
        <f>+IFERROR(VLOOKUP($M83,'10 FORMULAS'!$B$54:$C$55,2,0),"")</f>
        <v/>
      </c>
      <c r="O83" s="279"/>
      <c r="P83" s="279"/>
      <c r="Q83" s="279"/>
      <c r="R83" s="279"/>
      <c r="S83" s="231" t="str">
        <f t="shared" si="12"/>
        <v/>
      </c>
      <c r="T83" s="231" t="str">
        <f t="shared" si="9"/>
        <v/>
      </c>
      <c r="U83" s="231" t="str">
        <f t="shared" si="10"/>
        <v/>
      </c>
      <c r="V83" s="409"/>
      <c r="W83" s="38"/>
      <c r="X83" s="227"/>
      <c r="Y83" s="228"/>
      <c r="Z83" s="228"/>
    </row>
    <row r="84" spans="1:26" ht="29.5" customHeight="1" x14ac:dyDescent="0.35">
      <c r="A84" s="426"/>
      <c r="B84" s="429"/>
      <c r="C84" s="414"/>
      <c r="D84" s="417"/>
      <c r="E84" s="277">
        <v>5</v>
      </c>
      <c r="F84" s="257"/>
      <c r="G84" s="193"/>
      <c r="H84" s="193"/>
      <c r="I84" s="220" t="str">
        <f t="shared" si="11"/>
        <v xml:space="preserve">  </v>
      </c>
      <c r="J84" s="193"/>
      <c r="K84" s="231" t="str">
        <f>+IFERROR(VLOOKUP($J84,'10 FORMULAS'!$B$51:$C$53,2,0),"")</f>
        <v/>
      </c>
      <c r="L84" s="231" t="e">
        <f>+IF(J84="Preventivo","Probabilidad",IF(J84="Detectivo","Probabilidad",IF(#REF!="Correctivo","Impacto","")))</f>
        <v>#REF!</v>
      </c>
      <c r="M84" s="278"/>
      <c r="N84" s="231" t="str">
        <f>+IFERROR(VLOOKUP($M84,'10 FORMULAS'!$B$54:$C$55,2,0),"")</f>
        <v/>
      </c>
      <c r="O84" s="279"/>
      <c r="P84" s="279"/>
      <c r="Q84" s="279"/>
      <c r="R84" s="279"/>
      <c r="S84" s="231" t="str">
        <f t="shared" si="12"/>
        <v/>
      </c>
      <c r="T84" s="231" t="str">
        <f t="shared" ref="T84:T115" si="13">+IFERROR(C84*S84,"")</f>
        <v/>
      </c>
      <c r="U84" s="231" t="str">
        <f t="shared" ref="U84:U115" si="14">+IFERROR(S84-T84,"")</f>
        <v/>
      </c>
      <c r="V84" s="409"/>
      <c r="W84" s="38"/>
      <c r="X84" s="227"/>
      <c r="Y84" s="228"/>
      <c r="Z84" s="228"/>
    </row>
    <row r="85" spans="1:26" ht="29.5" customHeight="1" thickBot="1" x14ac:dyDescent="0.4">
      <c r="A85" s="427"/>
      <c r="B85" s="430"/>
      <c r="C85" s="415"/>
      <c r="D85" s="418"/>
      <c r="E85" s="280">
        <v>6</v>
      </c>
      <c r="F85" s="260"/>
      <c r="G85" s="194"/>
      <c r="H85" s="194"/>
      <c r="I85" s="220" t="str">
        <f t="shared" si="11"/>
        <v xml:space="preserve">  </v>
      </c>
      <c r="J85" s="193"/>
      <c r="K85" s="231" t="str">
        <f>+IFERROR(VLOOKUP($J85,'10 FORMULAS'!$B$51:$C$53,2,0),"")</f>
        <v/>
      </c>
      <c r="L85" s="231" t="e">
        <f>+IF(J85="Preventivo","Probabilidad",IF(J85="Detectivo","Probabilidad",IF(#REF!="Correctivo","Impacto","")))</f>
        <v>#REF!</v>
      </c>
      <c r="M85" s="278"/>
      <c r="N85" s="231" t="str">
        <f>+IFERROR(VLOOKUP($M85,'10 FORMULAS'!$B$54:$C$55,2,0),"")</f>
        <v/>
      </c>
      <c r="O85" s="279"/>
      <c r="P85" s="279"/>
      <c r="Q85" s="279"/>
      <c r="R85" s="279"/>
      <c r="S85" s="231" t="str">
        <f t="shared" si="12"/>
        <v/>
      </c>
      <c r="T85" s="231" t="str">
        <f t="shared" si="13"/>
        <v/>
      </c>
      <c r="U85" s="231" t="str">
        <f t="shared" si="14"/>
        <v/>
      </c>
      <c r="V85" s="410"/>
      <c r="W85" s="38"/>
    </row>
    <row r="86" spans="1:26" ht="29.5" customHeight="1" x14ac:dyDescent="0.35">
      <c r="A86" s="425" t="str">
        <f>'2 CONTEXTO E IDENTIFICACIÓN'!A22</f>
        <v>R14</v>
      </c>
      <c r="B86" s="428" t="str">
        <f>+'2 CONTEXTO E IDENTIFICACIÓN'!J22</f>
        <v xml:space="preserve"> por a causa de </v>
      </c>
      <c r="C86" s="413" t="str">
        <f>+'3 PROBABIL E IMPACTO INHERENTE'!E22</f>
        <v/>
      </c>
      <c r="D86" s="416" t="str">
        <f>+'3 PROBABIL E IMPACTO INHERENTE'!M22</f>
        <v/>
      </c>
      <c r="E86" s="281">
        <v>1</v>
      </c>
      <c r="F86" s="258"/>
      <c r="G86" s="52"/>
      <c r="H86" s="52"/>
      <c r="I86" s="220" t="str">
        <f t="shared" si="11"/>
        <v xml:space="preserve">  </v>
      </c>
      <c r="J86" s="193"/>
      <c r="K86" s="231" t="str">
        <f>+IFERROR(VLOOKUP($J86,'10 FORMULAS'!$B$51:$C$53,2,0),"")</f>
        <v/>
      </c>
      <c r="L86" s="231" t="e">
        <f>+IF(J86="Preventivo","Probabilidad",IF(J86="Detectivo","Probabilidad",IF(#REF!="Correctivo","Impacto","")))</f>
        <v>#REF!</v>
      </c>
      <c r="M86" s="278"/>
      <c r="N86" s="231" t="str">
        <f>+IFERROR(VLOOKUP($M86,'10 FORMULAS'!$B$54:$C$55,2,0),"")</f>
        <v/>
      </c>
      <c r="O86" s="279"/>
      <c r="P86" s="279"/>
      <c r="Q86" s="279"/>
      <c r="R86" s="279"/>
      <c r="S86" s="231" t="str">
        <f t="shared" si="12"/>
        <v/>
      </c>
      <c r="T86" s="231" t="str">
        <f t="shared" si="13"/>
        <v/>
      </c>
      <c r="U86" s="231" t="str">
        <f t="shared" si="14"/>
        <v/>
      </c>
      <c r="V86" s="407"/>
      <c r="W86" s="38"/>
      <c r="X86" s="227"/>
      <c r="Y86" s="228"/>
      <c r="Z86" s="228"/>
    </row>
    <row r="87" spans="1:26" ht="29.5" customHeight="1" x14ac:dyDescent="0.35">
      <c r="A87" s="426"/>
      <c r="B87" s="429"/>
      <c r="C87" s="414"/>
      <c r="D87" s="417"/>
      <c r="E87" s="277">
        <v>2</v>
      </c>
      <c r="F87" s="257"/>
      <c r="G87" s="193"/>
      <c r="H87" s="193"/>
      <c r="I87" s="220" t="str">
        <f t="shared" si="11"/>
        <v xml:space="preserve">  </v>
      </c>
      <c r="J87" s="193"/>
      <c r="K87" s="231" t="str">
        <f>+IFERROR(VLOOKUP($J87,'10 FORMULAS'!$B$51:$C$53,2,0),"")</f>
        <v/>
      </c>
      <c r="L87" s="231" t="e">
        <f>+IF(J87="Preventivo","Probabilidad",IF(J87="Detectivo","Probabilidad",IF(#REF!="Correctivo","Impacto","")))</f>
        <v>#REF!</v>
      </c>
      <c r="M87" s="278"/>
      <c r="N87" s="231" t="str">
        <f>+IFERROR(VLOOKUP($M87,'10 FORMULAS'!$B$54:$C$55,2,0),"")</f>
        <v/>
      </c>
      <c r="O87" s="279"/>
      <c r="P87" s="279"/>
      <c r="Q87" s="279"/>
      <c r="R87" s="279"/>
      <c r="S87" s="231" t="str">
        <f t="shared" si="12"/>
        <v/>
      </c>
      <c r="T87" s="231" t="str">
        <f t="shared" si="13"/>
        <v/>
      </c>
      <c r="U87" s="231" t="str">
        <f t="shared" si="14"/>
        <v/>
      </c>
      <c r="V87" s="409"/>
      <c r="W87" s="38"/>
      <c r="X87" s="227"/>
      <c r="Y87" s="228"/>
      <c r="Z87" s="228"/>
    </row>
    <row r="88" spans="1:26" ht="29.5" customHeight="1" x14ac:dyDescent="0.35">
      <c r="A88" s="426"/>
      <c r="B88" s="429"/>
      <c r="C88" s="414"/>
      <c r="D88" s="417"/>
      <c r="E88" s="277">
        <v>3</v>
      </c>
      <c r="F88" s="257"/>
      <c r="G88" s="193"/>
      <c r="H88" s="193"/>
      <c r="I88" s="220" t="str">
        <f t="shared" si="11"/>
        <v xml:space="preserve">  </v>
      </c>
      <c r="J88" s="193"/>
      <c r="K88" s="231" t="str">
        <f>+IFERROR(VLOOKUP($J88,'10 FORMULAS'!$B$51:$C$53,2,0),"")</f>
        <v/>
      </c>
      <c r="L88" s="231" t="e">
        <f>+IF(J88="Preventivo","Probabilidad",IF(J88="Detectivo","Probabilidad",IF(#REF!="Correctivo","Impacto","")))</f>
        <v>#REF!</v>
      </c>
      <c r="M88" s="278"/>
      <c r="N88" s="231" t="str">
        <f>+IFERROR(VLOOKUP($M88,'10 FORMULAS'!$B$54:$C$55,2,0),"")</f>
        <v/>
      </c>
      <c r="O88" s="279"/>
      <c r="P88" s="279"/>
      <c r="Q88" s="279"/>
      <c r="R88" s="279"/>
      <c r="S88" s="231" t="str">
        <f t="shared" si="12"/>
        <v/>
      </c>
      <c r="T88" s="231" t="str">
        <f t="shared" si="13"/>
        <v/>
      </c>
      <c r="U88" s="231" t="str">
        <f t="shared" si="14"/>
        <v/>
      </c>
      <c r="V88" s="409"/>
      <c r="W88" s="38"/>
      <c r="X88" s="227"/>
      <c r="Y88" s="228"/>
      <c r="Z88" s="228"/>
    </row>
    <row r="89" spans="1:26" ht="29.5" customHeight="1" x14ac:dyDescent="0.35">
      <c r="A89" s="426"/>
      <c r="B89" s="429"/>
      <c r="C89" s="414"/>
      <c r="D89" s="417"/>
      <c r="E89" s="277">
        <v>4</v>
      </c>
      <c r="F89" s="257"/>
      <c r="G89" s="193"/>
      <c r="H89" s="193"/>
      <c r="I89" s="220" t="str">
        <f t="shared" si="11"/>
        <v xml:space="preserve">  </v>
      </c>
      <c r="J89" s="193"/>
      <c r="K89" s="231" t="str">
        <f>+IFERROR(VLOOKUP($J89,'10 FORMULAS'!$B$51:$C$53,2,0),"")</f>
        <v/>
      </c>
      <c r="L89" s="231" t="e">
        <f>+IF(J89="Preventivo","Probabilidad",IF(J89="Detectivo","Probabilidad",IF(#REF!="Correctivo","Impacto","")))</f>
        <v>#REF!</v>
      </c>
      <c r="M89" s="278"/>
      <c r="N89" s="231" t="str">
        <f>+IFERROR(VLOOKUP($M89,'10 FORMULAS'!$B$54:$C$55,2,0),"")</f>
        <v/>
      </c>
      <c r="O89" s="279"/>
      <c r="P89" s="279"/>
      <c r="Q89" s="279"/>
      <c r="R89" s="279"/>
      <c r="S89" s="231" t="str">
        <f t="shared" si="12"/>
        <v/>
      </c>
      <c r="T89" s="231" t="str">
        <f t="shared" si="13"/>
        <v/>
      </c>
      <c r="U89" s="231" t="str">
        <f t="shared" si="14"/>
        <v/>
      </c>
      <c r="V89" s="409"/>
      <c r="W89" s="38"/>
      <c r="X89" s="227"/>
      <c r="Y89" s="228"/>
      <c r="Z89" s="228"/>
    </row>
    <row r="90" spans="1:26" ht="29.5" customHeight="1" x14ac:dyDescent="0.35">
      <c r="A90" s="426"/>
      <c r="B90" s="429"/>
      <c r="C90" s="414"/>
      <c r="D90" s="417"/>
      <c r="E90" s="277">
        <v>5</v>
      </c>
      <c r="F90" s="257"/>
      <c r="G90" s="193"/>
      <c r="H90" s="193"/>
      <c r="I90" s="220" t="str">
        <f t="shared" si="11"/>
        <v xml:space="preserve">  </v>
      </c>
      <c r="J90" s="193"/>
      <c r="K90" s="231" t="str">
        <f>+IFERROR(VLOOKUP($J90,'10 FORMULAS'!$B$51:$C$53,2,0),"")</f>
        <v/>
      </c>
      <c r="L90" s="231" t="e">
        <f>+IF(J90="Preventivo","Probabilidad",IF(J90="Detectivo","Probabilidad",IF(#REF!="Correctivo","Impacto","")))</f>
        <v>#REF!</v>
      </c>
      <c r="M90" s="278"/>
      <c r="N90" s="231" t="str">
        <f>+IFERROR(VLOOKUP($M90,'10 FORMULAS'!$B$54:$C$55,2,0),"")</f>
        <v/>
      </c>
      <c r="O90" s="279"/>
      <c r="P90" s="279"/>
      <c r="Q90" s="279"/>
      <c r="R90" s="279"/>
      <c r="S90" s="231" t="str">
        <f t="shared" si="12"/>
        <v/>
      </c>
      <c r="T90" s="231" t="str">
        <f t="shared" si="13"/>
        <v/>
      </c>
      <c r="U90" s="231" t="str">
        <f t="shared" si="14"/>
        <v/>
      </c>
      <c r="V90" s="409"/>
      <c r="W90" s="38"/>
      <c r="X90" s="227"/>
      <c r="Y90" s="228"/>
      <c r="Z90" s="228"/>
    </row>
    <row r="91" spans="1:26" ht="29.5" customHeight="1" thickBot="1" x14ac:dyDescent="0.4">
      <c r="A91" s="427"/>
      <c r="B91" s="430"/>
      <c r="C91" s="415"/>
      <c r="D91" s="418"/>
      <c r="E91" s="280">
        <v>6</v>
      </c>
      <c r="F91" s="260"/>
      <c r="G91" s="194"/>
      <c r="H91" s="194"/>
      <c r="I91" s="220" t="str">
        <f t="shared" si="11"/>
        <v xml:space="preserve">  </v>
      </c>
      <c r="J91" s="193"/>
      <c r="K91" s="231" t="str">
        <f>+IFERROR(VLOOKUP($J91,'10 FORMULAS'!$B$51:$C$53,2,0),"")</f>
        <v/>
      </c>
      <c r="L91" s="231" t="e">
        <f>+IF(J91="Preventivo","Probabilidad",IF(J91="Detectivo","Probabilidad",IF(#REF!="Correctivo","Impacto","")))</f>
        <v>#REF!</v>
      </c>
      <c r="M91" s="278"/>
      <c r="N91" s="231" t="str">
        <f>+IFERROR(VLOOKUP($M91,'10 FORMULAS'!$B$54:$C$55,2,0),"")</f>
        <v/>
      </c>
      <c r="O91" s="279"/>
      <c r="P91" s="279"/>
      <c r="Q91" s="279"/>
      <c r="R91" s="279"/>
      <c r="S91" s="231" t="str">
        <f t="shared" si="12"/>
        <v/>
      </c>
      <c r="T91" s="231" t="str">
        <f t="shared" si="13"/>
        <v/>
      </c>
      <c r="U91" s="231" t="str">
        <f t="shared" si="14"/>
        <v/>
      </c>
      <c r="V91" s="410"/>
      <c r="W91" s="38"/>
    </row>
    <row r="92" spans="1:26" ht="29.5" customHeight="1" x14ac:dyDescent="0.35">
      <c r="A92" s="425" t="str">
        <f>'2 CONTEXTO E IDENTIFICACIÓN'!A23</f>
        <v>R15</v>
      </c>
      <c r="B92" s="428" t="str">
        <f>+'2 CONTEXTO E IDENTIFICACIÓN'!J23</f>
        <v xml:space="preserve"> por a causa de </v>
      </c>
      <c r="C92" s="413" t="str">
        <f>+'3 PROBABIL E IMPACTO INHERENTE'!E23</f>
        <v/>
      </c>
      <c r="D92" s="416" t="str">
        <f>+'3 PROBABIL E IMPACTO INHERENTE'!M23</f>
        <v/>
      </c>
      <c r="E92" s="281">
        <v>1</v>
      </c>
      <c r="F92" s="258"/>
      <c r="G92" s="52"/>
      <c r="H92" s="52"/>
      <c r="I92" s="220" t="str">
        <f t="shared" si="11"/>
        <v xml:space="preserve">  </v>
      </c>
      <c r="J92" s="193"/>
      <c r="K92" s="231" t="str">
        <f>+IFERROR(VLOOKUP($J92,'10 FORMULAS'!$B$51:$C$53,2,0),"")</f>
        <v/>
      </c>
      <c r="L92" s="231" t="e">
        <f>+IF(J92="Preventivo","Probabilidad",IF(J92="Detectivo","Probabilidad",IF(#REF!="Correctivo","Impacto","")))</f>
        <v>#REF!</v>
      </c>
      <c r="M92" s="278"/>
      <c r="N92" s="231" t="str">
        <f>+IFERROR(VLOOKUP($M92,'10 FORMULAS'!$B$54:$C$55,2,0),"")</f>
        <v/>
      </c>
      <c r="O92" s="279"/>
      <c r="P92" s="279"/>
      <c r="Q92" s="279"/>
      <c r="R92" s="279"/>
      <c r="S92" s="231" t="str">
        <f t="shared" si="12"/>
        <v/>
      </c>
      <c r="T92" s="231" t="str">
        <f t="shared" si="13"/>
        <v/>
      </c>
      <c r="U92" s="231" t="str">
        <f t="shared" si="14"/>
        <v/>
      </c>
      <c r="V92" s="407"/>
      <c r="W92" s="38"/>
      <c r="X92" s="227"/>
      <c r="Y92" s="228"/>
      <c r="Z92" s="228"/>
    </row>
    <row r="93" spans="1:26" ht="29.5" customHeight="1" x14ac:dyDescent="0.35">
      <c r="A93" s="426"/>
      <c r="B93" s="429"/>
      <c r="C93" s="414"/>
      <c r="D93" s="417"/>
      <c r="E93" s="277">
        <v>2</v>
      </c>
      <c r="F93" s="257"/>
      <c r="G93" s="193"/>
      <c r="H93" s="193"/>
      <c r="I93" s="220" t="str">
        <f t="shared" si="11"/>
        <v xml:space="preserve">  </v>
      </c>
      <c r="J93" s="193"/>
      <c r="K93" s="231" t="str">
        <f>+IFERROR(VLOOKUP($J93,'10 FORMULAS'!$B$51:$C$53,2,0),"")</f>
        <v/>
      </c>
      <c r="L93" s="231" t="e">
        <f>+IF(J93="Preventivo","Probabilidad",IF(J93="Detectivo","Probabilidad",IF(#REF!="Correctivo","Impacto","")))</f>
        <v>#REF!</v>
      </c>
      <c r="M93" s="278"/>
      <c r="N93" s="231" t="str">
        <f>+IFERROR(VLOOKUP($M93,'10 FORMULAS'!$B$54:$C$55,2,0),"")</f>
        <v/>
      </c>
      <c r="O93" s="279"/>
      <c r="P93" s="279"/>
      <c r="Q93" s="279"/>
      <c r="R93" s="279"/>
      <c r="S93" s="231" t="str">
        <f t="shared" si="12"/>
        <v/>
      </c>
      <c r="T93" s="231" t="str">
        <f t="shared" si="13"/>
        <v/>
      </c>
      <c r="U93" s="231" t="str">
        <f t="shared" si="14"/>
        <v/>
      </c>
      <c r="V93" s="409"/>
      <c r="W93" s="38"/>
      <c r="X93" s="227"/>
      <c r="Y93" s="228"/>
      <c r="Z93" s="228"/>
    </row>
    <row r="94" spans="1:26" ht="29.5" customHeight="1" x14ac:dyDescent="0.35">
      <c r="A94" s="426"/>
      <c r="B94" s="429"/>
      <c r="C94" s="414"/>
      <c r="D94" s="417"/>
      <c r="E94" s="277">
        <v>3</v>
      </c>
      <c r="F94" s="257"/>
      <c r="G94" s="193"/>
      <c r="H94" s="193"/>
      <c r="I94" s="220" t="str">
        <f t="shared" si="11"/>
        <v xml:space="preserve">  </v>
      </c>
      <c r="J94" s="193"/>
      <c r="K94" s="231" t="str">
        <f>+IFERROR(VLOOKUP($J94,'10 FORMULAS'!$B$51:$C$53,2,0),"")</f>
        <v/>
      </c>
      <c r="L94" s="231" t="e">
        <f>+IF(J94="Preventivo","Probabilidad",IF(J94="Detectivo","Probabilidad",IF(#REF!="Correctivo","Impacto","")))</f>
        <v>#REF!</v>
      </c>
      <c r="M94" s="278"/>
      <c r="N94" s="231" t="str">
        <f>+IFERROR(VLOOKUP($M94,'10 FORMULAS'!$B$54:$C$55,2,0),"")</f>
        <v/>
      </c>
      <c r="O94" s="279"/>
      <c r="P94" s="279"/>
      <c r="Q94" s="279"/>
      <c r="R94" s="279"/>
      <c r="S94" s="231" t="str">
        <f t="shared" si="12"/>
        <v/>
      </c>
      <c r="T94" s="231" t="str">
        <f t="shared" si="13"/>
        <v/>
      </c>
      <c r="U94" s="231" t="str">
        <f t="shared" si="14"/>
        <v/>
      </c>
      <c r="V94" s="409"/>
      <c r="W94" s="38"/>
      <c r="X94" s="227"/>
      <c r="Y94" s="228"/>
      <c r="Z94" s="228"/>
    </row>
    <row r="95" spans="1:26" ht="29.5" customHeight="1" x14ac:dyDescent="0.35">
      <c r="A95" s="426"/>
      <c r="B95" s="429"/>
      <c r="C95" s="414"/>
      <c r="D95" s="417"/>
      <c r="E95" s="277">
        <v>4</v>
      </c>
      <c r="F95" s="257"/>
      <c r="G95" s="193"/>
      <c r="H95" s="193"/>
      <c r="I95" s="220" t="str">
        <f t="shared" si="11"/>
        <v xml:space="preserve">  </v>
      </c>
      <c r="J95" s="193"/>
      <c r="K95" s="231" t="str">
        <f>+IFERROR(VLOOKUP($J95,'10 FORMULAS'!$B$51:$C$53,2,0),"")</f>
        <v/>
      </c>
      <c r="L95" s="231" t="e">
        <f>+IF(J95="Preventivo","Probabilidad",IF(J95="Detectivo","Probabilidad",IF(#REF!="Correctivo","Impacto","")))</f>
        <v>#REF!</v>
      </c>
      <c r="M95" s="278"/>
      <c r="N95" s="231" t="str">
        <f>+IFERROR(VLOOKUP($M95,'10 FORMULAS'!$B$54:$C$55,2,0),"")</f>
        <v/>
      </c>
      <c r="O95" s="279"/>
      <c r="P95" s="279"/>
      <c r="Q95" s="279"/>
      <c r="R95" s="279"/>
      <c r="S95" s="231" t="str">
        <f t="shared" si="12"/>
        <v/>
      </c>
      <c r="T95" s="231" t="str">
        <f t="shared" si="13"/>
        <v/>
      </c>
      <c r="U95" s="231" t="str">
        <f t="shared" si="14"/>
        <v/>
      </c>
      <c r="V95" s="409"/>
      <c r="W95" s="38"/>
      <c r="X95" s="227"/>
      <c r="Y95" s="228"/>
      <c r="Z95" s="228"/>
    </row>
    <row r="96" spans="1:26" ht="29.5" customHeight="1" x14ac:dyDescent="0.35">
      <c r="A96" s="426"/>
      <c r="B96" s="429"/>
      <c r="C96" s="414"/>
      <c r="D96" s="417"/>
      <c r="E96" s="277">
        <v>5</v>
      </c>
      <c r="F96" s="257"/>
      <c r="G96" s="193"/>
      <c r="H96" s="193"/>
      <c r="I96" s="220" t="str">
        <f t="shared" si="11"/>
        <v xml:space="preserve">  </v>
      </c>
      <c r="J96" s="193"/>
      <c r="K96" s="231" t="str">
        <f>+IFERROR(VLOOKUP($J96,'10 FORMULAS'!$B$51:$C$53,2,0),"")</f>
        <v/>
      </c>
      <c r="L96" s="231" t="e">
        <f>+IF(J96="Preventivo","Probabilidad",IF(J96="Detectivo","Probabilidad",IF(#REF!="Correctivo","Impacto","")))</f>
        <v>#REF!</v>
      </c>
      <c r="M96" s="278"/>
      <c r="N96" s="231" t="str">
        <f>+IFERROR(VLOOKUP($M96,'10 FORMULAS'!$B$54:$C$55,2,0),"")</f>
        <v/>
      </c>
      <c r="O96" s="279"/>
      <c r="P96" s="279"/>
      <c r="Q96" s="279"/>
      <c r="R96" s="279"/>
      <c r="S96" s="231" t="str">
        <f t="shared" si="12"/>
        <v/>
      </c>
      <c r="T96" s="231" t="str">
        <f t="shared" si="13"/>
        <v/>
      </c>
      <c r="U96" s="231" t="str">
        <f t="shared" si="14"/>
        <v/>
      </c>
      <c r="V96" s="409"/>
      <c r="W96" s="38"/>
      <c r="X96" s="227"/>
      <c r="Y96" s="228"/>
      <c r="Z96" s="228"/>
    </row>
    <row r="97" spans="1:26" ht="29.5" customHeight="1" thickBot="1" x14ac:dyDescent="0.4">
      <c r="A97" s="427"/>
      <c r="B97" s="430"/>
      <c r="C97" s="415"/>
      <c r="D97" s="418"/>
      <c r="E97" s="280">
        <v>6</v>
      </c>
      <c r="F97" s="260"/>
      <c r="G97" s="194"/>
      <c r="H97" s="194"/>
      <c r="I97" s="220" t="str">
        <f t="shared" si="11"/>
        <v xml:space="preserve">  </v>
      </c>
      <c r="J97" s="193"/>
      <c r="K97" s="231" t="str">
        <f>+IFERROR(VLOOKUP($J97,'10 FORMULAS'!$B$51:$C$53,2,0),"")</f>
        <v/>
      </c>
      <c r="L97" s="231" t="e">
        <f>+IF(J97="Preventivo","Probabilidad",IF(J97="Detectivo","Probabilidad",IF(#REF!="Correctivo","Impacto","")))</f>
        <v>#REF!</v>
      </c>
      <c r="M97" s="278"/>
      <c r="N97" s="231" t="str">
        <f>+IFERROR(VLOOKUP($M97,'10 FORMULAS'!$B$54:$C$55,2,0),"")</f>
        <v/>
      </c>
      <c r="O97" s="279"/>
      <c r="P97" s="279"/>
      <c r="Q97" s="279"/>
      <c r="R97" s="279"/>
      <c r="S97" s="231" t="str">
        <f t="shared" si="12"/>
        <v/>
      </c>
      <c r="T97" s="231" t="str">
        <f t="shared" si="13"/>
        <v/>
      </c>
      <c r="U97" s="231" t="str">
        <f t="shared" si="14"/>
        <v/>
      </c>
      <c r="V97" s="410"/>
      <c r="W97" s="38"/>
    </row>
    <row r="98" spans="1:26" ht="29.5" customHeight="1" x14ac:dyDescent="0.35">
      <c r="A98" s="425" t="str">
        <f>'2 CONTEXTO E IDENTIFICACIÓN'!A24</f>
        <v>R16</v>
      </c>
      <c r="B98" s="428" t="str">
        <f>+'2 CONTEXTO E IDENTIFICACIÓN'!J24</f>
        <v xml:space="preserve"> por a causa de </v>
      </c>
      <c r="C98" s="413" t="str">
        <f>+'3 PROBABIL E IMPACTO INHERENTE'!E24</f>
        <v/>
      </c>
      <c r="D98" s="416" t="str">
        <f>+'3 PROBABIL E IMPACTO INHERENTE'!M24</f>
        <v/>
      </c>
      <c r="E98" s="281">
        <v>1</v>
      </c>
      <c r="F98" s="258"/>
      <c r="G98" s="52"/>
      <c r="H98" s="52"/>
      <c r="I98" s="220" t="str">
        <f t="shared" si="11"/>
        <v xml:space="preserve">  </v>
      </c>
      <c r="J98" s="193"/>
      <c r="K98" s="231" t="str">
        <f>+IFERROR(VLOOKUP($J98,'10 FORMULAS'!$B$51:$C$53,2,0),"")</f>
        <v/>
      </c>
      <c r="L98" s="231" t="e">
        <f>+IF(J98="Preventivo","Probabilidad",IF(J98="Detectivo","Probabilidad",IF(#REF!="Correctivo","Impacto","")))</f>
        <v>#REF!</v>
      </c>
      <c r="M98" s="278"/>
      <c r="N98" s="231" t="str">
        <f>+IFERROR(VLOOKUP($M98,'10 FORMULAS'!$B$54:$C$55,2,0),"")</f>
        <v/>
      </c>
      <c r="O98" s="279"/>
      <c r="P98" s="279"/>
      <c r="Q98" s="279"/>
      <c r="R98" s="279"/>
      <c r="S98" s="231" t="str">
        <f t="shared" si="12"/>
        <v/>
      </c>
      <c r="T98" s="231" t="str">
        <f t="shared" si="13"/>
        <v/>
      </c>
      <c r="U98" s="231" t="str">
        <f t="shared" si="14"/>
        <v/>
      </c>
      <c r="V98" s="407"/>
      <c r="W98" s="38"/>
      <c r="X98" s="227"/>
      <c r="Y98" s="228"/>
      <c r="Z98" s="228"/>
    </row>
    <row r="99" spans="1:26" ht="29.5" customHeight="1" x14ac:dyDescent="0.35">
      <c r="A99" s="426"/>
      <c r="B99" s="429"/>
      <c r="C99" s="414"/>
      <c r="D99" s="417"/>
      <c r="E99" s="277">
        <v>2</v>
      </c>
      <c r="F99" s="257"/>
      <c r="G99" s="193"/>
      <c r="H99" s="193"/>
      <c r="I99" s="220" t="str">
        <f t="shared" si="11"/>
        <v xml:space="preserve">  </v>
      </c>
      <c r="J99" s="193"/>
      <c r="K99" s="231" t="str">
        <f>+IFERROR(VLOOKUP($J99,'10 FORMULAS'!$B$51:$C$53,2,0),"")</f>
        <v/>
      </c>
      <c r="L99" s="231" t="e">
        <f>+IF(J99="Preventivo","Probabilidad",IF(J99="Detectivo","Probabilidad",IF(#REF!="Correctivo","Impacto","")))</f>
        <v>#REF!</v>
      </c>
      <c r="M99" s="278"/>
      <c r="N99" s="231" t="str">
        <f>+IFERROR(VLOOKUP($M99,'10 FORMULAS'!$B$54:$C$55,2,0),"")</f>
        <v/>
      </c>
      <c r="O99" s="279"/>
      <c r="P99" s="279"/>
      <c r="Q99" s="279"/>
      <c r="R99" s="279"/>
      <c r="S99" s="231" t="str">
        <f t="shared" si="12"/>
        <v/>
      </c>
      <c r="T99" s="231" t="str">
        <f t="shared" si="13"/>
        <v/>
      </c>
      <c r="U99" s="231" t="str">
        <f t="shared" si="14"/>
        <v/>
      </c>
      <c r="V99" s="409"/>
      <c r="W99" s="38"/>
      <c r="X99" s="227"/>
      <c r="Y99" s="228"/>
      <c r="Z99" s="228"/>
    </row>
    <row r="100" spans="1:26" ht="29.5" customHeight="1" x14ac:dyDescent="0.35">
      <c r="A100" s="426"/>
      <c r="B100" s="429"/>
      <c r="C100" s="414"/>
      <c r="D100" s="417"/>
      <c r="E100" s="277">
        <v>3</v>
      </c>
      <c r="F100" s="257"/>
      <c r="G100" s="193"/>
      <c r="H100" s="193"/>
      <c r="I100" s="220" t="str">
        <f t="shared" si="11"/>
        <v xml:space="preserve">  </v>
      </c>
      <c r="J100" s="193"/>
      <c r="K100" s="231" t="str">
        <f>+IFERROR(VLOOKUP($J100,'10 FORMULAS'!$B$51:$C$53,2,0),"")</f>
        <v/>
      </c>
      <c r="L100" s="231" t="e">
        <f>+IF(J100="Preventivo","Probabilidad",IF(J100="Detectivo","Probabilidad",IF(#REF!="Correctivo","Impacto","")))</f>
        <v>#REF!</v>
      </c>
      <c r="M100" s="278"/>
      <c r="N100" s="231" t="str">
        <f>+IFERROR(VLOOKUP($M100,'10 FORMULAS'!$B$54:$C$55,2,0),"")</f>
        <v/>
      </c>
      <c r="O100" s="279"/>
      <c r="P100" s="279"/>
      <c r="Q100" s="279"/>
      <c r="R100" s="279"/>
      <c r="S100" s="231" t="str">
        <f t="shared" si="12"/>
        <v/>
      </c>
      <c r="T100" s="231" t="str">
        <f t="shared" si="13"/>
        <v/>
      </c>
      <c r="U100" s="231" t="str">
        <f t="shared" si="14"/>
        <v/>
      </c>
      <c r="V100" s="409"/>
      <c r="W100" s="38"/>
      <c r="X100" s="227"/>
      <c r="Y100" s="228"/>
      <c r="Z100" s="228"/>
    </row>
    <row r="101" spans="1:26" ht="29.5" customHeight="1" x14ac:dyDescent="0.35">
      <c r="A101" s="426"/>
      <c r="B101" s="429"/>
      <c r="C101" s="414"/>
      <c r="D101" s="417"/>
      <c r="E101" s="277">
        <v>4</v>
      </c>
      <c r="F101" s="257"/>
      <c r="G101" s="193"/>
      <c r="H101" s="193"/>
      <c r="I101" s="220" t="str">
        <f t="shared" si="11"/>
        <v xml:space="preserve">  </v>
      </c>
      <c r="J101" s="193"/>
      <c r="K101" s="231" t="str">
        <f>+IFERROR(VLOOKUP($J101,'10 FORMULAS'!$B$51:$C$53,2,0),"")</f>
        <v/>
      </c>
      <c r="L101" s="231" t="e">
        <f>+IF(J101="Preventivo","Probabilidad",IF(J101="Detectivo","Probabilidad",IF(#REF!="Correctivo","Impacto","")))</f>
        <v>#REF!</v>
      </c>
      <c r="M101" s="278"/>
      <c r="N101" s="231" t="str">
        <f>+IFERROR(VLOOKUP($M101,'10 FORMULAS'!$B$54:$C$55,2,0),"")</f>
        <v/>
      </c>
      <c r="O101" s="279"/>
      <c r="P101" s="279"/>
      <c r="Q101" s="279"/>
      <c r="R101" s="279"/>
      <c r="S101" s="231" t="str">
        <f t="shared" si="12"/>
        <v/>
      </c>
      <c r="T101" s="231" t="str">
        <f t="shared" si="13"/>
        <v/>
      </c>
      <c r="U101" s="231" t="str">
        <f t="shared" si="14"/>
        <v/>
      </c>
      <c r="V101" s="409"/>
      <c r="W101" s="38"/>
      <c r="X101" s="227"/>
      <c r="Y101" s="228"/>
      <c r="Z101" s="228"/>
    </row>
    <row r="102" spans="1:26" ht="29.5" customHeight="1" x14ac:dyDescent="0.35">
      <c r="A102" s="426"/>
      <c r="B102" s="429"/>
      <c r="C102" s="414"/>
      <c r="D102" s="417"/>
      <c r="E102" s="277">
        <v>5</v>
      </c>
      <c r="F102" s="257"/>
      <c r="G102" s="193"/>
      <c r="H102" s="193"/>
      <c r="I102" s="220" t="str">
        <f t="shared" si="11"/>
        <v xml:space="preserve">  </v>
      </c>
      <c r="J102" s="193"/>
      <c r="K102" s="231" t="str">
        <f>+IFERROR(VLOOKUP($J102,'10 FORMULAS'!$B$51:$C$53,2,0),"")</f>
        <v/>
      </c>
      <c r="L102" s="231" t="e">
        <f>+IF(J102="Preventivo","Probabilidad",IF(J102="Detectivo","Probabilidad",IF(#REF!="Correctivo","Impacto","")))</f>
        <v>#REF!</v>
      </c>
      <c r="M102" s="278"/>
      <c r="N102" s="231" t="str">
        <f>+IFERROR(VLOOKUP($M102,'10 FORMULAS'!$B$54:$C$55,2,0),"")</f>
        <v/>
      </c>
      <c r="O102" s="279"/>
      <c r="P102" s="279"/>
      <c r="Q102" s="279"/>
      <c r="R102" s="279"/>
      <c r="S102" s="231" t="str">
        <f t="shared" si="12"/>
        <v/>
      </c>
      <c r="T102" s="231" t="str">
        <f t="shared" si="13"/>
        <v/>
      </c>
      <c r="U102" s="231" t="str">
        <f t="shared" si="14"/>
        <v/>
      </c>
      <c r="V102" s="409"/>
      <c r="W102" s="38"/>
      <c r="X102" s="227"/>
      <c r="Y102" s="228"/>
      <c r="Z102" s="228"/>
    </row>
    <row r="103" spans="1:26" ht="29.5" customHeight="1" thickBot="1" x14ac:dyDescent="0.4">
      <c r="A103" s="427"/>
      <c r="B103" s="430"/>
      <c r="C103" s="415"/>
      <c r="D103" s="418"/>
      <c r="E103" s="280">
        <v>6</v>
      </c>
      <c r="F103" s="260"/>
      <c r="G103" s="194"/>
      <c r="H103" s="194"/>
      <c r="I103" s="220" t="str">
        <f t="shared" si="11"/>
        <v xml:space="preserve">  </v>
      </c>
      <c r="J103" s="193"/>
      <c r="K103" s="231" t="str">
        <f>+IFERROR(VLOOKUP($J103,'10 FORMULAS'!$B$51:$C$53,2,0),"")</f>
        <v/>
      </c>
      <c r="L103" s="231" t="e">
        <f>+IF(J103="Preventivo","Probabilidad",IF(J103="Detectivo","Probabilidad",IF(#REF!="Correctivo","Impacto","")))</f>
        <v>#REF!</v>
      </c>
      <c r="M103" s="278"/>
      <c r="N103" s="231" t="str">
        <f>+IFERROR(VLOOKUP($M103,'10 FORMULAS'!$B$54:$C$55,2,0),"")</f>
        <v/>
      </c>
      <c r="O103" s="279"/>
      <c r="P103" s="279"/>
      <c r="Q103" s="279"/>
      <c r="R103" s="279"/>
      <c r="S103" s="231" t="str">
        <f t="shared" si="12"/>
        <v/>
      </c>
      <c r="T103" s="231" t="str">
        <f t="shared" si="13"/>
        <v/>
      </c>
      <c r="U103" s="231" t="str">
        <f t="shared" si="14"/>
        <v/>
      </c>
      <c r="V103" s="410"/>
      <c r="W103" s="38"/>
    </row>
    <row r="104" spans="1:26" ht="29.5" customHeight="1" x14ac:dyDescent="0.35">
      <c r="A104" s="425" t="str">
        <f>'2 CONTEXTO E IDENTIFICACIÓN'!A25</f>
        <v>R17</v>
      </c>
      <c r="B104" s="428" t="str">
        <f>+'2 CONTEXTO E IDENTIFICACIÓN'!J25</f>
        <v xml:space="preserve"> por a causa de </v>
      </c>
      <c r="C104" s="413" t="str">
        <f>+'3 PROBABIL E IMPACTO INHERENTE'!E25</f>
        <v/>
      </c>
      <c r="D104" s="416" t="str">
        <f>+'3 PROBABIL E IMPACTO INHERENTE'!M25</f>
        <v/>
      </c>
      <c r="E104" s="281">
        <v>1</v>
      </c>
      <c r="F104" s="258"/>
      <c r="G104" s="52"/>
      <c r="H104" s="52"/>
      <c r="I104" s="220" t="str">
        <f t="shared" si="11"/>
        <v xml:space="preserve">  </v>
      </c>
      <c r="J104" s="193"/>
      <c r="K104" s="231" t="str">
        <f>+IFERROR(VLOOKUP($J104,'10 FORMULAS'!$B$51:$C$53,2,0),"")</f>
        <v/>
      </c>
      <c r="L104" s="231" t="e">
        <f>+IF(J104="Preventivo","Probabilidad",IF(J104="Detectivo","Probabilidad",IF(#REF!="Correctivo","Impacto","")))</f>
        <v>#REF!</v>
      </c>
      <c r="M104" s="278"/>
      <c r="N104" s="231" t="str">
        <f>+IFERROR(VLOOKUP($M104,'10 FORMULAS'!$B$54:$C$55,2,0),"")</f>
        <v/>
      </c>
      <c r="O104" s="279"/>
      <c r="P104" s="279"/>
      <c r="Q104" s="279"/>
      <c r="R104" s="279"/>
      <c r="S104" s="231" t="str">
        <f t="shared" ref="S104:S127" si="15">+IFERROR($K104+$N104,"")</f>
        <v/>
      </c>
      <c r="T104" s="231" t="str">
        <f t="shared" si="13"/>
        <v/>
      </c>
      <c r="U104" s="231" t="str">
        <f t="shared" si="14"/>
        <v/>
      </c>
      <c r="V104" s="407"/>
      <c r="W104" s="38"/>
      <c r="X104" s="227"/>
      <c r="Y104" s="228"/>
      <c r="Z104" s="228"/>
    </row>
    <row r="105" spans="1:26" ht="29.5" customHeight="1" x14ac:dyDescent="0.35">
      <c r="A105" s="431"/>
      <c r="B105" s="432"/>
      <c r="C105" s="419"/>
      <c r="D105" s="420"/>
      <c r="E105" s="277">
        <v>2</v>
      </c>
      <c r="F105" s="256"/>
      <c r="G105" s="253"/>
      <c r="H105" s="253"/>
      <c r="I105" s="220" t="str">
        <f t="shared" si="11"/>
        <v xml:space="preserve">  </v>
      </c>
      <c r="J105" s="193"/>
      <c r="K105" s="231" t="str">
        <f>+IFERROR(VLOOKUP($J105,'10 FORMULAS'!$B$51:$C$53,2,0),"")</f>
        <v/>
      </c>
      <c r="L105" s="231" t="e">
        <f>+IF(J105="Preventivo","Probabilidad",IF(J105="Detectivo","Probabilidad",IF(#REF!="Correctivo","Impacto","")))</f>
        <v>#REF!</v>
      </c>
      <c r="M105" s="278"/>
      <c r="N105" s="231" t="str">
        <f>+IFERROR(VLOOKUP($M105,'10 FORMULAS'!$B$54:$C$55,2,0),"")</f>
        <v/>
      </c>
      <c r="O105" s="279"/>
      <c r="P105" s="279"/>
      <c r="Q105" s="279"/>
      <c r="R105" s="279"/>
      <c r="S105" s="231" t="str">
        <f t="shared" si="15"/>
        <v/>
      </c>
      <c r="T105" s="231" t="str">
        <f t="shared" si="13"/>
        <v/>
      </c>
      <c r="U105" s="231" t="str">
        <f t="shared" si="14"/>
        <v/>
      </c>
      <c r="V105" s="408"/>
      <c r="W105" s="38"/>
      <c r="X105" s="227"/>
      <c r="Y105" s="228"/>
      <c r="Z105" s="228"/>
    </row>
    <row r="106" spans="1:26" ht="29.5" customHeight="1" x14ac:dyDescent="0.35">
      <c r="A106" s="431"/>
      <c r="B106" s="432"/>
      <c r="C106" s="419"/>
      <c r="D106" s="420"/>
      <c r="E106" s="277">
        <v>3</v>
      </c>
      <c r="F106" s="256"/>
      <c r="G106" s="253"/>
      <c r="H106" s="253"/>
      <c r="I106" s="220" t="str">
        <f t="shared" si="11"/>
        <v xml:space="preserve">  </v>
      </c>
      <c r="J106" s="193"/>
      <c r="K106" s="231" t="str">
        <f>+IFERROR(VLOOKUP($J106,'10 FORMULAS'!$B$51:$C$53,2,0),"")</f>
        <v/>
      </c>
      <c r="L106" s="231" t="e">
        <f>+IF(J106="Preventivo","Probabilidad",IF(J106="Detectivo","Probabilidad",IF(#REF!="Correctivo","Impacto","")))</f>
        <v>#REF!</v>
      </c>
      <c r="M106" s="278"/>
      <c r="N106" s="231" t="str">
        <f>+IFERROR(VLOOKUP($M106,'10 FORMULAS'!$B$54:$C$55,2,0),"")</f>
        <v/>
      </c>
      <c r="O106" s="279"/>
      <c r="P106" s="279"/>
      <c r="Q106" s="279"/>
      <c r="R106" s="279"/>
      <c r="S106" s="231" t="str">
        <f t="shared" si="15"/>
        <v/>
      </c>
      <c r="T106" s="231" t="str">
        <f t="shared" si="13"/>
        <v/>
      </c>
      <c r="U106" s="231" t="str">
        <f t="shared" si="14"/>
        <v/>
      </c>
      <c r="V106" s="408"/>
      <c r="W106" s="38"/>
      <c r="X106" s="227"/>
      <c r="Y106" s="228"/>
      <c r="Z106" s="228"/>
    </row>
    <row r="107" spans="1:26" ht="29.5" customHeight="1" x14ac:dyDescent="0.35">
      <c r="A107" s="426"/>
      <c r="B107" s="429"/>
      <c r="C107" s="414"/>
      <c r="D107" s="417"/>
      <c r="E107" s="277">
        <v>4</v>
      </c>
      <c r="F107" s="257"/>
      <c r="G107" s="193"/>
      <c r="H107" s="193"/>
      <c r="I107" s="220" t="str">
        <f t="shared" si="11"/>
        <v xml:space="preserve">  </v>
      </c>
      <c r="J107" s="193"/>
      <c r="K107" s="231" t="str">
        <f>+IFERROR(VLOOKUP($J107,'10 FORMULAS'!$B$51:$C$53,2,0),"")</f>
        <v/>
      </c>
      <c r="L107" s="231" t="e">
        <f>+IF(J107="Preventivo","Probabilidad",IF(J107="Detectivo","Probabilidad",IF(#REF!="Correctivo","Impacto","")))</f>
        <v>#REF!</v>
      </c>
      <c r="M107" s="278"/>
      <c r="N107" s="231" t="str">
        <f>+IFERROR(VLOOKUP($M107,'10 FORMULAS'!$B$54:$C$55,2,0),"")</f>
        <v/>
      </c>
      <c r="O107" s="279"/>
      <c r="P107" s="279"/>
      <c r="Q107" s="279"/>
      <c r="R107" s="279"/>
      <c r="S107" s="231" t="str">
        <f t="shared" si="15"/>
        <v/>
      </c>
      <c r="T107" s="231" t="str">
        <f t="shared" si="13"/>
        <v/>
      </c>
      <c r="U107" s="231" t="str">
        <f t="shared" si="14"/>
        <v/>
      </c>
      <c r="V107" s="409"/>
      <c r="W107" s="38"/>
      <c r="X107" s="227"/>
      <c r="Y107" s="228"/>
      <c r="Z107" s="228"/>
    </row>
    <row r="108" spans="1:26" ht="29.5" customHeight="1" x14ac:dyDescent="0.35">
      <c r="A108" s="426"/>
      <c r="B108" s="429"/>
      <c r="C108" s="414"/>
      <c r="D108" s="417"/>
      <c r="E108" s="277">
        <v>5</v>
      </c>
      <c r="F108" s="257"/>
      <c r="G108" s="193"/>
      <c r="H108" s="193"/>
      <c r="I108" s="220" t="str">
        <f t="shared" si="11"/>
        <v xml:space="preserve">  </v>
      </c>
      <c r="J108" s="193"/>
      <c r="K108" s="231" t="str">
        <f>+IFERROR(VLOOKUP($J108,'10 FORMULAS'!$B$51:$C$53,2,0),"")</f>
        <v/>
      </c>
      <c r="L108" s="231" t="e">
        <f>+IF(J108="Preventivo","Probabilidad",IF(J108="Detectivo","Probabilidad",IF(#REF!="Correctivo","Impacto","")))</f>
        <v>#REF!</v>
      </c>
      <c r="M108" s="278"/>
      <c r="N108" s="231" t="str">
        <f>+IFERROR(VLOOKUP($M108,'10 FORMULAS'!$B$54:$C$55,2,0),"")</f>
        <v/>
      </c>
      <c r="O108" s="279"/>
      <c r="P108" s="279"/>
      <c r="Q108" s="279"/>
      <c r="R108" s="279"/>
      <c r="S108" s="231" t="str">
        <f t="shared" si="15"/>
        <v/>
      </c>
      <c r="T108" s="231" t="str">
        <f t="shared" si="13"/>
        <v/>
      </c>
      <c r="U108" s="231" t="str">
        <f t="shared" si="14"/>
        <v/>
      </c>
      <c r="V108" s="409"/>
      <c r="W108" s="38"/>
      <c r="X108" s="227"/>
      <c r="Y108" s="228"/>
      <c r="Z108" s="228"/>
    </row>
    <row r="109" spans="1:26" ht="29.5" customHeight="1" thickBot="1" x14ac:dyDescent="0.4">
      <c r="A109" s="427"/>
      <c r="B109" s="430"/>
      <c r="C109" s="415"/>
      <c r="D109" s="418"/>
      <c r="E109" s="280">
        <v>6</v>
      </c>
      <c r="F109" s="260"/>
      <c r="G109" s="194"/>
      <c r="H109" s="194"/>
      <c r="I109" s="220" t="str">
        <f t="shared" si="11"/>
        <v xml:space="preserve">  </v>
      </c>
      <c r="J109" s="193"/>
      <c r="K109" s="231" t="str">
        <f>+IFERROR(VLOOKUP($J109,'10 FORMULAS'!$B$51:$C$53,2,0),"")</f>
        <v/>
      </c>
      <c r="L109" s="231" t="e">
        <f>+IF(J109="Preventivo","Probabilidad",IF(J109="Detectivo","Probabilidad",IF(#REF!="Correctivo","Impacto","")))</f>
        <v>#REF!</v>
      </c>
      <c r="M109" s="278"/>
      <c r="N109" s="231" t="str">
        <f>+IFERROR(VLOOKUP($M109,'10 FORMULAS'!$B$54:$C$55,2,0),"")</f>
        <v/>
      </c>
      <c r="O109" s="279"/>
      <c r="P109" s="279"/>
      <c r="Q109" s="279"/>
      <c r="R109" s="279"/>
      <c r="S109" s="231" t="str">
        <f t="shared" si="15"/>
        <v/>
      </c>
      <c r="T109" s="231" t="str">
        <f t="shared" si="13"/>
        <v/>
      </c>
      <c r="U109" s="231" t="str">
        <f t="shared" si="14"/>
        <v/>
      </c>
      <c r="V109" s="410"/>
      <c r="W109" s="38"/>
    </row>
    <row r="110" spans="1:26" ht="29.5" customHeight="1" x14ac:dyDescent="0.35">
      <c r="A110" s="425" t="str">
        <f>'2 CONTEXTO E IDENTIFICACIÓN'!A26</f>
        <v>R18</v>
      </c>
      <c r="B110" s="428" t="str">
        <f>+'2 CONTEXTO E IDENTIFICACIÓN'!J26</f>
        <v xml:space="preserve"> por a causa de </v>
      </c>
      <c r="C110" s="413" t="str">
        <f>+'3 PROBABIL E IMPACTO INHERENTE'!E26</f>
        <v/>
      </c>
      <c r="D110" s="416" t="str">
        <f>+'3 PROBABIL E IMPACTO INHERENTE'!M26</f>
        <v/>
      </c>
      <c r="E110" s="281">
        <v>1</v>
      </c>
      <c r="F110" s="258"/>
      <c r="G110" s="52"/>
      <c r="H110" s="52"/>
      <c r="I110" s="220" t="str">
        <f t="shared" si="11"/>
        <v xml:space="preserve">  </v>
      </c>
      <c r="J110" s="193"/>
      <c r="K110" s="231" t="str">
        <f>+IFERROR(VLOOKUP($J110,'10 FORMULAS'!$B$51:$C$53,2,0),"")</f>
        <v/>
      </c>
      <c r="L110" s="231" t="e">
        <f>+IF(J110="Preventivo","Probabilidad",IF(J110="Detectivo","Probabilidad",IF(#REF!="Correctivo","Impacto","")))</f>
        <v>#REF!</v>
      </c>
      <c r="M110" s="278"/>
      <c r="N110" s="231" t="str">
        <f>+IFERROR(VLOOKUP($M110,'10 FORMULAS'!$B$54:$C$55,2,0),"")</f>
        <v/>
      </c>
      <c r="O110" s="279"/>
      <c r="P110" s="279"/>
      <c r="Q110" s="279"/>
      <c r="R110" s="279"/>
      <c r="S110" s="231" t="str">
        <f t="shared" si="15"/>
        <v/>
      </c>
      <c r="T110" s="231" t="str">
        <f t="shared" si="13"/>
        <v/>
      </c>
      <c r="U110" s="231" t="str">
        <f t="shared" si="14"/>
        <v/>
      </c>
      <c r="V110" s="407"/>
      <c r="W110" s="38"/>
      <c r="X110" s="227"/>
      <c r="Y110" s="228"/>
      <c r="Z110" s="228"/>
    </row>
    <row r="111" spans="1:26" ht="29.5" customHeight="1" x14ac:dyDescent="0.35">
      <c r="A111" s="431"/>
      <c r="B111" s="432"/>
      <c r="C111" s="419"/>
      <c r="D111" s="420"/>
      <c r="E111" s="277">
        <v>2</v>
      </c>
      <c r="F111" s="256"/>
      <c r="G111" s="253"/>
      <c r="H111" s="253"/>
      <c r="I111" s="220" t="str">
        <f t="shared" si="11"/>
        <v xml:space="preserve">  </v>
      </c>
      <c r="J111" s="193"/>
      <c r="K111" s="231" t="str">
        <f>+IFERROR(VLOOKUP($J111,'10 FORMULAS'!$B$51:$C$53,2,0),"")</f>
        <v/>
      </c>
      <c r="L111" s="231" t="e">
        <f>+IF(J111="Preventivo","Probabilidad",IF(J111="Detectivo","Probabilidad",IF(#REF!="Correctivo","Impacto","")))</f>
        <v>#REF!</v>
      </c>
      <c r="M111" s="278"/>
      <c r="N111" s="231" t="str">
        <f>+IFERROR(VLOOKUP($M111,'10 FORMULAS'!$B$54:$C$55,2,0),"")</f>
        <v/>
      </c>
      <c r="O111" s="279"/>
      <c r="P111" s="279"/>
      <c r="Q111" s="279"/>
      <c r="R111" s="279"/>
      <c r="S111" s="231" t="str">
        <f t="shared" si="15"/>
        <v/>
      </c>
      <c r="T111" s="231" t="str">
        <f t="shared" si="13"/>
        <v/>
      </c>
      <c r="U111" s="231" t="str">
        <f t="shared" si="14"/>
        <v/>
      </c>
      <c r="V111" s="408"/>
      <c r="W111" s="38"/>
      <c r="X111" s="227"/>
      <c r="Y111" s="228"/>
      <c r="Z111" s="228"/>
    </row>
    <row r="112" spans="1:26" ht="29.5" customHeight="1" x14ac:dyDescent="0.35">
      <c r="A112" s="431"/>
      <c r="B112" s="432"/>
      <c r="C112" s="419"/>
      <c r="D112" s="420"/>
      <c r="E112" s="277">
        <v>3</v>
      </c>
      <c r="F112" s="256"/>
      <c r="G112" s="253"/>
      <c r="H112" s="253"/>
      <c r="I112" s="220" t="str">
        <f t="shared" si="11"/>
        <v xml:space="preserve">  </v>
      </c>
      <c r="J112" s="193"/>
      <c r="K112" s="231" t="str">
        <f>+IFERROR(VLOOKUP($J112,'10 FORMULAS'!$B$51:$C$53,2,0),"")</f>
        <v/>
      </c>
      <c r="L112" s="231" t="e">
        <f>+IF(J112="Preventivo","Probabilidad",IF(J112="Detectivo","Probabilidad",IF(#REF!="Correctivo","Impacto","")))</f>
        <v>#REF!</v>
      </c>
      <c r="M112" s="278"/>
      <c r="N112" s="231" t="str">
        <f>+IFERROR(VLOOKUP($M112,'10 FORMULAS'!$B$54:$C$55,2,0),"")</f>
        <v/>
      </c>
      <c r="O112" s="279"/>
      <c r="P112" s="279"/>
      <c r="Q112" s="279"/>
      <c r="R112" s="279"/>
      <c r="S112" s="231" t="str">
        <f t="shared" si="15"/>
        <v/>
      </c>
      <c r="T112" s="231" t="str">
        <f t="shared" si="13"/>
        <v/>
      </c>
      <c r="U112" s="231" t="str">
        <f t="shared" si="14"/>
        <v/>
      </c>
      <c r="V112" s="408"/>
      <c r="W112" s="38"/>
      <c r="X112" s="227"/>
      <c r="Y112" s="228"/>
      <c r="Z112" s="228"/>
    </row>
    <row r="113" spans="1:26" ht="29.5" customHeight="1" x14ac:dyDescent="0.35">
      <c r="A113" s="426"/>
      <c r="B113" s="429"/>
      <c r="C113" s="414"/>
      <c r="D113" s="417"/>
      <c r="E113" s="277">
        <v>4</v>
      </c>
      <c r="F113" s="257"/>
      <c r="G113" s="193"/>
      <c r="H113" s="193"/>
      <c r="I113" s="220" t="str">
        <f t="shared" si="11"/>
        <v xml:space="preserve">  </v>
      </c>
      <c r="J113" s="193"/>
      <c r="K113" s="231" t="str">
        <f>+IFERROR(VLOOKUP($J113,'10 FORMULAS'!$B$51:$C$53,2,0),"")</f>
        <v/>
      </c>
      <c r="L113" s="231" t="e">
        <f>+IF(J113="Preventivo","Probabilidad",IF(J113="Detectivo","Probabilidad",IF(#REF!="Correctivo","Impacto","")))</f>
        <v>#REF!</v>
      </c>
      <c r="M113" s="278"/>
      <c r="N113" s="231" t="str">
        <f>+IFERROR(VLOOKUP($M113,'10 FORMULAS'!$B$54:$C$55,2,0),"")</f>
        <v/>
      </c>
      <c r="O113" s="279"/>
      <c r="P113" s="279"/>
      <c r="Q113" s="279"/>
      <c r="R113" s="279"/>
      <c r="S113" s="231" t="str">
        <f t="shared" si="15"/>
        <v/>
      </c>
      <c r="T113" s="231" t="str">
        <f t="shared" si="13"/>
        <v/>
      </c>
      <c r="U113" s="231" t="str">
        <f t="shared" si="14"/>
        <v/>
      </c>
      <c r="V113" s="409"/>
      <c r="W113" s="38"/>
      <c r="X113" s="227"/>
      <c r="Y113" s="228"/>
      <c r="Z113" s="228"/>
    </row>
    <row r="114" spans="1:26" ht="29.5" customHeight="1" x14ac:dyDescent="0.35">
      <c r="A114" s="426"/>
      <c r="B114" s="429"/>
      <c r="C114" s="414"/>
      <c r="D114" s="417"/>
      <c r="E114" s="277">
        <v>5</v>
      </c>
      <c r="F114" s="257"/>
      <c r="G114" s="193"/>
      <c r="H114" s="193"/>
      <c r="I114" s="220" t="str">
        <f t="shared" si="11"/>
        <v xml:space="preserve">  </v>
      </c>
      <c r="J114" s="193"/>
      <c r="K114" s="231" t="str">
        <f>+IFERROR(VLOOKUP($J114,'10 FORMULAS'!$B$51:$C$53,2,0),"")</f>
        <v/>
      </c>
      <c r="L114" s="231" t="e">
        <f>+IF(J114="Preventivo","Probabilidad",IF(J114="Detectivo","Probabilidad",IF(#REF!="Correctivo","Impacto","")))</f>
        <v>#REF!</v>
      </c>
      <c r="M114" s="278"/>
      <c r="N114" s="231" t="str">
        <f>+IFERROR(VLOOKUP($M114,'10 FORMULAS'!$B$54:$C$55,2,0),"")</f>
        <v/>
      </c>
      <c r="O114" s="279"/>
      <c r="P114" s="279"/>
      <c r="Q114" s="279"/>
      <c r="R114" s="279"/>
      <c r="S114" s="231" t="str">
        <f t="shared" si="15"/>
        <v/>
      </c>
      <c r="T114" s="231" t="str">
        <f t="shared" si="13"/>
        <v/>
      </c>
      <c r="U114" s="231" t="str">
        <f t="shared" si="14"/>
        <v/>
      </c>
      <c r="V114" s="409"/>
      <c r="W114" s="38"/>
      <c r="X114" s="227"/>
      <c r="Y114" s="228"/>
      <c r="Z114" s="228"/>
    </row>
    <row r="115" spans="1:26" ht="29.5" customHeight="1" thickBot="1" x14ac:dyDescent="0.4">
      <c r="A115" s="427"/>
      <c r="B115" s="430"/>
      <c r="C115" s="415"/>
      <c r="D115" s="418"/>
      <c r="E115" s="280">
        <v>6</v>
      </c>
      <c r="F115" s="260"/>
      <c r="G115" s="194"/>
      <c r="H115" s="194"/>
      <c r="I115" s="220" t="str">
        <f t="shared" si="11"/>
        <v xml:space="preserve">  </v>
      </c>
      <c r="J115" s="193"/>
      <c r="K115" s="231" t="str">
        <f>+IFERROR(VLOOKUP($J115,'10 FORMULAS'!$B$51:$C$53,2,0),"")</f>
        <v/>
      </c>
      <c r="L115" s="231" t="e">
        <f>+IF(J115="Preventivo","Probabilidad",IF(J115="Detectivo","Probabilidad",IF(#REF!="Correctivo","Impacto","")))</f>
        <v>#REF!</v>
      </c>
      <c r="M115" s="278"/>
      <c r="N115" s="231" t="str">
        <f>+IFERROR(VLOOKUP($M115,'10 FORMULAS'!$B$54:$C$55,2,0),"")</f>
        <v/>
      </c>
      <c r="O115" s="279"/>
      <c r="P115" s="279"/>
      <c r="Q115" s="279"/>
      <c r="R115" s="279"/>
      <c r="S115" s="231" t="str">
        <f t="shared" si="15"/>
        <v/>
      </c>
      <c r="T115" s="231" t="str">
        <f t="shared" si="13"/>
        <v/>
      </c>
      <c r="U115" s="231" t="str">
        <f t="shared" si="14"/>
        <v/>
      </c>
      <c r="V115" s="410"/>
      <c r="W115" s="38"/>
    </row>
    <row r="116" spans="1:26" ht="29.5" customHeight="1" x14ac:dyDescent="0.35">
      <c r="A116" s="425" t="str">
        <f>'2 CONTEXTO E IDENTIFICACIÓN'!A27</f>
        <v>R19</v>
      </c>
      <c r="B116" s="428" t="str">
        <f>+'2 CONTEXTO E IDENTIFICACIÓN'!J27</f>
        <v xml:space="preserve"> por a causa de </v>
      </c>
      <c r="C116" s="413" t="str">
        <f>+'3 PROBABIL E IMPACTO INHERENTE'!E27</f>
        <v/>
      </c>
      <c r="D116" s="416" t="str">
        <f>+'3 PROBABIL E IMPACTO INHERENTE'!M27</f>
        <v/>
      </c>
      <c r="E116" s="281">
        <v>1</v>
      </c>
      <c r="F116" s="258"/>
      <c r="G116" s="52"/>
      <c r="H116" s="52"/>
      <c r="I116" s="220" t="str">
        <f t="shared" si="11"/>
        <v xml:space="preserve">  </v>
      </c>
      <c r="J116" s="193"/>
      <c r="K116" s="231" t="str">
        <f>+IFERROR(VLOOKUP($J116,'10 FORMULAS'!$B$51:$C$53,2,0),"")</f>
        <v/>
      </c>
      <c r="L116" s="231" t="e">
        <f>+IF(J116="Preventivo","Probabilidad",IF(J116="Detectivo","Probabilidad",IF(#REF!="Correctivo","Impacto","")))</f>
        <v>#REF!</v>
      </c>
      <c r="M116" s="278"/>
      <c r="N116" s="231" t="str">
        <f>+IFERROR(VLOOKUP($M116,'10 FORMULAS'!$B$54:$C$55,2,0),"")</f>
        <v/>
      </c>
      <c r="O116" s="279"/>
      <c r="P116" s="279"/>
      <c r="Q116" s="279"/>
      <c r="R116" s="279"/>
      <c r="S116" s="231" t="str">
        <f t="shared" si="15"/>
        <v/>
      </c>
      <c r="T116" s="231" t="str">
        <f t="shared" ref="T116:T127" si="16">+IFERROR(C116*S116,"")</f>
        <v/>
      </c>
      <c r="U116" s="231" t="str">
        <f t="shared" ref="U116:U127" si="17">+IFERROR(S116-T116,"")</f>
        <v/>
      </c>
      <c r="V116" s="407"/>
      <c r="W116" s="38"/>
      <c r="X116" s="227"/>
      <c r="Y116" s="228"/>
      <c r="Z116" s="228"/>
    </row>
    <row r="117" spans="1:26" ht="29.5" customHeight="1" x14ac:dyDescent="0.35">
      <c r="A117" s="431"/>
      <c r="B117" s="432"/>
      <c r="C117" s="419"/>
      <c r="D117" s="420"/>
      <c r="E117" s="277">
        <v>2</v>
      </c>
      <c r="F117" s="256"/>
      <c r="G117" s="253"/>
      <c r="H117" s="253"/>
      <c r="I117" s="220" t="str">
        <f t="shared" si="11"/>
        <v xml:space="preserve">  </v>
      </c>
      <c r="J117" s="193"/>
      <c r="K117" s="231" t="str">
        <f>+IFERROR(VLOOKUP($J117,'10 FORMULAS'!$B$51:$C$53,2,0),"")</f>
        <v/>
      </c>
      <c r="L117" s="231" t="e">
        <f>+IF(J117="Preventivo","Probabilidad",IF(J117="Detectivo","Probabilidad",IF(#REF!="Correctivo","Impacto","")))</f>
        <v>#REF!</v>
      </c>
      <c r="M117" s="278"/>
      <c r="N117" s="231" t="str">
        <f>+IFERROR(VLOOKUP($M117,'10 FORMULAS'!$B$54:$C$55,2,0),"")</f>
        <v/>
      </c>
      <c r="O117" s="279"/>
      <c r="P117" s="279"/>
      <c r="Q117" s="279"/>
      <c r="R117" s="279"/>
      <c r="S117" s="231" t="str">
        <f t="shared" si="15"/>
        <v/>
      </c>
      <c r="T117" s="231" t="str">
        <f t="shared" si="16"/>
        <v/>
      </c>
      <c r="U117" s="231" t="str">
        <f t="shared" si="17"/>
        <v/>
      </c>
      <c r="V117" s="408"/>
      <c r="W117" s="38"/>
      <c r="X117" s="227"/>
      <c r="Y117" s="228"/>
      <c r="Z117" s="228"/>
    </row>
    <row r="118" spans="1:26" ht="29.5" customHeight="1" x14ac:dyDescent="0.35">
      <c r="A118" s="431"/>
      <c r="B118" s="432"/>
      <c r="C118" s="419"/>
      <c r="D118" s="420"/>
      <c r="E118" s="277">
        <v>3</v>
      </c>
      <c r="F118" s="256"/>
      <c r="G118" s="253"/>
      <c r="H118" s="253"/>
      <c r="I118" s="220" t="str">
        <f t="shared" si="11"/>
        <v xml:space="preserve">  </v>
      </c>
      <c r="J118" s="193"/>
      <c r="K118" s="231" t="str">
        <f>+IFERROR(VLOOKUP($J118,'10 FORMULAS'!$B$51:$C$53,2,0),"")</f>
        <v/>
      </c>
      <c r="L118" s="231" t="e">
        <f>+IF(J118="Preventivo","Probabilidad",IF(J118="Detectivo","Probabilidad",IF(#REF!="Correctivo","Impacto","")))</f>
        <v>#REF!</v>
      </c>
      <c r="M118" s="278"/>
      <c r="N118" s="231" t="str">
        <f>+IFERROR(VLOOKUP($M118,'10 FORMULAS'!$B$54:$C$55,2,0),"")</f>
        <v/>
      </c>
      <c r="O118" s="279"/>
      <c r="P118" s="279"/>
      <c r="Q118" s="279"/>
      <c r="R118" s="279"/>
      <c r="S118" s="231" t="str">
        <f t="shared" si="15"/>
        <v/>
      </c>
      <c r="T118" s="231" t="str">
        <f t="shared" si="16"/>
        <v/>
      </c>
      <c r="U118" s="231" t="str">
        <f t="shared" si="17"/>
        <v/>
      </c>
      <c r="V118" s="408"/>
      <c r="W118" s="38"/>
      <c r="X118" s="227"/>
      <c r="Y118" s="228"/>
      <c r="Z118" s="228"/>
    </row>
    <row r="119" spans="1:26" ht="29.5" customHeight="1" x14ac:dyDescent="0.35">
      <c r="A119" s="426"/>
      <c r="B119" s="429"/>
      <c r="C119" s="414"/>
      <c r="D119" s="417"/>
      <c r="E119" s="277">
        <v>4</v>
      </c>
      <c r="F119" s="257"/>
      <c r="G119" s="193"/>
      <c r="H119" s="193"/>
      <c r="I119" s="220" t="str">
        <f t="shared" si="11"/>
        <v xml:space="preserve">  </v>
      </c>
      <c r="J119" s="193"/>
      <c r="K119" s="231" t="str">
        <f>+IFERROR(VLOOKUP($J119,'10 FORMULAS'!$B$51:$C$53,2,0),"")</f>
        <v/>
      </c>
      <c r="L119" s="231" t="e">
        <f>+IF(J119="Preventivo","Probabilidad",IF(J119="Detectivo","Probabilidad",IF(#REF!="Correctivo","Impacto","")))</f>
        <v>#REF!</v>
      </c>
      <c r="M119" s="278"/>
      <c r="N119" s="231" t="str">
        <f>+IFERROR(VLOOKUP($M119,'10 FORMULAS'!$B$54:$C$55,2,0),"")</f>
        <v/>
      </c>
      <c r="O119" s="279"/>
      <c r="P119" s="279"/>
      <c r="Q119" s="279"/>
      <c r="R119" s="279"/>
      <c r="S119" s="231" t="str">
        <f t="shared" si="15"/>
        <v/>
      </c>
      <c r="T119" s="231" t="str">
        <f t="shared" si="16"/>
        <v/>
      </c>
      <c r="U119" s="231" t="str">
        <f t="shared" si="17"/>
        <v/>
      </c>
      <c r="V119" s="409"/>
      <c r="W119" s="38"/>
      <c r="X119" s="227"/>
      <c r="Y119" s="228"/>
      <c r="Z119" s="228"/>
    </row>
    <row r="120" spans="1:26" ht="29.5" customHeight="1" x14ac:dyDescent="0.35">
      <c r="A120" s="426"/>
      <c r="B120" s="429"/>
      <c r="C120" s="414"/>
      <c r="D120" s="417"/>
      <c r="E120" s="277">
        <v>5</v>
      </c>
      <c r="F120" s="257"/>
      <c r="G120" s="193"/>
      <c r="H120" s="193"/>
      <c r="I120" s="220" t="str">
        <f t="shared" si="11"/>
        <v xml:space="preserve">  </v>
      </c>
      <c r="J120" s="193"/>
      <c r="K120" s="231" t="str">
        <f>+IFERROR(VLOOKUP($J120,'10 FORMULAS'!$B$51:$C$53,2,0),"")</f>
        <v/>
      </c>
      <c r="L120" s="231" t="e">
        <f>+IF(J120="Preventivo","Probabilidad",IF(J120="Detectivo","Probabilidad",IF(#REF!="Correctivo","Impacto","")))</f>
        <v>#REF!</v>
      </c>
      <c r="M120" s="278"/>
      <c r="N120" s="231" t="str">
        <f>+IFERROR(VLOOKUP($M120,'10 FORMULAS'!$B$54:$C$55,2,0),"")</f>
        <v/>
      </c>
      <c r="O120" s="279"/>
      <c r="P120" s="279"/>
      <c r="Q120" s="279"/>
      <c r="R120" s="279"/>
      <c r="S120" s="231" t="str">
        <f t="shared" si="15"/>
        <v/>
      </c>
      <c r="T120" s="231" t="str">
        <f t="shared" si="16"/>
        <v/>
      </c>
      <c r="U120" s="231" t="str">
        <f t="shared" si="17"/>
        <v/>
      </c>
      <c r="V120" s="409"/>
      <c r="W120" s="38"/>
      <c r="X120" s="227"/>
      <c r="Y120" s="228"/>
      <c r="Z120" s="228"/>
    </row>
    <row r="121" spans="1:26" ht="29.5" customHeight="1" thickBot="1" x14ac:dyDescent="0.4">
      <c r="A121" s="427"/>
      <c r="B121" s="430"/>
      <c r="C121" s="415"/>
      <c r="D121" s="418"/>
      <c r="E121" s="280">
        <v>6</v>
      </c>
      <c r="F121" s="260"/>
      <c r="G121" s="194"/>
      <c r="H121" s="194"/>
      <c r="I121" s="220" t="str">
        <f t="shared" si="11"/>
        <v xml:space="preserve">  </v>
      </c>
      <c r="J121" s="193"/>
      <c r="K121" s="231" t="str">
        <f>+IFERROR(VLOOKUP($J121,'10 FORMULAS'!$B$51:$C$53,2,0),"")</f>
        <v/>
      </c>
      <c r="L121" s="231" t="e">
        <f>+IF(J121="Preventivo","Probabilidad",IF(J121="Detectivo","Probabilidad",IF(#REF!="Correctivo","Impacto","")))</f>
        <v>#REF!</v>
      </c>
      <c r="M121" s="278"/>
      <c r="N121" s="231" t="str">
        <f>+IFERROR(VLOOKUP($M121,'10 FORMULAS'!$B$54:$C$55,2,0),"")</f>
        <v/>
      </c>
      <c r="O121" s="279"/>
      <c r="P121" s="279"/>
      <c r="Q121" s="279"/>
      <c r="R121" s="279"/>
      <c r="S121" s="231" t="str">
        <f t="shared" si="15"/>
        <v/>
      </c>
      <c r="T121" s="231" t="str">
        <f t="shared" si="16"/>
        <v/>
      </c>
      <c r="U121" s="231" t="str">
        <f t="shared" si="17"/>
        <v/>
      </c>
      <c r="V121" s="410"/>
      <c r="W121" s="38"/>
    </row>
    <row r="122" spans="1:26" ht="29.5" customHeight="1" x14ac:dyDescent="0.35">
      <c r="A122" s="425" t="str">
        <f>'2 CONTEXTO E IDENTIFICACIÓN'!A28</f>
        <v>R20</v>
      </c>
      <c r="B122" s="428" t="str">
        <f>+'2 CONTEXTO E IDENTIFICACIÓN'!J28</f>
        <v xml:space="preserve"> por a causa de </v>
      </c>
      <c r="C122" s="413" t="str">
        <f>+'3 PROBABIL E IMPACTO INHERENTE'!E28</f>
        <v/>
      </c>
      <c r="D122" s="416" t="str">
        <f>+'3 PROBABIL E IMPACTO INHERENTE'!M28</f>
        <v/>
      </c>
      <c r="E122" s="281">
        <v>1</v>
      </c>
      <c r="F122" s="258"/>
      <c r="G122" s="52"/>
      <c r="H122" s="52"/>
      <c r="I122" s="220" t="str">
        <f t="shared" si="11"/>
        <v xml:space="preserve">  </v>
      </c>
      <c r="J122" s="193"/>
      <c r="K122" s="231" t="str">
        <f>+IFERROR(VLOOKUP($J122,'10 FORMULAS'!$B$51:$C$53,2,0),"")</f>
        <v/>
      </c>
      <c r="L122" s="231" t="e">
        <f>+IF(J122="Preventivo","Probabilidad",IF(J122="Detectivo","Probabilidad",IF(#REF!="Correctivo","Impacto","")))</f>
        <v>#REF!</v>
      </c>
      <c r="M122" s="278"/>
      <c r="N122" s="231" t="str">
        <f>+IFERROR(VLOOKUP($M122,'10 FORMULAS'!$B$54:$C$55,2,0),"")</f>
        <v/>
      </c>
      <c r="O122" s="279"/>
      <c r="P122" s="279"/>
      <c r="Q122" s="279"/>
      <c r="R122" s="279"/>
      <c r="S122" s="231" t="str">
        <f t="shared" si="15"/>
        <v/>
      </c>
      <c r="T122" s="231" t="str">
        <f t="shared" si="16"/>
        <v/>
      </c>
      <c r="U122" s="231" t="str">
        <f t="shared" si="17"/>
        <v/>
      </c>
      <c r="V122" s="407"/>
      <c r="W122" s="38"/>
      <c r="X122" s="227"/>
      <c r="Y122" s="228"/>
      <c r="Z122" s="228"/>
    </row>
    <row r="123" spans="1:26" ht="29.5" customHeight="1" x14ac:dyDescent="0.35">
      <c r="A123" s="431"/>
      <c r="B123" s="432"/>
      <c r="C123" s="419"/>
      <c r="D123" s="420"/>
      <c r="E123" s="277">
        <v>2</v>
      </c>
      <c r="F123" s="256"/>
      <c r="G123" s="253"/>
      <c r="H123" s="253"/>
      <c r="I123" s="220" t="str">
        <f t="shared" si="11"/>
        <v xml:space="preserve">  </v>
      </c>
      <c r="J123" s="193"/>
      <c r="K123" s="231" t="str">
        <f>+IFERROR(VLOOKUP($J123,'10 FORMULAS'!$B$51:$C$53,2,0),"")</f>
        <v/>
      </c>
      <c r="L123" s="231" t="e">
        <f>+IF(J123="Preventivo","Probabilidad",IF(J123="Detectivo","Probabilidad",IF(#REF!="Correctivo","Impacto","")))</f>
        <v>#REF!</v>
      </c>
      <c r="M123" s="278"/>
      <c r="N123" s="231" t="str">
        <f>+IFERROR(VLOOKUP($M123,'10 FORMULAS'!$B$54:$C$55,2,0),"")</f>
        <v/>
      </c>
      <c r="O123" s="279"/>
      <c r="P123" s="279"/>
      <c r="Q123" s="279"/>
      <c r="R123" s="279"/>
      <c r="S123" s="231" t="str">
        <f t="shared" si="15"/>
        <v/>
      </c>
      <c r="T123" s="231" t="str">
        <f t="shared" si="16"/>
        <v/>
      </c>
      <c r="U123" s="231" t="str">
        <f t="shared" si="17"/>
        <v/>
      </c>
      <c r="V123" s="408"/>
      <c r="W123" s="38"/>
      <c r="X123" s="227"/>
      <c r="Y123" s="228"/>
      <c r="Z123" s="228"/>
    </row>
    <row r="124" spans="1:26" ht="29.5" customHeight="1" x14ac:dyDescent="0.35">
      <c r="A124" s="431"/>
      <c r="B124" s="432"/>
      <c r="C124" s="419"/>
      <c r="D124" s="420"/>
      <c r="E124" s="277">
        <v>3</v>
      </c>
      <c r="F124" s="256"/>
      <c r="G124" s="253"/>
      <c r="H124" s="253"/>
      <c r="I124" s="220" t="str">
        <f t="shared" si="11"/>
        <v xml:space="preserve">  </v>
      </c>
      <c r="J124" s="193"/>
      <c r="K124" s="231" t="str">
        <f>+IFERROR(VLOOKUP($J124,'10 FORMULAS'!$B$51:$C$53,2,0),"")</f>
        <v/>
      </c>
      <c r="L124" s="231" t="e">
        <f>+IF(J124="Preventivo","Probabilidad",IF(J124="Detectivo","Probabilidad",IF(#REF!="Correctivo","Impacto","")))</f>
        <v>#REF!</v>
      </c>
      <c r="M124" s="278"/>
      <c r="N124" s="231" t="str">
        <f>+IFERROR(VLOOKUP($M124,'10 FORMULAS'!$B$54:$C$55,2,0),"")</f>
        <v/>
      </c>
      <c r="O124" s="279"/>
      <c r="P124" s="279"/>
      <c r="Q124" s="279"/>
      <c r="R124" s="279"/>
      <c r="S124" s="231" t="str">
        <f t="shared" si="15"/>
        <v/>
      </c>
      <c r="T124" s="231" t="str">
        <f t="shared" si="16"/>
        <v/>
      </c>
      <c r="U124" s="231" t="str">
        <f t="shared" si="17"/>
        <v/>
      </c>
      <c r="V124" s="408"/>
      <c r="W124" s="38"/>
      <c r="X124" s="227"/>
      <c r="Y124" s="228"/>
      <c r="Z124" s="228"/>
    </row>
    <row r="125" spans="1:26" ht="29.5" customHeight="1" x14ac:dyDescent="0.35">
      <c r="A125" s="426"/>
      <c r="B125" s="429"/>
      <c r="C125" s="414"/>
      <c r="D125" s="417"/>
      <c r="E125" s="277">
        <v>4</v>
      </c>
      <c r="F125" s="257"/>
      <c r="G125" s="193"/>
      <c r="H125" s="193"/>
      <c r="I125" s="220" t="str">
        <f t="shared" si="11"/>
        <v xml:space="preserve">  </v>
      </c>
      <c r="J125" s="193"/>
      <c r="K125" s="231" t="str">
        <f>+IFERROR(VLOOKUP($J125,'10 FORMULAS'!$B$51:$C$53,2,0),"")</f>
        <v/>
      </c>
      <c r="L125" s="231" t="e">
        <f>+IF(J125="Preventivo","Probabilidad",IF(J125="Detectivo","Probabilidad",IF(#REF!="Correctivo","Impacto","")))</f>
        <v>#REF!</v>
      </c>
      <c r="M125" s="278"/>
      <c r="N125" s="231" t="str">
        <f>+IFERROR(VLOOKUP($M125,'10 FORMULAS'!$B$54:$C$55,2,0),"")</f>
        <v/>
      </c>
      <c r="O125" s="279"/>
      <c r="P125" s="279"/>
      <c r="Q125" s="279"/>
      <c r="R125" s="279"/>
      <c r="S125" s="231" t="str">
        <f t="shared" si="15"/>
        <v/>
      </c>
      <c r="T125" s="231" t="str">
        <f t="shared" si="16"/>
        <v/>
      </c>
      <c r="U125" s="231" t="str">
        <f t="shared" si="17"/>
        <v/>
      </c>
      <c r="V125" s="409"/>
      <c r="W125" s="38"/>
      <c r="X125" s="227"/>
      <c r="Y125" s="228"/>
      <c r="Z125" s="228"/>
    </row>
    <row r="126" spans="1:26" ht="29.5" customHeight="1" x14ac:dyDescent="0.35">
      <c r="A126" s="426"/>
      <c r="B126" s="429"/>
      <c r="C126" s="414"/>
      <c r="D126" s="417"/>
      <c r="E126" s="277">
        <v>5</v>
      </c>
      <c r="F126" s="257"/>
      <c r="G126" s="193"/>
      <c r="H126" s="193"/>
      <c r="I126" s="220" t="str">
        <f t="shared" si="11"/>
        <v xml:space="preserve">  </v>
      </c>
      <c r="J126" s="193"/>
      <c r="K126" s="231" t="str">
        <f>+IFERROR(VLOOKUP($J126,'10 FORMULAS'!$B$51:$C$53,2,0),"")</f>
        <v/>
      </c>
      <c r="L126" s="231" t="e">
        <f>+IF(J126="Preventivo","Probabilidad",IF(J126="Detectivo","Probabilidad",IF(#REF!="Correctivo","Impacto","")))</f>
        <v>#REF!</v>
      </c>
      <c r="M126" s="278"/>
      <c r="N126" s="231" t="str">
        <f>+IFERROR(VLOOKUP($M126,'10 FORMULAS'!$B$54:$C$55,2,0),"")</f>
        <v/>
      </c>
      <c r="O126" s="279"/>
      <c r="P126" s="279"/>
      <c r="Q126" s="279"/>
      <c r="R126" s="279"/>
      <c r="S126" s="231" t="str">
        <f t="shared" si="15"/>
        <v/>
      </c>
      <c r="T126" s="231" t="str">
        <f t="shared" si="16"/>
        <v/>
      </c>
      <c r="U126" s="231" t="str">
        <f t="shared" si="17"/>
        <v/>
      </c>
      <c r="V126" s="409"/>
      <c r="W126" s="38"/>
      <c r="X126" s="227"/>
      <c r="Y126" s="228"/>
      <c r="Z126" s="228"/>
    </row>
    <row r="127" spans="1:26" ht="29.5" customHeight="1" thickBot="1" x14ac:dyDescent="0.4">
      <c r="A127" s="427"/>
      <c r="B127" s="430"/>
      <c r="C127" s="415"/>
      <c r="D127" s="418"/>
      <c r="E127" s="280">
        <v>6</v>
      </c>
      <c r="F127" s="260"/>
      <c r="G127" s="194"/>
      <c r="H127" s="194"/>
      <c r="I127" s="220" t="str">
        <f t="shared" si="11"/>
        <v xml:space="preserve">  </v>
      </c>
      <c r="J127" s="193"/>
      <c r="K127" s="231" t="str">
        <f>+IFERROR(VLOOKUP($J127,'10 FORMULAS'!$B$51:$C$53,2,0),"")</f>
        <v/>
      </c>
      <c r="L127" s="231" t="e">
        <f>+IF(J127="Preventivo","Probabilidad",IF(J127="Detectivo","Probabilidad",IF(#REF!="Correctivo","Impacto","")))</f>
        <v>#REF!</v>
      </c>
      <c r="M127" s="278"/>
      <c r="N127" s="231" t="str">
        <f>+IFERROR(VLOOKUP($M127,'10 FORMULAS'!$B$54:$C$55,2,0),"")</f>
        <v/>
      </c>
      <c r="O127" s="279"/>
      <c r="P127" s="279"/>
      <c r="Q127" s="279"/>
      <c r="R127" s="279"/>
      <c r="S127" s="231" t="str">
        <f t="shared" si="15"/>
        <v/>
      </c>
      <c r="T127" s="231" t="str">
        <f t="shared" si="16"/>
        <v/>
      </c>
      <c r="U127" s="231" t="str">
        <f t="shared" si="17"/>
        <v/>
      </c>
      <c r="V127" s="410"/>
      <c r="W127" s="38"/>
    </row>
    <row r="128" spans="1:26" x14ac:dyDescent="0.35">
      <c r="T128" s="232" t="str">
        <f>IF($J128="Preventivo",($C128*$S128),IF($J128="Detectivo",($C128*$S128),""))</f>
        <v/>
      </c>
    </row>
  </sheetData>
  <sheetProtection formatCells="0" formatColumns="0" formatRows="0" sort="0" autoFilter="0" pivotTables="0"/>
  <autoFilter ref="A7:W127" xr:uid="{00000000-0009-0000-0000-000005000000}"/>
  <dataConsolidate/>
  <mergeCells count="137">
    <mergeCell ref="V30:V31"/>
    <mergeCell ref="V18:V19"/>
    <mergeCell ref="A20:A21"/>
    <mergeCell ref="B20:B21"/>
    <mergeCell ref="C20:C21"/>
    <mergeCell ref="D20:D21"/>
    <mergeCell ref="V20:V21"/>
    <mergeCell ref="A24:A25"/>
    <mergeCell ref="B24:B25"/>
    <mergeCell ref="C24:C25"/>
    <mergeCell ref="D24:D25"/>
    <mergeCell ref="V24:V25"/>
    <mergeCell ref="V12:V13"/>
    <mergeCell ref="A14:A15"/>
    <mergeCell ref="B14:B15"/>
    <mergeCell ref="C14:C15"/>
    <mergeCell ref="D14:D15"/>
    <mergeCell ref="V14:V15"/>
    <mergeCell ref="C26:C27"/>
    <mergeCell ref="D26:D27"/>
    <mergeCell ref="V26:V27"/>
    <mergeCell ref="A1:A2"/>
    <mergeCell ref="B1:B2"/>
    <mergeCell ref="A6:A7"/>
    <mergeCell ref="B6:B7"/>
    <mergeCell ref="E6:E7"/>
    <mergeCell ref="O6:R6"/>
    <mergeCell ref="C1:D1"/>
    <mergeCell ref="T4:U6"/>
    <mergeCell ref="S4:S6"/>
    <mergeCell ref="C6:C7"/>
    <mergeCell ref="D6:D7"/>
    <mergeCell ref="J4:R5"/>
    <mergeCell ref="A38:A43"/>
    <mergeCell ref="B38:B43"/>
    <mergeCell ref="C38:C43"/>
    <mergeCell ref="D38:D43"/>
    <mergeCell ref="A32:A37"/>
    <mergeCell ref="B32:B37"/>
    <mergeCell ref="A8:A9"/>
    <mergeCell ref="B8:B9"/>
    <mergeCell ref="C8:C9"/>
    <mergeCell ref="D8:D9"/>
    <mergeCell ref="A18:A19"/>
    <mergeCell ref="B18:B19"/>
    <mergeCell ref="C18:C19"/>
    <mergeCell ref="D18:D19"/>
    <mergeCell ref="A26:A27"/>
    <mergeCell ref="B26:B27"/>
    <mergeCell ref="A12:A13"/>
    <mergeCell ref="B12:B13"/>
    <mergeCell ref="C12:C13"/>
    <mergeCell ref="D12:D13"/>
    <mergeCell ref="A30:A31"/>
    <mergeCell ref="B30:B31"/>
    <mergeCell ref="C30:C31"/>
    <mergeCell ref="D30:D31"/>
    <mergeCell ref="A62:A67"/>
    <mergeCell ref="B62:B67"/>
    <mergeCell ref="C62:C67"/>
    <mergeCell ref="D62:D67"/>
    <mergeCell ref="A44:A49"/>
    <mergeCell ref="B44:B49"/>
    <mergeCell ref="C44:C49"/>
    <mergeCell ref="D44:D49"/>
    <mergeCell ref="A50:A55"/>
    <mergeCell ref="B50:B55"/>
    <mergeCell ref="C50:C55"/>
    <mergeCell ref="D50:D55"/>
    <mergeCell ref="A98:A103"/>
    <mergeCell ref="B98:B103"/>
    <mergeCell ref="C98:C103"/>
    <mergeCell ref="D98:D103"/>
    <mergeCell ref="A122:A127"/>
    <mergeCell ref="B122:B127"/>
    <mergeCell ref="C122:C127"/>
    <mergeCell ref="D122:D127"/>
    <mergeCell ref="A104:A109"/>
    <mergeCell ref="B104:B109"/>
    <mergeCell ref="C104:C109"/>
    <mergeCell ref="D104:D109"/>
    <mergeCell ref="A110:A115"/>
    <mergeCell ref="B110:B115"/>
    <mergeCell ref="C110:C115"/>
    <mergeCell ref="D110:D115"/>
    <mergeCell ref="A116:A121"/>
    <mergeCell ref="B116:B121"/>
    <mergeCell ref="C116:C121"/>
    <mergeCell ref="D116:D121"/>
    <mergeCell ref="X4:Z4"/>
    <mergeCell ref="V4:V6"/>
    <mergeCell ref="A92:A97"/>
    <mergeCell ref="B92:B97"/>
    <mergeCell ref="C92:C97"/>
    <mergeCell ref="D92:D97"/>
    <mergeCell ref="D80:D85"/>
    <mergeCell ref="A86:A91"/>
    <mergeCell ref="B86:B91"/>
    <mergeCell ref="C86:C91"/>
    <mergeCell ref="D86:D91"/>
    <mergeCell ref="A80:A85"/>
    <mergeCell ref="B80:B85"/>
    <mergeCell ref="C80:C85"/>
    <mergeCell ref="A68:A73"/>
    <mergeCell ref="B68:B73"/>
    <mergeCell ref="C68:C73"/>
    <mergeCell ref="D68:D73"/>
    <mergeCell ref="A74:A79"/>
    <mergeCell ref="B74:B79"/>
    <mergeCell ref="A56:A61"/>
    <mergeCell ref="B56:B61"/>
    <mergeCell ref="C56:C61"/>
    <mergeCell ref="D56:D61"/>
    <mergeCell ref="V122:V127"/>
    <mergeCell ref="B3:D3"/>
    <mergeCell ref="B4:D4"/>
    <mergeCell ref="V104:V109"/>
    <mergeCell ref="V110:V115"/>
    <mergeCell ref="V116:V121"/>
    <mergeCell ref="V86:V91"/>
    <mergeCell ref="V92:V97"/>
    <mergeCell ref="V98:V103"/>
    <mergeCell ref="V68:V73"/>
    <mergeCell ref="V74:V79"/>
    <mergeCell ref="V80:V85"/>
    <mergeCell ref="V50:V55"/>
    <mergeCell ref="V56:V61"/>
    <mergeCell ref="V62:V67"/>
    <mergeCell ref="V32:V37"/>
    <mergeCell ref="V38:V43"/>
    <mergeCell ref="V44:V49"/>
    <mergeCell ref="C74:C79"/>
    <mergeCell ref="D74:D79"/>
    <mergeCell ref="C32:C37"/>
    <mergeCell ref="D32:D37"/>
    <mergeCell ref="J6:N6"/>
    <mergeCell ref="F6:I6"/>
  </mergeCells>
  <phoneticPr fontId="0" type="noConversion"/>
  <conditionalFormatting sqref="C8:D8 V8:V12 C10:D12 C14:D14 V14 C16:D18 V16:V18 C20:D20 V20 C22:D24 V22:V24 C26:D26 V26 C28:D30 V28:V30">
    <cfRule type="cellIs" dxfId="46" priority="1" operator="between">
      <formula>$Y$6</formula>
      <formula>$Z$6</formula>
    </cfRule>
    <cfRule type="cellIs" dxfId="45" priority="2" operator="between">
      <formula>$Y$7</formula>
      <formula>$Z$7</formula>
    </cfRule>
    <cfRule type="cellIs" dxfId="44" priority="3" operator="between">
      <formula>$Y$8</formula>
      <formula>$Z$8</formula>
    </cfRule>
    <cfRule type="cellIs" dxfId="43" priority="4" operator="between">
      <formula>$Y$9</formula>
      <formula>$Z$9</formula>
    </cfRule>
    <cfRule type="cellIs" dxfId="42" priority="5" operator="between">
      <formula>#REF!</formula>
      <formula>#REF!</formula>
    </cfRule>
  </conditionalFormatting>
  <conditionalFormatting sqref="C32:D34 V32:V34 C38:D40 V38:V40 C44:D44 V44 C50:D50 V50 C56:D56 V56 C62:D62 V62 C68:D70 V68:V70 C74:D74 V74 C80:D80 V80 C86:D86 V86 C92:D92 V92 C98:D98 V98 C104:D106 V104:V106 C110:D112 V110:V112 C116:D118 V116:V118 C122:D124 V122:V124">
    <cfRule type="cellIs" dxfId="41" priority="274" operator="between">
      <formula>$Y$6</formula>
      <formula>$Z$6</formula>
    </cfRule>
    <cfRule type="cellIs" dxfId="40" priority="275" operator="between">
      <formula>$Y$7</formula>
      <formula>$Z$7</formula>
    </cfRule>
    <cfRule type="cellIs" dxfId="39" priority="276" operator="between">
      <formula>$Y$8</formula>
      <formula>$Z$8</formula>
    </cfRule>
    <cfRule type="cellIs" dxfId="38" priority="277" operator="between">
      <formula>$Y$9</formula>
      <formula>$Z$9</formula>
    </cfRule>
    <cfRule type="cellIs" dxfId="37" priority="278" operator="between">
      <formula>$Y$10</formula>
      <formula>$Z$10</formula>
    </cfRule>
  </conditionalFormatting>
  <printOptions horizontalCentered="1" verticalCentered="1"/>
  <pageMargins left="0.23622047244094491" right="0.23622047244094491" top="0.74803149606299213" bottom="0.74803149606299213" header="0.31496062992125984" footer="0.31496062992125984"/>
  <pageSetup scale="31" orientation="landscape" r:id="rId1"/>
  <headerFooter alignWithMargins="0"/>
  <rowBreaks count="2" manualBreakCount="2">
    <brk id="37" max="16383" man="1"/>
    <brk id="75" max="26" man="1"/>
  </rowBreaks>
  <colBreaks count="1" manualBreakCount="1">
    <brk id="9" max="92" man="1"/>
  </colBreaks>
  <drawing r:id="rId2"/>
  <legacyDrawing r:id="rId3"/>
  <extLst>
    <ext xmlns:x14="http://schemas.microsoft.com/office/spreadsheetml/2009/9/main" uri="{CCE6A557-97BC-4b89-ADB6-D9C93CAAB3DF}">
      <x14:dataValidations xmlns:xm="http://schemas.microsoft.com/office/excel/2006/main" xWindow="712" yWindow="776" count="6">
        <x14:dataValidation type="list" allowBlank="1" showInputMessage="1" showErrorMessage="1" xr:uid="{31E2F28A-191C-454D-B7A7-3F97955A9C60}">
          <x14:formula1>
            <xm:f>'10 FORMULAS'!$B$54:$B$55</xm:f>
          </x14:formula1>
          <xm:sqref>M32:M127</xm:sqref>
        </x14:dataValidation>
        <x14:dataValidation type="list" allowBlank="1" showInputMessage="1" showErrorMessage="1" xr:uid="{C188ECD5-EAC7-4A49-9E3C-B4A5CA1A1D14}">
          <x14:formula1>
            <xm:f>'10 FORMULAS'!$B$60:$B$63</xm:f>
          </x14:formula1>
          <xm:sqref>O32:O127</xm:sqref>
        </x14:dataValidation>
        <x14:dataValidation type="list" allowBlank="1" showInputMessage="1" showErrorMessage="1" xr:uid="{7E62B212-EA54-4891-A055-317355C45970}">
          <x14:formula1>
            <xm:f>'10 FORMULAS'!$B$71:$B$73</xm:f>
          </x14:formula1>
          <xm:sqref>Q32:Q127</xm:sqref>
        </x14:dataValidation>
        <x14:dataValidation type="list" allowBlank="1" showInputMessage="1" showErrorMessage="1" xr:uid="{C4C4565C-2548-4172-B2F7-7BD649DFE406}">
          <x14:formula1>
            <xm:f>'10 FORMULAS'!$B$74:$B$76</xm:f>
          </x14:formula1>
          <xm:sqref>R32:R127</xm:sqref>
        </x14:dataValidation>
        <x14:dataValidation type="list" allowBlank="1" showInputMessage="1" showErrorMessage="1" xr:uid="{DEAEFC91-9745-43BA-9C25-0A9FDC25EA01}">
          <x14:formula1>
            <xm:f>'10 FORMULAS'!$B$64:$B$70</xm:f>
          </x14:formula1>
          <xm:sqref>P32:P127</xm:sqref>
        </x14:dataValidation>
        <x14:dataValidation type="list" allowBlank="1" showInputMessage="1" showErrorMessage="1" xr:uid="{954D3026-4783-408C-803F-9777EC42C3D1}">
          <x14:formula1>
            <xm:f>'10 FORMULAS'!$B$51:$B$52</xm:f>
          </x14:formula1>
          <xm:sqref>J32:J127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2C5E6-1D06-4EB9-825A-F308ABAAAE66}">
  <dimension ref="A1:Z127"/>
  <sheetViews>
    <sheetView showGridLines="0" topLeftCell="A7" zoomScale="70" zoomScaleNormal="70" zoomScaleSheetLayoutView="85" workbookViewId="0">
      <selection activeCell="J26" sqref="J26"/>
    </sheetView>
  </sheetViews>
  <sheetFormatPr baseColWidth="10" defaultColWidth="11.453125" defaultRowHeight="14" x14ac:dyDescent="0.35"/>
  <cols>
    <col min="1" max="1" width="14.81640625" style="44" customWidth="1"/>
    <col min="2" max="2" width="54.54296875" style="44" customWidth="1"/>
    <col min="3" max="3" width="15.453125" style="44" customWidth="1"/>
    <col min="4" max="4" width="14.1796875" style="44" customWidth="1"/>
    <col min="5" max="5" width="10.1796875" style="44" customWidth="1"/>
    <col min="6" max="6" width="17.453125" style="44" customWidth="1"/>
    <col min="7" max="7" width="21.81640625" style="44" customWidth="1"/>
    <col min="8" max="8" width="36.54296875" style="44" customWidth="1"/>
    <col min="9" max="9" width="42.81640625" style="44" customWidth="1"/>
    <col min="10" max="11" width="12.1796875" style="51" customWidth="1"/>
    <col min="12" max="12" width="18.54296875" style="51" customWidth="1"/>
    <col min="13" max="13" width="19.453125" style="44" bestFit="1" customWidth="1"/>
    <col min="14" max="14" width="18.26953125" style="51" customWidth="1"/>
    <col min="15" max="15" width="18.81640625" style="51" customWidth="1"/>
    <col min="16" max="16" width="16.453125" style="51" bestFit="1" customWidth="1"/>
    <col min="17" max="17" width="14.453125" style="51" customWidth="1"/>
    <col min="18" max="18" width="13" style="51" customWidth="1"/>
    <col min="19" max="21" width="13.453125" style="232" customWidth="1"/>
    <col min="22" max="22" width="23" style="137" customWidth="1"/>
    <col min="23" max="23" width="11.453125" style="44"/>
    <col min="24" max="24" width="21.453125" style="4" customWidth="1"/>
    <col min="25" max="25" width="7.453125" style="4" bestFit="1" customWidth="1"/>
    <col min="26" max="26" width="8.453125" style="4" bestFit="1" customWidth="1"/>
    <col min="27" max="16384" width="11.453125" style="44"/>
  </cols>
  <sheetData>
    <row r="1" spans="1:26" s="40" customFormat="1" ht="45" customHeight="1" x14ac:dyDescent="0.25">
      <c r="A1" s="439"/>
      <c r="B1" s="440" t="str">
        <f>+'2 CONTEXTO E IDENTIFICACIÓN'!A1</f>
        <v>MAPA DE RIESGOS INTEGRAL</v>
      </c>
      <c r="C1" s="445"/>
      <c r="D1" s="446"/>
      <c r="E1" s="229"/>
      <c r="F1" s="3"/>
      <c r="G1" s="201" t="str">
        <f>+'2 CONTEXTO E IDENTIFICACIÓN'!$I$4</f>
        <v>Elaboración o Actualización:</v>
      </c>
      <c r="H1" s="215">
        <f>'2 CONTEXTO E IDENTIFICACIÓN'!J4</f>
        <v>46035</v>
      </c>
      <c r="I1" s="13"/>
      <c r="J1" s="13"/>
      <c r="K1" s="13"/>
      <c r="L1" s="43"/>
      <c r="M1" s="42"/>
      <c r="N1" s="43"/>
      <c r="O1" s="43"/>
      <c r="P1" s="43"/>
      <c r="Q1" s="43"/>
      <c r="R1" s="43"/>
      <c r="S1" s="226"/>
      <c r="T1" s="226"/>
      <c r="U1" s="226"/>
      <c r="V1" s="137"/>
      <c r="W1" s="38"/>
      <c r="X1" s="4"/>
      <c r="Y1" s="4"/>
      <c r="Z1" s="4"/>
    </row>
    <row r="2" spans="1:26" s="40" customFormat="1" ht="45" customHeight="1" x14ac:dyDescent="0.25">
      <c r="A2" s="439"/>
      <c r="B2" s="441"/>
      <c r="C2" s="39" t="str">
        <f>+'2 CONTEXTO E IDENTIFICACIÓN'!A2</f>
        <v>VERSIÓN DEL MAPA DE RIESGOS:</v>
      </c>
      <c r="D2" s="39">
        <f>'2 CONTEXTO E IDENTIFICACIÓN'!B2</f>
        <v>1</v>
      </c>
      <c r="E2" s="229"/>
      <c r="F2" s="229"/>
      <c r="G2" s="204" t="str">
        <f>+'2 CONTEXTO E IDENTIFICACIÓN'!$E$5</f>
        <v>Vigencia: 2026</v>
      </c>
      <c r="H2" s="202">
        <f>'2 CONTEXTO E IDENTIFICACIÓN'!G5</f>
        <v>46023</v>
      </c>
      <c r="I2" s="203" t="s">
        <v>50</v>
      </c>
      <c r="J2" s="229"/>
      <c r="K2" s="229"/>
      <c r="L2" s="46"/>
      <c r="M2" s="45"/>
      <c r="N2" s="46"/>
      <c r="O2" s="46"/>
      <c r="P2" s="46"/>
      <c r="Q2" s="46"/>
      <c r="R2" s="46"/>
      <c r="S2" s="226"/>
      <c r="T2" s="226"/>
      <c r="U2" s="226"/>
      <c r="V2" s="225"/>
      <c r="W2" s="38"/>
      <c r="X2" s="3"/>
      <c r="Y2" s="3"/>
      <c r="Z2" s="3"/>
    </row>
    <row r="3" spans="1:26" s="40" customFormat="1" ht="14.5" thickBot="1" x14ac:dyDescent="0.3">
      <c r="A3" s="12" t="s">
        <v>46</v>
      </c>
      <c r="B3" s="411" t="str">
        <f>'2 CONTEXTO E IDENTIFICACIÓN'!B4</f>
        <v>UAERMV</v>
      </c>
      <c r="C3" s="411"/>
      <c r="D3" s="411"/>
      <c r="E3" s="275"/>
      <c r="F3" s="229"/>
      <c r="G3" s="275"/>
      <c r="H3" s="275"/>
      <c r="I3" s="275"/>
      <c r="J3" s="276"/>
      <c r="K3" s="276"/>
      <c r="L3" s="276"/>
      <c r="M3" s="275"/>
      <c r="N3" s="276"/>
      <c r="O3" s="276"/>
      <c r="P3" s="276"/>
      <c r="Q3" s="276"/>
      <c r="R3" s="276"/>
      <c r="S3" s="230"/>
      <c r="T3" s="230"/>
      <c r="U3" s="230"/>
      <c r="V3" s="137"/>
      <c r="W3" s="38"/>
      <c r="X3" s="3"/>
      <c r="Y3" s="3"/>
      <c r="Z3" s="3"/>
    </row>
    <row r="4" spans="1:26" s="48" customFormat="1" ht="16.5" customHeight="1" x14ac:dyDescent="0.35">
      <c r="A4" s="12" t="s">
        <v>47</v>
      </c>
      <c r="B4" s="411" t="str">
        <f>'2 CONTEXTO E IDENTIFICACIÓN'!F4</f>
        <v>1. Direccionamiento Estratégico</v>
      </c>
      <c r="C4" s="412"/>
      <c r="D4" s="412"/>
      <c r="E4" s="47" t="s">
        <v>261</v>
      </c>
      <c r="F4" s="45" t="s">
        <v>262</v>
      </c>
      <c r="G4" s="47"/>
      <c r="H4" s="47"/>
      <c r="I4" s="47"/>
      <c r="J4" s="451" t="s">
        <v>316</v>
      </c>
      <c r="K4" s="452"/>
      <c r="L4" s="452"/>
      <c r="M4" s="452"/>
      <c r="N4" s="452"/>
      <c r="O4" s="452"/>
      <c r="P4" s="452"/>
      <c r="Q4" s="452"/>
      <c r="R4" s="453"/>
      <c r="S4" s="587" t="s">
        <v>263</v>
      </c>
      <c r="T4" s="448" t="s">
        <v>300</v>
      </c>
      <c r="U4" s="587"/>
      <c r="V4" s="590" t="s">
        <v>312</v>
      </c>
      <c r="W4" s="38"/>
      <c r="X4" s="421" t="s">
        <v>264</v>
      </c>
      <c r="Y4" s="422"/>
      <c r="Z4" s="423"/>
    </row>
    <row r="5" spans="1:26" s="48" customFormat="1" ht="33" customHeight="1" x14ac:dyDescent="0.35">
      <c r="A5" s="208"/>
      <c r="B5" s="207"/>
      <c r="C5" s="207"/>
      <c r="D5" s="137"/>
      <c r="E5" s="47"/>
      <c r="F5" s="47"/>
      <c r="G5" s="47"/>
      <c r="H5" s="47"/>
      <c r="I5" s="47"/>
      <c r="J5" s="454"/>
      <c r="K5" s="455"/>
      <c r="L5" s="455"/>
      <c r="M5" s="455"/>
      <c r="N5" s="455"/>
      <c r="O5" s="455"/>
      <c r="P5" s="455"/>
      <c r="Q5" s="455"/>
      <c r="R5" s="456"/>
      <c r="S5" s="588"/>
      <c r="T5" s="449"/>
      <c r="U5" s="588"/>
      <c r="V5" s="591"/>
      <c r="W5" s="38"/>
      <c r="X5" s="21" t="s">
        <v>225</v>
      </c>
      <c r="Y5" s="22" t="s">
        <v>266</v>
      </c>
      <c r="Z5" s="23" t="s">
        <v>267</v>
      </c>
    </row>
    <row r="6" spans="1:26" ht="29.25" customHeight="1" x14ac:dyDescent="0.35">
      <c r="A6" s="442" t="s">
        <v>219</v>
      </c>
      <c r="B6" s="442" t="s">
        <v>220</v>
      </c>
      <c r="C6" s="442" t="s">
        <v>268</v>
      </c>
      <c r="D6" s="442" t="s">
        <v>269</v>
      </c>
      <c r="E6" s="438" t="s">
        <v>270</v>
      </c>
      <c r="F6" s="436" t="s">
        <v>30</v>
      </c>
      <c r="G6" s="437"/>
      <c r="H6" s="437"/>
      <c r="I6" s="438"/>
      <c r="J6" s="434" t="s">
        <v>313</v>
      </c>
      <c r="K6" s="434"/>
      <c r="L6" s="434"/>
      <c r="M6" s="434"/>
      <c r="N6" s="435"/>
      <c r="O6" s="433" t="s">
        <v>315</v>
      </c>
      <c r="P6" s="434"/>
      <c r="Q6" s="434"/>
      <c r="R6" s="435"/>
      <c r="S6" s="589"/>
      <c r="T6" s="450"/>
      <c r="U6" s="589"/>
      <c r="V6" s="592"/>
      <c r="W6" s="38"/>
      <c r="X6" s="236" t="s">
        <v>233</v>
      </c>
      <c r="Y6" s="28">
        <v>0.01</v>
      </c>
      <c r="Z6" s="27">
        <v>0.2</v>
      </c>
    </row>
    <row r="7" spans="1:26" s="38" customFormat="1" ht="70.5" thickBot="1" x14ac:dyDescent="0.4">
      <c r="A7" s="443"/>
      <c r="B7" s="443"/>
      <c r="C7" s="443"/>
      <c r="D7" s="443"/>
      <c r="E7" s="444"/>
      <c r="F7" s="49" t="s">
        <v>271</v>
      </c>
      <c r="G7" s="136" t="s">
        <v>272</v>
      </c>
      <c r="H7" s="136" t="s">
        <v>273</v>
      </c>
      <c r="I7" s="136" t="s">
        <v>274</v>
      </c>
      <c r="J7" s="49" t="s">
        <v>304</v>
      </c>
      <c r="K7" s="50" t="s">
        <v>33</v>
      </c>
      <c r="L7" s="50" t="s">
        <v>35</v>
      </c>
      <c r="M7" s="49" t="s">
        <v>36</v>
      </c>
      <c r="N7" s="50" t="s">
        <v>38</v>
      </c>
      <c r="O7" s="50" t="s">
        <v>90</v>
      </c>
      <c r="P7" s="50" t="s">
        <v>91</v>
      </c>
      <c r="Q7" s="50" t="s">
        <v>275</v>
      </c>
      <c r="R7" s="50" t="s">
        <v>276</v>
      </c>
      <c r="S7" s="50" t="s">
        <v>306</v>
      </c>
      <c r="T7" s="50" t="s">
        <v>301</v>
      </c>
      <c r="U7" s="50" t="s">
        <v>302</v>
      </c>
      <c r="V7" s="323" t="s">
        <v>278</v>
      </c>
      <c r="X7" s="237" t="s">
        <v>236</v>
      </c>
      <c r="Y7" s="28">
        <v>0.21</v>
      </c>
      <c r="Z7" s="27">
        <v>0.4</v>
      </c>
    </row>
    <row r="8" spans="1:26" ht="15.5" x14ac:dyDescent="0.35">
      <c r="A8" s="425" t="str">
        <f>'2 CONTEXTO E IDENTIFICACIÓN'!A9</f>
        <v>R1</v>
      </c>
      <c r="B8" s="428" t="str">
        <f>+'2 CONTEXTO E IDENTIFICACIÓN'!J9</f>
        <v xml:space="preserve">Posibilidad de afectación económica y reputacional porDebido al Incumplimiento de los términos de ley y fechas establecidas en el Plan Anual de Auditorías  por la demora en la entrega y revisión de los informes  por parte el equipo de control interno. a causa de Debido a la Insuficiencia de personal (servidores públicos y contratistas colaboradores) en la OCI, que apoye la ejecución las actividades del PAA-Plan Anual de Auditorías, por la terminación anticipada de contratos y/o ausencia de adición y prorrogas a contratistas. </v>
      </c>
      <c r="C8" s="413">
        <f>+'3 PROBABIL E IMPACTO INHERENTE'!E9</f>
        <v>0.6</v>
      </c>
      <c r="D8" s="416">
        <f>+'3 PROBABIL E IMPACTO INHERENTE'!M9</f>
        <v>0.8</v>
      </c>
      <c r="E8" s="332">
        <v>1</v>
      </c>
      <c r="F8" s="376"/>
      <c r="G8" s="377"/>
      <c r="H8" s="377"/>
      <c r="I8" s="341" t="str">
        <f t="shared" ref="I8:I71" si="0">+CONCATENATE(F8," ",G8," ",H8)</f>
        <v xml:space="preserve">  </v>
      </c>
      <c r="J8" s="378"/>
      <c r="K8" s="334" t="str">
        <f>+IFERROR(VLOOKUP($J8,'10 FORMULAS'!B53:C53,2,0),"")</f>
        <v/>
      </c>
      <c r="L8" s="334" t="str">
        <f>+IF(J8="Correctivo","Impacto","")</f>
        <v/>
      </c>
      <c r="M8" s="335"/>
      <c r="N8" s="334" t="str">
        <f>+IFERROR(VLOOKUP($M8,'10 FORMULAS'!$B$54:$C$55,2,0),"")</f>
        <v/>
      </c>
      <c r="O8" s="336"/>
      <c r="P8" s="336"/>
      <c r="Q8" s="336"/>
      <c r="R8" s="336"/>
      <c r="S8" s="334" t="str">
        <f>+IFERROR($K8+$N8,"")</f>
        <v/>
      </c>
      <c r="T8" s="334" t="str">
        <f>+IFERROR(D8*S8,"")</f>
        <v/>
      </c>
      <c r="U8" s="334" t="str">
        <f>+IFERROR(D8-T8,"")</f>
        <v/>
      </c>
      <c r="V8" s="457">
        <v>0.8</v>
      </c>
      <c r="W8" s="38"/>
      <c r="X8" s="238" t="s">
        <v>240</v>
      </c>
      <c r="Y8" s="28">
        <v>0.41</v>
      </c>
      <c r="Z8" s="27">
        <v>0.6</v>
      </c>
    </row>
    <row r="9" spans="1:26" ht="15.5" x14ac:dyDescent="0.35">
      <c r="A9" s="426"/>
      <c r="B9" s="429"/>
      <c r="C9" s="414"/>
      <c r="D9" s="417"/>
      <c r="E9" s="277">
        <v>2</v>
      </c>
      <c r="F9" s="284"/>
      <c r="G9" s="285"/>
      <c r="H9" s="285"/>
      <c r="I9" s="283" t="str">
        <f t="shared" si="0"/>
        <v xml:space="preserve">  </v>
      </c>
      <c r="J9" s="282"/>
      <c r="K9" s="231" t="str">
        <f>+IFERROR(VLOOKUP($J9,'10 FORMULAS'!$B$53:$C$53,2,0),"")</f>
        <v/>
      </c>
      <c r="L9" s="231" t="str">
        <f t="shared" ref="L9:L72" si="1">+IF(J9="Correctivo","Impacto","")</f>
        <v/>
      </c>
      <c r="M9" s="278"/>
      <c r="N9" s="231" t="str">
        <f>+IFERROR(VLOOKUP($M9,'10 FORMULAS'!$B$54:$C$55,2,0),"")</f>
        <v/>
      </c>
      <c r="O9" s="279"/>
      <c r="P9" s="279"/>
      <c r="Q9" s="279"/>
      <c r="R9" s="279"/>
      <c r="S9" s="231" t="str">
        <f t="shared" ref="S9:S72" si="2">+IFERROR($K9+$N9,"")</f>
        <v/>
      </c>
      <c r="T9" s="231" t="str">
        <f>+IFERROR(U8*S9,"")</f>
        <v/>
      </c>
      <c r="U9" s="231" t="str">
        <f>+IFERROR(U8-T9,"")</f>
        <v/>
      </c>
      <c r="V9" s="458"/>
      <c r="W9" s="38"/>
      <c r="X9" s="32" t="s">
        <v>244</v>
      </c>
      <c r="Y9" s="28">
        <v>0.61</v>
      </c>
      <c r="Z9" s="27">
        <v>0.8</v>
      </c>
    </row>
    <row r="10" spans="1:26" ht="15.5" x14ac:dyDescent="0.35">
      <c r="A10" s="426"/>
      <c r="B10" s="429"/>
      <c r="C10" s="414"/>
      <c r="D10" s="417"/>
      <c r="E10" s="277">
        <v>3</v>
      </c>
      <c r="F10" s="284"/>
      <c r="G10" s="285"/>
      <c r="H10" s="285"/>
      <c r="I10" s="283" t="str">
        <f t="shared" si="0"/>
        <v xml:space="preserve">  </v>
      </c>
      <c r="J10" s="282"/>
      <c r="K10" s="231" t="str">
        <f>+IFERROR(VLOOKUP($J10,'10 FORMULAS'!$B$53:$C$53,2,0),"")</f>
        <v/>
      </c>
      <c r="L10" s="231" t="str">
        <f t="shared" si="1"/>
        <v/>
      </c>
      <c r="M10" s="278"/>
      <c r="N10" s="231" t="str">
        <f>+IFERROR(VLOOKUP($M10,'10 FORMULAS'!$B$54:$C$55,2,0),"")</f>
        <v/>
      </c>
      <c r="O10" s="279"/>
      <c r="P10" s="279"/>
      <c r="Q10" s="279"/>
      <c r="R10" s="279"/>
      <c r="S10" s="231" t="str">
        <f>+IFERROR($K10+$N10,"")</f>
        <v/>
      </c>
      <c r="T10" s="231" t="str">
        <f>+IFERROR(U9*S10,"")</f>
        <v/>
      </c>
      <c r="U10" s="231" t="str">
        <f>+IFERROR(U9-T10,"")</f>
        <v/>
      </c>
      <c r="V10" s="458"/>
      <c r="W10" s="38"/>
      <c r="X10" s="239" t="s">
        <v>248</v>
      </c>
      <c r="Y10" s="28">
        <v>0.81</v>
      </c>
      <c r="Z10" s="27">
        <v>1</v>
      </c>
    </row>
    <row r="11" spans="1:26" ht="15.5" x14ac:dyDescent="0.35">
      <c r="A11" s="426"/>
      <c r="B11" s="429"/>
      <c r="C11" s="414"/>
      <c r="D11" s="417"/>
      <c r="E11" s="277">
        <v>4</v>
      </c>
      <c r="F11" s="284"/>
      <c r="G11" s="285"/>
      <c r="H11" s="285"/>
      <c r="I11" s="283" t="str">
        <f t="shared" si="0"/>
        <v xml:space="preserve">  </v>
      </c>
      <c r="J11" s="282"/>
      <c r="K11" s="231" t="str">
        <f>+IFERROR(VLOOKUP($J11,'10 FORMULAS'!$B$53:$C$53,2,0),"")</f>
        <v/>
      </c>
      <c r="L11" s="231" t="str">
        <f t="shared" si="1"/>
        <v/>
      </c>
      <c r="M11" s="278"/>
      <c r="N11" s="231" t="str">
        <f>+IFERROR(VLOOKUP($M11,'10 FORMULAS'!$B$54:$C$55,2,0),"")</f>
        <v/>
      </c>
      <c r="O11" s="279"/>
      <c r="P11" s="279"/>
      <c r="Q11" s="279"/>
      <c r="R11" s="279"/>
      <c r="S11" s="231" t="str">
        <f t="shared" si="2"/>
        <v/>
      </c>
      <c r="T11" s="231" t="str">
        <f>+IFERROR(U10*S11,"")</f>
        <v/>
      </c>
      <c r="U11" s="231" t="str">
        <f>+IFERROR(U10-T11,"")</f>
        <v/>
      </c>
      <c r="V11" s="458"/>
      <c r="W11" s="38"/>
      <c r="X11" s="227"/>
      <c r="Y11" s="227"/>
      <c r="Z11" s="227"/>
    </row>
    <row r="12" spans="1:26" ht="29.5" customHeight="1" x14ac:dyDescent="0.35">
      <c r="A12" s="426"/>
      <c r="B12" s="429"/>
      <c r="C12" s="414"/>
      <c r="D12" s="417"/>
      <c r="E12" s="277">
        <v>5</v>
      </c>
      <c r="F12" s="284"/>
      <c r="G12" s="285"/>
      <c r="H12" s="285"/>
      <c r="I12" s="220" t="str">
        <f t="shared" si="0"/>
        <v xml:space="preserve">  </v>
      </c>
      <c r="J12" s="282"/>
      <c r="K12" s="231" t="str">
        <f>+IFERROR(VLOOKUP($J12,'10 FORMULAS'!$B$53:$C$53,2,0),"")</f>
        <v/>
      </c>
      <c r="L12" s="231" t="str">
        <f t="shared" si="1"/>
        <v/>
      </c>
      <c r="M12" s="278"/>
      <c r="N12" s="231" t="str">
        <f>+IFERROR(VLOOKUP($M12,'10 FORMULAS'!$B$54:$C$55,2,0),"")</f>
        <v/>
      </c>
      <c r="O12" s="279"/>
      <c r="P12" s="279"/>
      <c r="Q12" s="279"/>
      <c r="R12" s="279"/>
      <c r="S12" s="231" t="str">
        <f t="shared" si="2"/>
        <v/>
      </c>
      <c r="T12" s="231" t="str">
        <f>+IFERROR(U11*S12,"")</f>
        <v/>
      </c>
      <c r="U12" s="231" t="str">
        <f>+IFERROR(U11-T12,"")</f>
        <v/>
      </c>
      <c r="V12" s="458"/>
      <c r="W12" s="38"/>
      <c r="X12" s="227"/>
      <c r="Y12" s="227"/>
      <c r="Z12" s="227"/>
    </row>
    <row r="13" spans="1:26" ht="29.5" customHeight="1" thickBot="1" x14ac:dyDescent="0.4">
      <c r="A13" s="427"/>
      <c r="B13" s="430"/>
      <c r="C13" s="415"/>
      <c r="D13" s="418"/>
      <c r="E13" s="280">
        <v>6</v>
      </c>
      <c r="F13" s="286"/>
      <c r="G13" s="287"/>
      <c r="H13" s="287"/>
      <c r="I13" s="337" t="str">
        <f t="shared" si="0"/>
        <v xml:space="preserve">  </v>
      </c>
      <c r="J13" s="379"/>
      <c r="K13" s="338" t="str">
        <f>+IFERROR(VLOOKUP($J13,'10 FORMULAS'!$B$53:$C$53,2,0),"")</f>
        <v/>
      </c>
      <c r="L13" s="338" t="str">
        <f t="shared" si="1"/>
        <v/>
      </c>
      <c r="M13" s="339"/>
      <c r="N13" s="338" t="str">
        <f>+IFERROR(VLOOKUP($M13,'10 FORMULAS'!$B$54:$C$55,2,0),"")</f>
        <v/>
      </c>
      <c r="O13" s="340"/>
      <c r="P13" s="340"/>
      <c r="Q13" s="340"/>
      <c r="R13" s="340"/>
      <c r="S13" s="338" t="str">
        <f t="shared" si="2"/>
        <v/>
      </c>
      <c r="T13" s="338" t="str">
        <f>+IFERROR(U12*S13,"")</f>
        <v/>
      </c>
      <c r="U13" s="338" t="str">
        <f>+IFERROR(U12-T13,"")</f>
        <v/>
      </c>
      <c r="V13" s="579"/>
      <c r="W13" s="38"/>
      <c r="X13" s="227"/>
      <c r="Y13" s="227"/>
      <c r="Z13" s="227"/>
    </row>
    <row r="14" spans="1:26" ht="29.5" customHeight="1" x14ac:dyDescent="0.35">
      <c r="A14" s="425" t="str">
        <f>'2 CONTEXTO E IDENTIFICACIÓN'!A10</f>
        <v>R2</v>
      </c>
      <c r="B14" s="428" t="str">
        <f>+'2 CONTEXTO E IDENTIFICACIÓN'!J10</f>
        <v>Posibilidad de afectación económica y reputacional por Establecimeinto de conclusiones de auditoría sin la pertienencia tecnica requerida que permita agregar valor a los procesos de la entidad   a causa de Por debilidades en las competencias tecnicas del equipo de auditoría</v>
      </c>
      <c r="C14" s="582">
        <f>+'3 PROBABIL E IMPACTO INHERENTE'!E10</f>
        <v>0.6</v>
      </c>
      <c r="D14" s="416">
        <f>+'3 PROBABIL E IMPACTO INHERENTE'!M10</f>
        <v>0.8</v>
      </c>
      <c r="E14" s="332">
        <v>1</v>
      </c>
      <c r="F14" s="258"/>
      <c r="G14" s="52"/>
      <c r="H14" s="52"/>
      <c r="I14" s="333" t="str">
        <f t="shared" si="0"/>
        <v xml:space="preserve">  </v>
      </c>
      <c r="J14" s="378"/>
      <c r="K14" s="334" t="str">
        <f>+IFERROR(VLOOKUP($J14,'10 FORMULAS'!$B$53:$C$53,2,0),"")</f>
        <v/>
      </c>
      <c r="L14" s="334" t="str">
        <f t="shared" si="1"/>
        <v/>
      </c>
      <c r="M14" s="335"/>
      <c r="N14" s="334" t="str">
        <f>+IFERROR(VLOOKUP($M14,'10 FORMULAS'!$B$54:$C$55,2,0),"")</f>
        <v/>
      </c>
      <c r="O14" s="336"/>
      <c r="P14" s="336"/>
      <c r="Q14" s="336"/>
      <c r="R14" s="336"/>
      <c r="S14" s="334" t="str">
        <f t="shared" si="2"/>
        <v/>
      </c>
      <c r="T14" s="334" t="str">
        <f>+IFERROR(D14*S14,"")</f>
        <v/>
      </c>
      <c r="U14" s="334" t="str">
        <f>+IFERROR(D14-T14,"")</f>
        <v/>
      </c>
      <c r="V14" s="457">
        <v>0.8</v>
      </c>
      <c r="W14" s="38"/>
      <c r="X14" s="227"/>
      <c r="Y14" s="228"/>
      <c r="Z14" s="228"/>
    </row>
    <row r="15" spans="1:26" ht="29.5" customHeight="1" x14ac:dyDescent="0.35">
      <c r="A15" s="426"/>
      <c r="B15" s="429"/>
      <c r="C15" s="583"/>
      <c r="D15" s="417"/>
      <c r="E15" s="277">
        <v>2</v>
      </c>
      <c r="F15" s="257"/>
      <c r="G15" s="193"/>
      <c r="H15" s="193"/>
      <c r="I15" s="220" t="str">
        <f t="shared" si="0"/>
        <v xml:space="preserve">  </v>
      </c>
      <c r="J15" s="282"/>
      <c r="K15" s="231" t="str">
        <f>+IFERROR(VLOOKUP($J15,'10 FORMULAS'!$B$53:$C$53,2,0),"")</f>
        <v/>
      </c>
      <c r="L15" s="231" t="str">
        <f t="shared" si="1"/>
        <v/>
      </c>
      <c r="M15" s="278"/>
      <c r="N15" s="231" t="str">
        <f>+IFERROR(VLOOKUP($M15,'10 FORMULAS'!$B$54:$C$55,2,0),"")</f>
        <v/>
      </c>
      <c r="O15" s="279"/>
      <c r="P15" s="279"/>
      <c r="Q15" s="279"/>
      <c r="R15" s="279"/>
      <c r="S15" s="231" t="str">
        <f t="shared" si="2"/>
        <v/>
      </c>
      <c r="T15" s="231" t="str">
        <f>+IFERROR(U14*S15,"")</f>
        <v/>
      </c>
      <c r="U15" s="231" t="str">
        <f>+IFERROR(U14-T15,"")</f>
        <v/>
      </c>
      <c r="V15" s="458"/>
      <c r="W15" s="38"/>
      <c r="X15" s="227"/>
      <c r="Y15" s="228"/>
      <c r="Z15" s="228"/>
    </row>
    <row r="16" spans="1:26" ht="29.5" customHeight="1" x14ac:dyDescent="0.35">
      <c r="A16" s="426"/>
      <c r="B16" s="429"/>
      <c r="C16" s="583"/>
      <c r="D16" s="417"/>
      <c r="E16" s="277">
        <v>3</v>
      </c>
      <c r="F16" s="257"/>
      <c r="G16" s="193"/>
      <c r="H16" s="193"/>
      <c r="I16" s="220" t="str">
        <f t="shared" si="0"/>
        <v xml:space="preserve">  </v>
      </c>
      <c r="J16" s="282"/>
      <c r="K16" s="231" t="str">
        <f>+IFERROR(VLOOKUP($J16,'10 FORMULAS'!$B$53:$C$53,2,0),"")</f>
        <v/>
      </c>
      <c r="L16" s="231" t="str">
        <f t="shared" si="1"/>
        <v/>
      </c>
      <c r="M16" s="278"/>
      <c r="N16" s="231" t="str">
        <f>+IFERROR(VLOOKUP($M16,'10 FORMULAS'!$B$54:$C$55,2,0),"")</f>
        <v/>
      </c>
      <c r="O16" s="279"/>
      <c r="P16" s="279"/>
      <c r="Q16" s="279"/>
      <c r="R16" s="279"/>
      <c r="S16" s="231" t="str">
        <f t="shared" si="2"/>
        <v/>
      </c>
      <c r="T16" s="231" t="str">
        <f>+IFERROR(U15*S16,"")</f>
        <v/>
      </c>
      <c r="U16" s="231" t="str">
        <f>+IFERROR(U15-T16,"")</f>
        <v/>
      </c>
      <c r="V16" s="458"/>
      <c r="W16" s="38"/>
      <c r="X16" s="227"/>
      <c r="Y16" s="228"/>
      <c r="Z16" s="228"/>
    </row>
    <row r="17" spans="1:26" ht="29.5" customHeight="1" x14ac:dyDescent="0.35">
      <c r="A17" s="580"/>
      <c r="B17" s="581"/>
      <c r="C17" s="583"/>
      <c r="D17" s="585"/>
      <c r="E17" s="277">
        <v>4</v>
      </c>
      <c r="F17" s="259"/>
      <c r="G17" s="254"/>
      <c r="H17" s="254"/>
      <c r="I17" s="220" t="str">
        <f t="shared" si="0"/>
        <v xml:space="preserve">  </v>
      </c>
      <c r="J17" s="282"/>
      <c r="K17" s="231" t="str">
        <f>+IFERROR(VLOOKUP($J17,'10 FORMULAS'!$B$53:$C$53,2,0),"")</f>
        <v/>
      </c>
      <c r="L17" s="231" t="str">
        <f t="shared" si="1"/>
        <v/>
      </c>
      <c r="M17" s="278"/>
      <c r="N17" s="231" t="str">
        <f>+IFERROR(VLOOKUP($M17,'10 FORMULAS'!$B$54:$C$55,2,0),"")</f>
        <v/>
      </c>
      <c r="O17" s="279"/>
      <c r="P17" s="279"/>
      <c r="Q17" s="279"/>
      <c r="R17" s="279"/>
      <c r="S17" s="231" t="str">
        <f t="shared" si="2"/>
        <v/>
      </c>
      <c r="T17" s="231" t="str">
        <f>+IFERROR(U16*S17,"")</f>
        <v/>
      </c>
      <c r="U17" s="231" t="str">
        <f>+IFERROR(U16-T17,"")</f>
        <v/>
      </c>
      <c r="V17" s="586"/>
      <c r="W17" s="38"/>
      <c r="X17" s="227"/>
      <c r="Y17" s="228"/>
      <c r="Z17" s="228"/>
    </row>
    <row r="18" spans="1:26" ht="29.5" customHeight="1" x14ac:dyDescent="0.35">
      <c r="A18" s="580"/>
      <c r="B18" s="581"/>
      <c r="C18" s="583"/>
      <c r="D18" s="585"/>
      <c r="E18" s="277">
        <v>5</v>
      </c>
      <c r="F18" s="259"/>
      <c r="G18" s="254"/>
      <c r="H18" s="254"/>
      <c r="I18" s="220" t="str">
        <f t="shared" si="0"/>
        <v xml:space="preserve">  </v>
      </c>
      <c r="J18" s="282"/>
      <c r="K18" s="231" t="str">
        <f>+IFERROR(VLOOKUP($J18,'10 FORMULAS'!$B$53:$C$53,2,0),"")</f>
        <v/>
      </c>
      <c r="L18" s="231" t="str">
        <f t="shared" si="1"/>
        <v/>
      </c>
      <c r="M18" s="278"/>
      <c r="N18" s="231" t="str">
        <f>+IFERROR(VLOOKUP($M18,'10 FORMULAS'!$B$54:$C$55,2,0),"")</f>
        <v/>
      </c>
      <c r="O18" s="279"/>
      <c r="P18" s="279"/>
      <c r="Q18" s="279"/>
      <c r="R18" s="279"/>
      <c r="S18" s="231" t="str">
        <f t="shared" si="2"/>
        <v/>
      </c>
      <c r="T18" s="231" t="str">
        <f>+IFERROR(U17*S18,"")</f>
        <v/>
      </c>
      <c r="U18" s="231" t="str">
        <f>+IFERROR(U17-T18,"")</f>
        <v/>
      </c>
      <c r="V18" s="586"/>
      <c r="W18" s="38"/>
      <c r="X18" s="227"/>
      <c r="Y18" s="228"/>
      <c r="Z18" s="228"/>
    </row>
    <row r="19" spans="1:26" ht="29.5" customHeight="1" thickBot="1" x14ac:dyDescent="0.4">
      <c r="A19" s="427"/>
      <c r="B19" s="430"/>
      <c r="C19" s="584"/>
      <c r="D19" s="418"/>
      <c r="E19" s="280">
        <v>6</v>
      </c>
      <c r="F19" s="260"/>
      <c r="G19" s="194"/>
      <c r="H19" s="194"/>
      <c r="I19" s="337" t="str">
        <f t="shared" si="0"/>
        <v xml:space="preserve">  </v>
      </c>
      <c r="J19" s="379"/>
      <c r="K19" s="338" t="str">
        <f>+IFERROR(VLOOKUP($J19,'10 FORMULAS'!$B$53:$C$53,2,0),"")</f>
        <v/>
      </c>
      <c r="L19" s="338" t="str">
        <f t="shared" si="1"/>
        <v/>
      </c>
      <c r="M19" s="339"/>
      <c r="N19" s="338" t="str">
        <f>+IFERROR(VLOOKUP($M19,'10 FORMULAS'!$B$54:$C$55,2,0),"")</f>
        <v/>
      </c>
      <c r="O19" s="340"/>
      <c r="P19" s="340"/>
      <c r="Q19" s="340"/>
      <c r="R19" s="340"/>
      <c r="S19" s="338" t="str">
        <f t="shared" si="2"/>
        <v/>
      </c>
      <c r="T19" s="338" t="str">
        <f>+IFERROR(U18*S19,"")</f>
        <v/>
      </c>
      <c r="U19" s="338" t="str">
        <f>+IFERROR(U18-T19,"")</f>
        <v/>
      </c>
      <c r="V19" s="579"/>
      <c r="W19" s="38"/>
    </row>
    <row r="20" spans="1:26" ht="29.5" customHeight="1" x14ac:dyDescent="0.35">
      <c r="A20" s="425" t="str">
        <f>'2 CONTEXTO E IDENTIFICACIÓN'!A11</f>
        <v>R3</v>
      </c>
      <c r="B20" s="428" t="str">
        <f>+'2 CONTEXTO E IDENTIFICACIÓN'!J11</f>
        <v>Posibilidad de afectación económica y reputacional porDebido a la inadecuada gestión y control de conflictos de interés e impedimentos a la independencia/objetividad, que permite conductas asociadas a integridad pública (soborno/dádivas, fraude, colusión u otras prácticas de corrupción) y deriva en la manipulación de resultados de auditoría o evaluación en beneficio de terceros.” a causa de Deficiencia en los mecanismos de seguimiento y control de impedimentos a la independencia y objetividad del proceso de auditoría interna 
Conflicto de intereses por parte del servidor o contratista responsable del ejericicio de auditoría o evaluación</v>
      </c>
      <c r="C20" s="413">
        <f>+'3 PROBABIL E IMPACTO INHERENTE'!E11</f>
        <v>0.6</v>
      </c>
      <c r="D20" s="416">
        <f>+'3 PROBABIL E IMPACTO INHERENTE'!M11</f>
        <v>0.6</v>
      </c>
      <c r="E20" s="332">
        <v>1</v>
      </c>
      <c r="F20" s="258"/>
      <c r="G20" s="52"/>
      <c r="H20" s="52"/>
      <c r="I20" s="333" t="str">
        <f t="shared" si="0"/>
        <v xml:space="preserve">  </v>
      </c>
      <c r="J20" s="378"/>
      <c r="K20" s="334" t="str">
        <f>+IFERROR(VLOOKUP($J20,'10 FORMULAS'!$B$53:$C$53,2,0),"")</f>
        <v/>
      </c>
      <c r="L20" s="334" t="str">
        <f t="shared" si="1"/>
        <v/>
      </c>
      <c r="M20" s="335"/>
      <c r="N20" s="334" t="str">
        <f>+IFERROR(VLOOKUP($M20,'10 FORMULAS'!$B$54:$C$55,2,0),"")</f>
        <v/>
      </c>
      <c r="O20" s="336"/>
      <c r="P20" s="336"/>
      <c r="Q20" s="336"/>
      <c r="R20" s="336"/>
      <c r="S20" s="334" t="str">
        <f t="shared" si="2"/>
        <v/>
      </c>
      <c r="T20" s="334" t="str">
        <f t="shared" ref="T20:T51" si="3">+IFERROR(D20*S20,"")</f>
        <v/>
      </c>
      <c r="U20" s="334" t="str">
        <f t="shared" ref="U20:U51" si="4">+IFERROR(D20-T20,"")</f>
        <v/>
      </c>
      <c r="V20" s="457">
        <v>0.6</v>
      </c>
      <c r="W20" s="38"/>
      <c r="X20" s="227"/>
      <c r="Y20" s="228"/>
      <c r="Z20" s="228"/>
    </row>
    <row r="21" spans="1:26" ht="29.5" customHeight="1" x14ac:dyDescent="0.35">
      <c r="A21" s="426"/>
      <c r="B21" s="429"/>
      <c r="C21" s="414"/>
      <c r="D21" s="417"/>
      <c r="E21" s="277">
        <v>2</v>
      </c>
      <c r="F21" s="257"/>
      <c r="G21" s="193"/>
      <c r="H21" s="193"/>
      <c r="I21" s="220" t="str">
        <f t="shared" si="0"/>
        <v xml:space="preserve">  </v>
      </c>
      <c r="J21" s="282"/>
      <c r="K21" s="231" t="str">
        <f>+IFERROR(VLOOKUP($J21,'10 FORMULAS'!$B$53:$C$53,2,0),"")</f>
        <v/>
      </c>
      <c r="L21" s="231" t="str">
        <f t="shared" si="1"/>
        <v/>
      </c>
      <c r="M21" s="278"/>
      <c r="N21" s="231" t="str">
        <f>+IFERROR(VLOOKUP($M21,'10 FORMULAS'!$B$54:$C$55,2,0),"")</f>
        <v/>
      </c>
      <c r="O21" s="279"/>
      <c r="P21" s="279"/>
      <c r="Q21" s="279"/>
      <c r="R21" s="279"/>
      <c r="S21" s="231" t="str">
        <f t="shared" si="2"/>
        <v/>
      </c>
      <c r="T21" s="231" t="str">
        <f t="shared" si="3"/>
        <v/>
      </c>
      <c r="U21" s="231" t="str">
        <f t="shared" si="4"/>
        <v/>
      </c>
      <c r="V21" s="458"/>
      <c r="W21" s="38"/>
      <c r="X21" s="227"/>
      <c r="Y21" s="228"/>
      <c r="Z21" s="228"/>
    </row>
    <row r="22" spans="1:26" ht="29.5" customHeight="1" x14ac:dyDescent="0.35">
      <c r="A22" s="426"/>
      <c r="B22" s="429"/>
      <c r="C22" s="414"/>
      <c r="D22" s="417"/>
      <c r="E22" s="277">
        <v>3</v>
      </c>
      <c r="F22" s="257"/>
      <c r="G22" s="193"/>
      <c r="H22" s="193"/>
      <c r="I22" s="220" t="str">
        <f t="shared" si="0"/>
        <v xml:space="preserve">  </v>
      </c>
      <c r="J22" s="282"/>
      <c r="K22" s="231" t="str">
        <f>+IFERROR(VLOOKUP($J22,'10 FORMULAS'!$B$53:$C$53,2,0),"")</f>
        <v/>
      </c>
      <c r="L22" s="231" t="str">
        <f t="shared" si="1"/>
        <v/>
      </c>
      <c r="M22" s="278"/>
      <c r="N22" s="231" t="str">
        <f>+IFERROR(VLOOKUP($M22,'10 FORMULAS'!$B$54:$C$55,2,0),"")</f>
        <v/>
      </c>
      <c r="O22" s="279"/>
      <c r="P22" s="279"/>
      <c r="Q22" s="279"/>
      <c r="R22" s="279"/>
      <c r="S22" s="231" t="str">
        <f t="shared" si="2"/>
        <v/>
      </c>
      <c r="T22" s="231" t="str">
        <f t="shared" si="3"/>
        <v/>
      </c>
      <c r="U22" s="231" t="str">
        <f t="shared" si="4"/>
        <v/>
      </c>
      <c r="V22" s="458"/>
      <c r="W22" s="38"/>
      <c r="X22" s="227"/>
      <c r="Y22" s="228"/>
      <c r="Z22" s="228"/>
    </row>
    <row r="23" spans="1:26" ht="29.5" customHeight="1" x14ac:dyDescent="0.35">
      <c r="A23" s="426"/>
      <c r="B23" s="429"/>
      <c r="C23" s="414"/>
      <c r="D23" s="417"/>
      <c r="E23" s="277">
        <v>4</v>
      </c>
      <c r="F23" s="257"/>
      <c r="G23" s="193"/>
      <c r="H23" s="193"/>
      <c r="I23" s="220" t="str">
        <f t="shared" si="0"/>
        <v xml:space="preserve">  </v>
      </c>
      <c r="J23" s="282"/>
      <c r="K23" s="231" t="str">
        <f>+IFERROR(VLOOKUP($J23,'10 FORMULAS'!$B$53:$C$53,2,0),"")</f>
        <v/>
      </c>
      <c r="L23" s="231" t="str">
        <f t="shared" si="1"/>
        <v/>
      </c>
      <c r="M23" s="278"/>
      <c r="N23" s="231" t="str">
        <f>+IFERROR(VLOOKUP($M23,'10 FORMULAS'!$B$54:$C$55,2,0),"")</f>
        <v/>
      </c>
      <c r="O23" s="279"/>
      <c r="P23" s="279"/>
      <c r="Q23" s="279"/>
      <c r="R23" s="279"/>
      <c r="S23" s="231" t="str">
        <f t="shared" si="2"/>
        <v/>
      </c>
      <c r="T23" s="231" t="str">
        <f t="shared" si="3"/>
        <v/>
      </c>
      <c r="U23" s="231" t="str">
        <f t="shared" si="4"/>
        <v/>
      </c>
      <c r="V23" s="458"/>
      <c r="W23" s="38"/>
      <c r="X23" s="227"/>
      <c r="Y23" s="228"/>
      <c r="Z23" s="228"/>
    </row>
    <row r="24" spans="1:26" ht="29.5" customHeight="1" x14ac:dyDescent="0.35">
      <c r="A24" s="426"/>
      <c r="B24" s="429"/>
      <c r="C24" s="414"/>
      <c r="D24" s="417"/>
      <c r="E24" s="277">
        <v>5</v>
      </c>
      <c r="F24" s="257"/>
      <c r="G24" s="193"/>
      <c r="H24" s="193"/>
      <c r="I24" s="220" t="str">
        <f t="shared" si="0"/>
        <v xml:space="preserve">  </v>
      </c>
      <c r="J24" s="282"/>
      <c r="K24" s="231" t="str">
        <f>+IFERROR(VLOOKUP($J24,'10 FORMULAS'!$B$53:$C$53,2,0),"")</f>
        <v/>
      </c>
      <c r="L24" s="231" t="str">
        <f t="shared" si="1"/>
        <v/>
      </c>
      <c r="M24" s="278"/>
      <c r="N24" s="231" t="str">
        <f>+IFERROR(VLOOKUP($M24,'10 FORMULAS'!$B$54:$C$55,2,0),"")</f>
        <v/>
      </c>
      <c r="O24" s="279"/>
      <c r="P24" s="279"/>
      <c r="Q24" s="279"/>
      <c r="R24" s="279"/>
      <c r="S24" s="231" t="str">
        <f t="shared" si="2"/>
        <v/>
      </c>
      <c r="T24" s="231" t="str">
        <f t="shared" si="3"/>
        <v/>
      </c>
      <c r="U24" s="231" t="str">
        <f t="shared" si="4"/>
        <v/>
      </c>
      <c r="V24" s="458"/>
      <c r="W24" s="38"/>
      <c r="X24" s="227"/>
      <c r="Y24" s="228"/>
      <c r="Z24" s="228"/>
    </row>
    <row r="25" spans="1:26" ht="29.5" customHeight="1" thickBot="1" x14ac:dyDescent="0.4">
      <c r="A25" s="427"/>
      <c r="B25" s="430"/>
      <c r="C25" s="415"/>
      <c r="D25" s="418"/>
      <c r="E25" s="280">
        <v>6</v>
      </c>
      <c r="F25" s="260"/>
      <c r="G25" s="194"/>
      <c r="H25" s="194"/>
      <c r="I25" s="337" t="str">
        <f t="shared" si="0"/>
        <v xml:space="preserve">  </v>
      </c>
      <c r="J25" s="379"/>
      <c r="K25" s="338" t="str">
        <f>+IFERROR(VLOOKUP($J25,'10 FORMULAS'!$B$53:$C$53,2,0),"")</f>
        <v/>
      </c>
      <c r="L25" s="338" t="str">
        <f t="shared" si="1"/>
        <v/>
      </c>
      <c r="M25" s="339"/>
      <c r="N25" s="338" t="str">
        <f>+IFERROR(VLOOKUP($M25,'10 FORMULAS'!$B$54:$C$55,2,0),"")</f>
        <v/>
      </c>
      <c r="O25" s="340"/>
      <c r="P25" s="340"/>
      <c r="Q25" s="340"/>
      <c r="R25" s="340"/>
      <c r="S25" s="338" t="str">
        <f t="shared" si="2"/>
        <v/>
      </c>
      <c r="T25" s="338" t="str">
        <f t="shared" si="3"/>
        <v/>
      </c>
      <c r="U25" s="338" t="str">
        <f t="shared" si="4"/>
        <v/>
      </c>
      <c r="V25" s="579"/>
      <c r="W25" s="38"/>
    </row>
    <row r="26" spans="1:26" ht="167.25" customHeight="1" x14ac:dyDescent="0.35">
      <c r="A26" s="425" t="str">
        <f>'2 CONTEXTO E IDENTIFICACIÓN'!A12</f>
        <v>R4</v>
      </c>
      <c r="B26" s="428" t="str">
        <f>+'2 CONTEXTO E IDENTIFICACIÓN'!J12</f>
        <v>La posibilidad de afectación  de  confidencialidad en la elaboracion de lista de chequeo fianl y subida de informacion a la compartida , debido a compromiso de la Información .</v>
      </c>
      <c r="C26" s="413">
        <f>+'3 PROBABIL E IMPACTO INHERENTE'!E12</f>
        <v>0.6</v>
      </c>
      <c r="D26" s="416">
        <f>+'3 PROBABIL E IMPACTO INHERENTE'!M12</f>
        <v>0.6</v>
      </c>
      <c r="E26" s="332">
        <v>1</v>
      </c>
      <c r="F26" s="258" t="s">
        <v>422</v>
      </c>
      <c r="G26" s="52" t="s">
        <v>353</v>
      </c>
      <c r="H26" s="52" t="s">
        <v>422</v>
      </c>
      <c r="I26" s="333" t="str">
        <f t="shared" si="0"/>
        <v>trimestralmente mediante correo electrónico institucional a la "Mesa de Ayuda UMV" (del proceso EGTI el "log" del backup o copia de seguridad, correspondienta a la carpeta compartida OCI que sirve como repositorio de la información definitiva generada por la dependencia.
En caso de no recibir respuesta y/o identificar que no se realiza el backup solicitado, se enviará un correo electrónico institucional, con copia a la Secretaria General (responsable directiva del proceso GSIT) informando de este incumplimiento.
Como evidencia, los correos electrónicos institucionales remitidos por el auxiliar Administrativo OCI al proceso GSIT - Gestión de Servicios e Infraestructura Tecnológica . Verifica trimestralmente mediante correo electrónico institucional a la "Mesa de Ayuda UMV" (del proceso EGTI el "log" del backup o copia de seguridad, correspondienta a la carpeta compartida OCI que sirve como repositorio de la información definitiva generada por la dependencia.
En caso de no recibir respuesta y/o identificar que no se realiza el backup solicitado, se enviará un correo electrónico institucional, con copia a la Secretaria General (responsable directiva del proceso GSIT) informando de este incumplimiento.
Como evidencia, los correos electrónicos institucionales remitidos por el auxiliar Administrativo OCI al proceso GSIT - Gestión de Servicios e Infraestructura Tecnológica .</v>
      </c>
      <c r="J26" s="282" t="s">
        <v>122</v>
      </c>
      <c r="K26" s="334">
        <f>+IFERROR(VLOOKUP($J26,'[3]10 FORMULAS'!$B$51:$C$53,2,0),"")</f>
        <v>0.1</v>
      </c>
      <c r="L26" s="231" t="str">
        <f>+IF(J26="Correctivo","Impacto","")</f>
        <v>Impacto</v>
      </c>
      <c r="M26" s="335" t="s">
        <v>112</v>
      </c>
      <c r="N26" s="334">
        <f>+IFERROR(VLOOKUP($M26,'[3]10 FORMULAS'!$B$54:$C$55,2,0),"")</f>
        <v>0.15</v>
      </c>
      <c r="O26" s="336" t="s">
        <v>102</v>
      </c>
      <c r="P26" s="279" t="s">
        <v>205</v>
      </c>
      <c r="Q26" s="279" t="s">
        <v>104</v>
      </c>
      <c r="R26" s="279" t="s">
        <v>105</v>
      </c>
      <c r="S26" s="231">
        <f>+IFERROR($K26+$N26,"")</f>
        <v>0.25</v>
      </c>
      <c r="T26" s="334">
        <f t="shared" si="3"/>
        <v>0.15</v>
      </c>
      <c r="U26" s="334">
        <f t="shared" si="4"/>
        <v>0.44999999999999996</v>
      </c>
      <c r="V26" s="457">
        <v>0.6</v>
      </c>
      <c r="W26" s="38"/>
      <c r="X26" s="227"/>
      <c r="Y26" s="228"/>
      <c r="Z26" s="228"/>
    </row>
    <row r="27" spans="1:26" ht="29.5" customHeight="1" x14ac:dyDescent="0.35">
      <c r="A27" s="426"/>
      <c r="B27" s="429"/>
      <c r="C27" s="414"/>
      <c r="D27" s="417"/>
      <c r="E27" s="277">
        <v>2</v>
      </c>
      <c r="F27" s="257"/>
      <c r="G27" s="193"/>
      <c r="H27" s="193"/>
      <c r="I27" s="220" t="str">
        <f t="shared" si="0"/>
        <v xml:space="preserve">  </v>
      </c>
      <c r="J27" s="282"/>
      <c r="K27" s="231" t="str">
        <f>+IFERROR(VLOOKUP($J27,'10 FORMULAS'!$B$53:$C$53,2,0),"")</f>
        <v/>
      </c>
      <c r="L27" s="231" t="str">
        <f>+IF(J27="Correctivo","Impacto","")</f>
        <v/>
      </c>
      <c r="M27" s="278"/>
      <c r="N27" s="231" t="str">
        <f>+IFERROR(VLOOKUP($M27,'10 FORMULAS'!$B$54:$C$55,2,0),"")</f>
        <v/>
      </c>
      <c r="O27" s="279"/>
      <c r="P27" s="279"/>
      <c r="Q27" s="279"/>
      <c r="R27" s="279"/>
      <c r="S27" s="231" t="str">
        <f t="shared" si="2"/>
        <v/>
      </c>
      <c r="T27" s="231" t="str">
        <f t="shared" si="3"/>
        <v/>
      </c>
      <c r="U27" s="231" t="str">
        <f t="shared" si="4"/>
        <v/>
      </c>
      <c r="V27" s="458"/>
      <c r="W27" s="38"/>
      <c r="X27" s="227"/>
      <c r="Y27" s="228"/>
      <c r="Z27" s="228"/>
    </row>
    <row r="28" spans="1:26" ht="29.5" customHeight="1" x14ac:dyDescent="0.35">
      <c r="A28" s="426"/>
      <c r="B28" s="429"/>
      <c r="C28" s="414"/>
      <c r="D28" s="417"/>
      <c r="E28" s="277">
        <v>3</v>
      </c>
      <c r="F28" s="257"/>
      <c r="G28" s="193"/>
      <c r="H28" s="193"/>
      <c r="I28" s="220" t="str">
        <f t="shared" si="0"/>
        <v xml:space="preserve">  </v>
      </c>
      <c r="J28" s="282"/>
      <c r="K28" s="231" t="str">
        <f>+IFERROR(VLOOKUP($J28,'10 FORMULAS'!$B$53:$C$53,2,0),"")</f>
        <v/>
      </c>
      <c r="L28" s="231" t="str">
        <f t="shared" si="1"/>
        <v/>
      </c>
      <c r="M28" s="278"/>
      <c r="N28" s="231" t="str">
        <f>+IFERROR(VLOOKUP($M28,'10 FORMULAS'!$B$54:$C$55,2,0),"")</f>
        <v/>
      </c>
      <c r="O28" s="279"/>
      <c r="P28" s="279"/>
      <c r="Q28" s="279"/>
      <c r="R28" s="279"/>
      <c r="S28" s="231" t="str">
        <f t="shared" si="2"/>
        <v/>
      </c>
      <c r="T28" s="231" t="str">
        <f t="shared" si="3"/>
        <v/>
      </c>
      <c r="U28" s="231" t="str">
        <f t="shared" si="4"/>
        <v/>
      </c>
      <c r="V28" s="458"/>
      <c r="W28" s="38"/>
      <c r="X28" s="227"/>
      <c r="Y28" s="228"/>
      <c r="Z28" s="228"/>
    </row>
    <row r="29" spans="1:26" ht="29.5" customHeight="1" x14ac:dyDescent="0.35">
      <c r="A29" s="426"/>
      <c r="B29" s="429"/>
      <c r="C29" s="414"/>
      <c r="D29" s="417"/>
      <c r="E29" s="277">
        <v>4</v>
      </c>
      <c r="F29" s="257"/>
      <c r="G29" s="193"/>
      <c r="H29" s="193"/>
      <c r="I29" s="220" t="str">
        <f t="shared" si="0"/>
        <v xml:space="preserve">  </v>
      </c>
      <c r="J29" s="282"/>
      <c r="K29" s="231" t="str">
        <f>+IFERROR(VLOOKUP($J29,'10 FORMULAS'!$B$53:$C$53,2,0),"")</f>
        <v/>
      </c>
      <c r="L29" s="231" t="str">
        <f t="shared" si="1"/>
        <v/>
      </c>
      <c r="M29" s="278"/>
      <c r="N29" s="231" t="str">
        <f>+IFERROR(VLOOKUP($M29,'10 FORMULAS'!$B$54:$C$55,2,0),"")</f>
        <v/>
      </c>
      <c r="O29" s="279"/>
      <c r="P29" s="279"/>
      <c r="Q29" s="279"/>
      <c r="R29" s="279"/>
      <c r="S29" s="231" t="str">
        <f t="shared" si="2"/>
        <v/>
      </c>
      <c r="T29" s="231" t="str">
        <f t="shared" si="3"/>
        <v/>
      </c>
      <c r="U29" s="231" t="str">
        <f t="shared" si="4"/>
        <v/>
      </c>
      <c r="V29" s="458"/>
      <c r="W29" s="38"/>
      <c r="X29" s="227"/>
      <c r="Y29" s="228"/>
      <c r="Z29" s="228"/>
    </row>
    <row r="30" spans="1:26" ht="29.5" customHeight="1" x14ac:dyDescent="0.35">
      <c r="A30" s="426"/>
      <c r="B30" s="429"/>
      <c r="C30" s="414"/>
      <c r="D30" s="417"/>
      <c r="E30" s="277">
        <v>5</v>
      </c>
      <c r="F30" s="257"/>
      <c r="G30" s="193"/>
      <c r="H30" s="193"/>
      <c r="I30" s="220" t="str">
        <f t="shared" si="0"/>
        <v xml:space="preserve">  </v>
      </c>
      <c r="J30" s="282"/>
      <c r="K30" s="231" t="str">
        <f>+IFERROR(VLOOKUP($J30,'10 FORMULAS'!$B$53:$C$53,2,0),"")</f>
        <v/>
      </c>
      <c r="L30" s="231" t="str">
        <f t="shared" si="1"/>
        <v/>
      </c>
      <c r="M30" s="278"/>
      <c r="N30" s="231" t="str">
        <f>+IFERROR(VLOOKUP($M30,'10 FORMULAS'!$B$54:$C$55,2,0),"")</f>
        <v/>
      </c>
      <c r="O30" s="279"/>
      <c r="P30" s="279"/>
      <c r="Q30" s="279"/>
      <c r="R30" s="279"/>
      <c r="S30" s="231" t="str">
        <f t="shared" si="2"/>
        <v/>
      </c>
      <c r="T30" s="231" t="str">
        <f t="shared" si="3"/>
        <v/>
      </c>
      <c r="U30" s="231" t="str">
        <f t="shared" si="4"/>
        <v/>
      </c>
      <c r="V30" s="458"/>
      <c r="W30" s="38"/>
      <c r="X30" s="227"/>
      <c r="Y30" s="228"/>
      <c r="Z30" s="228"/>
    </row>
    <row r="31" spans="1:26" ht="29.5" customHeight="1" thickBot="1" x14ac:dyDescent="0.4">
      <c r="A31" s="427"/>
      <c r="B31" s="430"/>
      <c r="C31" s="415"/>
      <c r="D31" s="418"/>
      <c r="E31" s="280">
        <v>6</v>
      </c>
      <c r="F31" s="260"/>
      <c r="G31" s="194"/>
      <c r="H31" s="194"/>
      <c r="I31" s="337" t="str">
        <f t="shared" si="0"/>
        <v xml:space="preserve">  </v>
      </c>
      <c r="J31" s="379"/>
      <c r="K31" s="338" t="str">
        <f>+IFERROR(VLOOKUP($J31,'10 FORMULAS'!$B$53:$C$53,2,0),"")</f>
        <v/>
      </c>
      <c r="L31" s="338" t="str">
        <f t="shared" si="1"/>
        <v/>
      </c>
      <c r="M31" s="339"/>
      <c r="N31" s="338" t="str">
        <f>+IFERROR(VLOOKUP($M31,'10 FORMULAS'!$B$54:$C$55,2,0),"")</f>
        <v/>
      </c>
      <c r="O31" s="340"/>
      <c r="P31" s="340"/>
      <c r="Q31" s="340"/>
      <c r="R31" s="340"/>
      <c r="S31" s="338" t="str">
        <f t="shared" si="2"/>
        <v/>
      </c>
      <c r="T31" s="338" t="str">
        <f t="shared" si="3"/>
        <v/>
      </c>
      <c r="U31" s="338" t="str">
        <f t="shared" si="4"/>
        <v/>
      </c>
      <c r="V31" s="579"/>
      <c r="W31" s="38"/>
    </row>
    <row r="32" spans="1:26" ht="29.5" customHeight="1" x14ac:dyDescent="0.35">
      <c r="A32" s="425" t="str">
        <f>'2 CONTEXTO E IDENTIFICACIÓN'!A13</f>
        <v>R5</v>
      </c>
      <c r="B32" s="428" t="str">
        <f>+'2 CONTEXTO E IDENTIFICACIÓN'!J13</f>
        <v xml:space="preserve"> por a causa de </v>
      </c>
      <c r="C32" s="413" t="str">
        <f>+'3 PROBABIL E IMPACTO INHERENTE'!E13</f>
        <v/>
      </c>
      <c r="D32" s="416" t="str">
        <f>+'3 PROBABIL E IMPACTO INHERENTE'!M13</f>
        <v/>
      </c>
      <c r="E32" s="332">
        <v>1</v>
      </c>
      <c r="F32" s="258"/>
      <c r="G32" s="52"/>
      <c r="H32" s="52"/>
      <c r="I32" s="333" t="str">
        <f t="shared" si="0"/>
        <v xml:space="preserve">  </v>
      </c>
      <c r="J32" s="378"/>
      <c r="K32" s="334" t="str">
        <f>+IFERROR(VLOOKUP($J32,'10 FORMULAS'!$B$53:$C$53,2,0),"")</f>
        <v/>
      </c>
      <c r="L32" s="334" t="str">
        <f t="shared" si="1"/>
        <v/>
      </c>
      <c r="M32" s="335"/>
      <c r="N32" s="334" t="str">
        <f>+IFERROR(VLOOKUP($M32,'10 FORMULAS'!$B$54:$C$55,2,0),"")</f>
        <v/>
      </c>
      <c r="O32" s="336"/>
      <c r="P32" s="336"/>
      <c r="Q32" s="336"/>
      <c r="R32" s="336"/>
      <c r="S32" s="334" t="str">
        <f t="shared" si="2"/>
        <v/>
      </c>
      <c r="T32" s="334" t="str">
        <f t="shared" si="3"/>
        <v/>
      </c>
      <c r="U32" s="334" t="str">
        <f t="shared" si="4"/>
        <v/>
      </c>
      <c r="V32" s="457"/>
      <c r="W32" s="38"/>
      <c r="X32" s="227"/>
      <c r="Y32" s="228"/>
      <c r="Z32" s="228"/>
    </row>
    <row r="33" spans="1:26" ht="29.5" customHeight="1" x14ac:dyDescent="0.35">
      <c r="A33" s="431"/>
      <c r="B33" s="432"/>
      <c r="C33" s="419"/>
      <c r="D33" s="420"/>
      <c r="E33" s="277">
        <v>2</v>
      </c>
      <c r="F33" s="256"/>
      <c r="G33" s="253"/>
      <c r="H33" s="253"/>
      <c r="I33" s="220" t="str">
        <f t="shared" si="0"/>
        <v xml:space="preserve">  </v>
      </c>
      <c r="J33" s="282"/>
      <c r="K33" s="231" t="str">
        <f>+IFERROR(VLOOKUP($J33,'10 FORMULAS'!$B$53:$C$53,2,0),"")</f>
        <v/>
      </c>
      <c r="L33" s="231" t="str">
        <f t="shared" si="1"/>
        <v/>
      </c>
      <c r="M33" s="278"/>
      <c r="N33" s="231" t="str">
        <f>+IFERROR(VLOOKUP($M33,'10 FORMULAS'!$B$54:$C$55,2,0),"")</f>
        <v/>
      </c>
      <c r="O33" s="279"/>
      <c r="P33" s="279"/>
      <c r="Q33" s="279"/>
      <c r="R33" s="279"/>
      <c r="S33" s="231" t="str">
        <f t="shared" si="2"/>
        <v/>
      </c>
      <c r="T33" s="231" t="str">
        <f t="shared" si="3"/>
        <v/>
      </c>
      <c r="U33" s="231" t="str">
        <f t="shared" si="4"/>
        <v/>
      </c>
      <c r="V33" s="578"/>
      <c r="W33" s="38"/>
      <c r="X33" s="227"/>
      <c r="Y33" s="228"/>
      <c r="Z33" s="228"/>
    </row>
    <row r="34" spans="1:26" ht="29.5" customHeight="1" x14ac:dyDescent="0.35">
      <c r="A34" s="431"/>
      <c r="B34" s="432"/>
      <c r="C34" s="419"/>
      <c r="D34" s="420"/>
      <c r="E34" s="277">
        <v>3</v>
      </c>
      <c r="F34" s="256"/>
      <c r="G34" s="253"/>
      <c r="H34" s="253"/>
      <c r="I34" s="220" t="str">
        <f t="shared" si="0"/>
        <v xml:space="preserve">  </v>
      </c>
      <c r="J34" s="282"/>
      <c r="K34" s="231" t="str">
        <f>+IFERROR(VLOOKUP($J34,'10 FORMULAS'!$B$53:$C$53,2,0),"")</f>
        <v/>
      </c>
      <c r="L34" s="231" t="str">
        <f t="shared" si="1"/>
        <v/>
      </c>
      <c r="M34" s="278"/>
      <c r="N34" s="231" t="str">
        <f>+IFERROR(VLOOKUP($M34,'10 FORMULAS'!$B$54:$C$55,2,0),"")</f>
        <v/>
      </c>
      <c r="O34" s="279"/>
      <c r="P34" s="279"/>
      <c r="Q34" s="279"/>
      <c r="R34" s="279"/>
      <c r="S34" s="231" t="str">
        <f t="shared" si="2"/>
        <v/>
      </c>
      <c r="T34" s="231" t="str">
        <f t="shared" si="3"/>
        <v/>
      </c>
      <c r="U34" s="231" t="str">
        <f t="shared" si="4"/>
        <v/>
      </c>
      <c r="V34" s="578"/>
      <c r="W34" s="38"/>
      <c r="X34" s="227"/>
      <c r="Y34" s="228"/>
      <c r="Z34" s="228"/>
    </row>
    <row r="35" spans="1:26" ht="29.5" customHeight="1" x14ac:dyDescent="0.35">
      <c r="A35" s="426"/>
      <c r="B35" s="429"/>
      <c r="C35" s="414"/>
      <c r="D35" s="417"/>
      <c r="E35" s="277">
        <v>4</v>
      </c>
      <c r="F35" s="257"/>
      <c r="G35" s="193"/>
      <c r="H35" s="193"/>
      <c r="I35" s="220" t="str">
        <f t="shared" si="0"/>
        <v xml:space="preserve">  </v>
      </c>
      <c r="J35" s="282"/>
      <c r="K35" s="231" t="str">
        <f>+IFERROR(VLOOKUP($J35,'10 FORMULAS'!$B$53:$C$53,2,0),"")</f>
        <v/>
      </c>
      <c r="L35" s="231" t="str">
        <f t="shared" si="1"/>
        <v/>
      </c>
      <c r="M35" s="278"/>
      <c r="N35" s="231" t="str">
        <f>+IFERROR(VLOOKUP($M35,'10 FORMULAS'!$B$54:$C$55,2,0),"")</f>
        <v/>
      </c>
      <c r="O35" s="279"/>
      <c r="P35" s="279"/>
      <c r="Q35" s="279"/>
      <c r="R35" s="279"/>
      <c r="S35" s="231" t="str">
        <f t="shared" si="2"/>
        <v/>
      </c>
      <c r="T35" s="231" t="str">
        <f t="shared" si="3"/>
        <v/>
      </c>
      <c r="U35" s="231" t="str">
        <f t="shared" si="4"/>
        <v/>
      </c>
      <c r="V35" s="458"/>
      <c r="W35" s="38"/>
      <c r="X35" s="227"/>
      <c r="Y35" s="228"/>
      <c r="Z35" s="228"/>
    </row>
    <row r="36" spans="1:26" ht="29.5" customHeight="1" x14ac:dyDescent="0.35">
      <c r="A36" s="426"/>
      <c r="B36" s="429"/>
      <c r="C36" s="414"/>
      <c r="D36" s="417"/>
      <c r="E36" s="277">
        <v>5</v>
      </c>
      <c r="F36" s="257"/>
      <c r="G36" s="193"/>
      <c r="H36" s="193"/>
      <c r="I36" s="220" t="str">
        <f t="shared" si="0"/>
        <v xml:space="preserve">  </v>
      </c>
      <c r="J36" s="282"/>
      <c r="K36" s="231" t="str">
        <f>+IFERROR(VLOOKUP($J36,'10 FORMULAS'!$B$53:$C$53,2,0),"")</f>
        <v/>
      </c>
      <c r="L36" s="231" t="str">
        <f t="shared" si="1"/>
        <v/>
      </c>
      <c r="M36" s="278"/>
      <c r="N36" s="231" t="str">
        <f>+IFERROR(VLOOKUP($M36,'10 FORMULAS'!$B$54:$C$55,2,0),"")</f>
        <v/>
      </c>
      <c r="O36" s="279"/>
      <c r="P36" s="279"/>
      <c r="Q36" s="279"/>
      <c r="R36" s="279"/>
      <c r="S36" s="231" t="str">
        <f t="shared" si="2"/>
        <v/>
      </c>
      <c r="T36" s="231" t="str">
        <f t="shared" si="3"/>
        <v/>
      </c>
      <c r="U36" s="231" t="str">
        <f t="shared" si="4"/>
        <v/>
      </c>
      <c r="V36" s="458"/>
      <c r="W36" s="38"/>
      <c r="X36" s="227"/>
      <c r="Y36" s="228"/>
      <c r="Z36" s="228"/>
    </row>
    <row r="37" spans="1:26" ht="29.5" customHeight="1" thickBot="1" x14ac:dyDescent="0.4">
      <c r="A37" s="427"/>
      <c r="B37" s="430"/>
      <c r="C37" s="415"/>
      <c r="D37" s="418"/>
      <c r="E37" s="280">
        <v>6</v>
      </c>
      <c r="F37" s="260"/>
      <c r="G37" s="194"/>
      <c r="H37" s="194"/>
      <c r="I37" s="337" t="str">
        <f t="shared" si="0"/>
        <v xml:space="preserve">  </v>
      </c>
      <c r="J37" s="379"/>
      <c r="K37" s="338" t="str">
        <f>+IFERROR(VLOOKUP($J37,'10 FORMULAS'!$B$53:$C$53,2,0),"")</f>
        <v/>
      </c>
      <c r="L37" s="338" t="str">
        <f t="shared" si="1"/>
        <v/>
      </c>
      <c r="M37" s="339"/>
      <c r="N37" s="338" t="str">
        <f>+IFERROR(VLOOKUP($M37,'10 FORMULAS'!$B$54:$C$55,2,0),"")</f>
        <v/>
      </c>
      <c r="O37" s="340"/>
      <c r="P37" s="340"/>
      <c r="Q37" s="340"/>
      <c r="R37" s="340"/>
      <c r="S37" s="338" t="str">
        <f t="shared" si="2"/>
        <v/>
      </c>
      <c r="T37" s="338" t="str">
        <f t="shared" si="3"/>
        <v/>
      </c>
      <c r="U37" s="338" t="str">
        <f t="shared" si="4"/>
        <v/>
      </c>
      <c r="V37" s="579"/>
      <c r="W37" s="38"/>
    </row>
    <row r="38" spans="1:26" ht="29.5" customHeight="1" x14ac:dyDescent="0.35">
      <c r="A38" s="425" t="str">
        <f>'2 CONTEXTO E IDENTIFICACIÓN'!A14</f>
        <v>R6</v>
      </c>
      <c r="B38" s="428" t="str">
        <f>+'2 CONTEXTO E IDENTIFICACIÓN'!J14</f>
        <v xml:space="preserve"> por a causa de </v>
      </c>
      <c r="C38" s="413" t="str">
        <f>+'3 PROBABIL E IMPACTO INHERENTE'!E14</f>
        <v/>
      </c>
      <c r="D38" s="416" t="str">
        <f>+'3 PROBABIL E IMPACTO INHERENTE'!M14</f>
        <v/>
      </c>
      <c r="E38" s="332">
        <v>1</v>
      </c>
      <c r="F38" s="258"/>
      <c r="G38" s="52"/>
      <c r="H38" s="52"/>
      <c r="I38" s="333" t="str">
        <f t="shared" si="0"/>
        <v xml:space="preserve">  </v>
      </c>
      <c r="J38" s="378"/>
      <c r="K38" s="334" t="str">
        <f>+IFERROR(VLOOKUP($J38,'10 FORMULAS'!$B$53:$C$53,2,0),"")</f>
        <v/>
      </c>
      <c r="L38" s="334" t="str">
        <f t="shared" si="1"/>
        <v/>
      </c>
      <c r="M38" s="335"/>
      <c r="N38" s="334" t="str">
        <f>+IFERROR(VLOOKUP($M38,'10 FORMULAS'!$B$54:$C$55,2,0),"")</f>
        <v/>
      </c>
      <c r="O38" s="336"/>
      <c r="P38" s="336"/>
      <c r="Q38" s="336"/>
      <c r="R38" s="336"/>
      <c r="S38" s="334" t="str">
        <f t="shared" si="2"/>
        <v/>
      </c>
      <c r="T38" s="334" t="str">
        <f t="shared" si="3"/>
        <v/>
      </c>
      <c r="U38" s="334" t="str">
        <f t="shared" si="4"/>
        <v/>
      </c>
      <c r="V38" s="457"/>
      <c r="W38" s="38"/>
      <c r="X38" s="227"/>
      <c r="Y38" s="228"/>
      <c r="Z38" s="228"/>
    </row>
    <row r="39" spans="1:26" ht="29.5" customHeight="1" x14ac:dyDescent="0.35">
      <c r="A39" s="431"/>
      <c r="B39" s="432"/>
      <c r="C39" s="419"/>
      <c r="D39" s="420"/>
      <c r="E39" s="277">
        <v>2</v>
      </c>
      <c r="F39" s="256"/>
      <c r="G39" s="253"/>
      <c r="H39" s="253"/>
      <c r="I39" s="220" t="str">
        <f t="shared" si="0"/>
        <v xml:space="preserve">  </v>
      </c>
      <c r="J39" s="282"/>
      <c r="K39" s="231" t="str">
        <f>+IFERROR(VLOOKUP($J39,'10 FORMULAS'!$B$53:$C$53,2,0),"")</f>
        <v/>
      </c>
      <c r="L39" s="231" t="str">
        <f t="shared" si="1"/>
        <v/>
      </c>
      <c r="M39" s="278"/>
      <c r="N39" s="231" t="str">
        <f>+IFERROR(VLOOKUP($M39,'10 FORMULAS'!$B$54:$C$55,2,0),"")</f>
        <v/>
      </c>
      <c r="O39" s="279"/>
      <c r="P39" s="279"/>
      <c r="Q39" s="279"/>
      <c r="R39" s="279"/>
      <c r="S39" s="231" t="str">
        <f t="shared" si="2"/>
        <v/>
      </c>
      <c r="T39" s="231" t="str">
        <f t="shared" si="3"/>
        <v/>
      </c>
      <c r="U39" s="231" t="str">
        <f t="shared" si="4"/>
        <v/>
      </c>
      <c r="V39" s="578"/>
      <c r="W39" s="38"/>
      <c r="X39" s="227"/>
      <c r="Y39" s="228"/>
      <c r="Z39" s="228"/>
    </row>
    <row r="40" spans="1:26" ht="29.5" customHeight="1" x14ac:dyDescent="0.35">
      <c r="A40" s="431"/>
      <c r="B40" s="432"/>
      <c r="C40" s="419"/>
      <c r="D40" s="420"/>
      <c r="E40" s="277">
        <v>3</v>
      </c>
      <c r="F40" s="256"/>
      <c r="G40" s="253"/>
      <c r="H40" s="253"/>
      <c r="I40" s="220" t="str">
        <f t="shared" si="0"/>
        <v xml:space="preserve">  </v>
      </c>
      <c r="J40" s="282"/>
      <c r="K40" s="231" t="str">
        <f>+IFERROR(VLOOKUP($J40,'10 FORMULAS'!$B$53:$C$53,2,0),"")</f>
        <v/>
      </c>
      <c r="L40" s="231" t="str">
        <f t="shared" si="1"/>
        <v/>
      </c>
      <c r="M40" s="278"/>
      <c r="N40" s="231" t="str">
        <f>+IFERROR(VLOOKUP($M40,'10 FORMULAS'!$B$54:$C$55,2,0),"")</f>
        <v/>
      </c>
      <c r="O40" s="279"/>
      <c r="P40" s="279"/>
      <c r="Q40" s="279"/>
      <c r="R40" s="279"/>
      <c r="S40" s="231" t="str">
        <f t="shared" si="2"/>
        <v/>
      </c>
      <c r="T40" s="231" t="str">
        <f t="shared" si="3"/>
        <v/>
      </c>
      <c r="U40" s="231" t="str">
        <f t="shared" si="4"/>
        <v/>
      </c>
      <c r="V40" s="578"/>
      <c r="W40" s="38"/>
      <c r="X40" s="227"/>
      <c r="Y40" s="228"/>
      <c r="Z40" s="228"/>
    </row>
    <row r="41" spans="1:26" ht="29.5" customHeight="1" x14ac:dyDescent="0.35">
      <c r="A41" s="426"/>
      <c r="B41" s="429"/>
      <c r="C41" s="414"/>
      <c r="D41" s="417"/>
      <c r="E41" s="277">
        <v>4</v>
      </c>
      <c r="F41" s="257"/>
      <c r="G41" s="193"/>
      <c r="H41" s="193"/>
      <c r="I41" s="220" t="str">
        <f t="shared" si="0"/>
        <v xml:space="preserve">  </v>
      </c>
      <c r="J41" s="282"/>
      <c r="K41" s="231" t="str">
        <f>+IFERROR(VLOOKUP($J41,'10 FORMULAS'!$B$53:$C$53,2,0),"")</f>
        <v/>
      </c>
      <c r="L41" s="231" t="str">
        <f t="shared" si="1"/>
        <v/>
      </c>
      <c r="M41" s="278"/>
      <c r="N41" s="231" t="str">
        <f>+IFERROR(VLOOKUP($M41,'10 FORMULAS'!$B$54:$C$55,2,0),"")</f>
        <v/>
      </c>
      <c r="O41" s="279"/>
      <c r="P41" s="279"/>
      <c r="Q41" s="279"/>
      <c r="R41" s="279"/>
      <c r="S41" s="231" t="str">
        <f t="shared" si="2"/>
        <v/>
      </c>
      <c r="T41" s="231" t="str">
        <f t="shared" si="3"/>
        <v/>
      </c>
      <c r="U41" s="231" t="str">
        <f t="shared" si="4"/>
        <v/>
      </c>
      <c r="V41" s="458"/>
      <c r="W41" s="38"/>
      <c r="X41" s="227"/>
      <c r="Y41" s="228"/>
      <c r="Z41" s="228"/>
    </row>
    <row r="42" spans="1:26" ht="29.5" customHeight="1" x14ac:dyDescent="0.35">
      <c r="A42" s="426"/>
      <c r="B42" s="429"/>
      <c r="C42" s="414"/>
      <c r="D42" s="417"/>
      <c r="E42" s="277">
        <v>5</v>
      </c>
      <c r="F42" s="257"/>
      <c r="G42" s="193"/>
      <c r="H42" s="193"/>
      <c r="I42" s="220" t="str">
        <f t="shared" si="0"/>
        <v xml:space="preserve">  </v>
      </c>
      <c r="J42" s="282"/>
      <c r="K42" s="231" t="str">
        <f>+IFERROR(VLOOKUP($J42,'10 FORMULAS'!$B$53:$C$53,2,0),"")</f>
        <v/>
      </c>
      <c r="L42" s="231" t="str">
        <f t="shared" si="1"/>
        <v/>
      </c>
      <c r="M42" s="278"/>
      <c r="N42" s="231" t="str">
        <f>+IFERROR(VLOOKUP($M42,'10 FORMULAS'!$B$54:$C$55,2,0),"")</f>
        <v/>
      </c>
      <c r="O42" s="279"/>
      <c r="P42" s="279"/>
      <c r="Q42" s="279"/>
      <c r="R42" s="279"/>
      <c r="S42" s="231" t="str">
        <f t="shared" si="2"/>
        <v/>
      </c>
      <c r="T42" s="231" t="str">
        <f t="shared" si="3"/>
        <v/>
      </c>
      <c r="U42" s="231" t="str">
        <f t="shared" si="4"/>
        <v/>
      </c>
      <c r="V42" s="458"/>
      <c r="W42" s="38"/>
      <c r="X42" s="227"/>
      <c r="Y42" s="228"/>
      <c r="Z42" s="228"/>
    </row>
    <row r="43" spans="1:26" ht="29.5" customHeight="1" thickBot="1" x14ac:dyDescent="0.4">
      <c r="A43" s="427"/>
      <c r="B43" s="430"/>
      <c r="C43" s="415"/>
      <c r="D43" s="418"/>
      <c r="E43" s="280">
        <v>6</v>
      </c>
      <c r="F43" s="260"/>
      <c r="G43" s="194"/>
      <c r="H43" s="194"/>
      <c r="I43" s="337" t="str">
        <f t="shared" si="0"/>
        <v xml:space="preserve">  </v>
      </c>
      <c r="J43" s="379"/>
      <c r="K43" s="338" t="str">
        <f>+IFERROR(VLOOKUP($J43,'10 FORMULAS'!$B$53:$C$53,2,0),"")</f>
        <v/>
      </c>
      <c r="L43" s="338" t="str">
        <f t="shared" si="1"/>
        <v/>
      </c>
      <c r="M43" s="339"/>
      <c r="N43" s="338" t="str">
        <f>+IFERROR(VLOOKUP($M43,'10 FORMULAS'!$B$54:$C$55,2,0),"")</f>
        <v/>
      </c>
      <c r="O43" s="340"/>
      <c r="P43" s="340"/>
      <c r="Q43" s="340"/>
      <c r="R43" s="340"/>
      <c r="S43" s="338" t="str">
        <f t="shared" si="2"/>
        <v/>
      </c>
      <c r="T43" s="338" t="str">
        <f t="shared" si="3"/>
        <v/>
      </c>
      <c r="U43" s="338" t="str">
        <f t="shared" si="4"/>
        <v/>
      </c>
      <c r="V43" s="579"/>
      <c r="W43" s="38"/>
    </row>
    <row r="44" spans="1:26" ht="29.5" customHeight="1" x14ac:dyDescent="0.35">
      <c r="A44" s="425" t="str">
        <f>'2 CONTEXTO E IDENTIFICACIÓN'!A15</f>
        <v>R7</v>
      </c>
      <c r="B44" s="428" t="str">
        <f>+'2 CONTEXTO E IDENTIFICACIÓN'!J15</f>
        <v xml:space="preserve"> por a causa de </v>
      </c>
      <c r="C44" s="413" t="str">
        <f>+'3 PROBABIL E IMPACTO INHERENTE'!E15</f>
        <v/>
      </c>
      <c r="D44" s="416" t="str">
        <f>+'3 PROBABIL E IMPACTO INHERENTE'!M15</f>
        <v/>
      </c>
      <c r="E44" s="332">
        <v>1</v>
      </c>
      <c r="F44" s="258"/>
      <c r="G44" s="52"/>
      <c r="H44" s="52"/>
      <c r="I44" s="333" t="str">
        <f t="shared" si="0"/>
        <v xml:space="preserve">  </v>
      </c>
      <c r="J44" s="378"/>
      <c r="K44" s="334" t="str">
        <f>+IFERROR(VLOOKUP($J44,'10 FORMULAS'!$B$53:$C$53,2,0),"")</f>
        <v/>
      </c>
      <c r="L44" s="334" t="str">
        <f t="shared" si="1"/>
        <v/>
      </c>
      <c r="M44" s="335"/>
      <c r="N44" s="334" t="str">
        <f>+IFERROR(VLOOKUP($M44,'10 FORMULAS'!$B$54:$C$55,2,0),"")</f>
        <v/>
      </c>
      <c r="O44" s="336"/>
      <c r="P44" s="336"/>
      <c r="Q44" s="336"/>
      <c r="R44" s="336"/>
      <c r="S44" s="334" t="str">
        <f t="shared" si="2"/>
        <v/>
      </c>
      <c r="T44" s="334" t="str">
        <f t="shared" si="3"/>
        <v/>
      </c>
      <c r="U44" s="334" t="str">
        <f t="shared" si="4"/>
        <v/>
      </c>
      <c r="V44" s="457"/>
      <c r="W44" s="38"/>
      <c r="X44" s="227"/>
      <c r="Y44" s="228"/>
      <c r="Z44" s="228"/>
    </row>
    <row r="45" spans="1:26" ht="29.5" customHeight="1" x14ac:dyDescent="0.35">
      <c r="A45" s="426"/>
      <c r="B45" s="429"/>
      <c r="C45" s="414"/>
      <c r="D45" s="417"/>
      <c r="E45" s="277">
        <v>2</v>
      </c>
      <c r="F45" s="257"/>
      <c r="G45" s="193"/>
      <c r="H45" s="193"/>
      <c r="I45" s="220" t="str">
        <f t="shared" si="0"/>
        <v xml:space="preserve">  </v>
      </c>
      <c r="J45" s="282"/>
      <c r="K45" s="231" t="str">
        <f>+IFERROR(VLOOKUP($J45,'10 FORMULAS'!$B$53:$C$53,2,0),"")</f>
        <v/>
      </c>
      <c r="L45" s="231" t="str">
        <f t="shared" si="1"/>
        <v/>
      </c>
      <c r="M45" s="278"/>
      <c r="N45" s="231" t="str">
        <f>+IFERROR(VLOOKUP($M45,'10 FORMULAS'!$B$54:$C$55,2,0),"")</f>
        <v/>
      </c>
      <c r="O45" s="279"/>
      <c r="P45" s="279"/>
      <c r="Q45" s="279"/>
      <c r="R45" s="279"/>
      <c r="S45" s="231" t="str">
        <f t="shared" si="2"/>
        <v/>
      </c>
      <c r="T45" s="231" t="str">
        <f t="shared" si="3"/>
        <v/>
      </c>
      <c r="U45" s="231" t="str">
        <f t="shared" si="4"/>
        <v/>
      </c>
      <c r="V45" s="458"/>
      <c r="W45" s="38"/>
      <c r="X45" s="227"/>
      <c r="Y45" s="228"/>
      <c r="Z45" s="228"/>
    </row>
    <row r="46" spans="1:26" ht="29.5" customHeight="1" x14ac:dyDescent="0.35">
      <c r="A46" s="426"/>
      <c r="B46" s="429"/>
      <c r="C46" s="414"/>
      <c r="D46" s="417"/>
      <c r="E46" s="277">
        <v>3</v>
      </c>
      <c r="F46" s="257"/>
      <c r="G46" s="193"/>
      <c r="H46" s="193"/>
      <c r="I46" s="220" t="str">
        <f t="shared" si="0"/>
        <v xml:space="preserve">  </v>
      </c>
      <c r="J46" s="282"/>
      <c r="K46" s="231" t="str">
        <f>+IFERROR(VLOOKUP($J46,'10 FORMULAS'!$B$53:$C$53,2,0),"")</f>
        <v/>
      </c>
      <c r="L46" s="231" t="str">
        <f t="shared" si="1"/>
        <v/>
      </c>
      <c r="M46" s="278"/>
      <c r="N46" s="231" t="str">
        <f>+IFERROR(VLOOKUP($M46,'10 FORMULAS'!$B$54:$C$55,2,0),"")</f>
        <v/>
      </c>
      <c r="O46" s="279"/>
      <c r="P46" s="279"/>
      <c r="Q46" s="279"/>
      <c r="R46" s="279"/>
      <c r="S46" s="231" t="str">
        <f t="shared" si="2"/>
        <v/>
      </c>
      <c r="T46" s="231" t="str">
        <f t="shared" si="3"/>
        <v/>
      </c>
      <c r="U46" s="231" t="str">
        <f t="shared" si="4"/>
        <v/>
      </c>
      <c r="V46" s="458"/>
      <c r="W46" s="38"/>
      <c r="X46" s="227"/>
      <c r="Y46" s="228"/>
      <c r="Z46" s="228"/>
    </row>
    <row r="47" spans="1:26" ht="29.5" customHeight="1" x14ac:dyDescent="0.35">
      <c r="A47" s="426"/>
      <c r="B47" s="429"/>
      <c r="C47" s="414"/>
      <c r="D47" s="417"/>
      <c r="E47" s="277">
        <v>4</v>
      </c>
      <c r="F47" s="257"/>
      <c r="G47" s="193"/>
      <c r="H47" s="193"/>
      <c r="I47" s="220" t="str">
        <f t="shared" si="0"/>
        <v xml:space="preserve">  </v>
      </c>
      <c r="J47" s="282"/>
      <c r="K47" s="231" t="str">
        <f>+IFERROR(VLOOKUP($J47,'10 FORMULAS'!$B$53:$C$53,2,0),"")</f>
        <v/>
      </c>
      <c r="L47" s="231" t="str">
        <f t="shared" si="1"/>
        <v/>
      </c>
      <c r="M47" s="278"/>
      <c r="N47" s="231" t="str">
        <f>+IFERROR(VLOOKUP($M47,'10 FORMULAS'!$B$54:$C$55,2,0),"")</f>
        <v/>
      </c>
      <c r="O47" s="279"/>
      <c r="P47" s="279"/>
      <c r="Q47" s="279"/>
      <c r="R47" s="279"/>
      <c r="S47" s="231" t="str">
        <f t="shared" si="2"/>
        <v/>
      </c>
      <c r="T47" s="231" t="str">
        <f t="shared" si="3"/>
        <v/>
      </c>
      <c r="U47" s="231" t="str">
        <f t="shared" si="4"/>
        <v/>
      </c>
      <c r="V47" s="458"/>
      <c r="W47" s="38"/>
      <c r="X47" s="227"/>
      <c r="Y47" s="228"/>
      <c r="Z47" s="228"/>
    </row>
    <row r="48" spans="1:26" ht="29.5" customHeight="1" x14ac:dyDescent="0.35">
      <c r="A48" s="426"/>
      <c r="B48" s="429"/>
      <c r="C48" s="414"/>
      <c r="D48" s="417"/>
      <c r="E48" s="277">
        <v>5</v>
      </c>
      <c r="F48" s="257"/>
      <c r="G48" s="193"/>
      <c r="H48" s="193"/>
      <c r="I48" s="220" t="str">
        <f t="shared" si="0"/>
        <v xml:space="preserve">  </v>
      </c>
      <c r="J48" s="282"/>
      <c r="K48" s="231" t="str">
        <f>+IFERROR(VLOOKUP($J48,'10 FORMULAS'!$B$53:$C$53,2,0),"")</f>
        <v/>
      </c>
      <c r="L48" s="231" t="str">
        <f t="shared" si="1"/>
        <v/>
      </c>
      <c r="M48" s="278"/>
      <c r="N48" s="231" t="str">
        <f>+IFERROR(VLOOKUP($M48,'10 FORMULAS'!$B$54:$C$55,2,0),"")</f>
        <v/>
      </c>
      <c r="O48" s="279"/>
      <c r="P48" s="279"/>
      <c r="Q48" s="279"/>
      <c r="R48" s="279"/>
      <c r="S48" s="231" t="str">
        <f t="shared" si="2"/>
        <v/>
      </c>
      <c r="T48" s="231" t="str">
        <f t="shared" si="3"/>
        <v/>
      </c>
      <c r="U48" s="231" t="str">
        <f t="shared" si="4"/>
        <v/>
      </c>
      <c r="V48" s="458"/>
      <c r="W48" s="38"/>
      <c r="X48" s="227"/>
      <c r="Y48" s="228"/>
      <c r="Z48" s="228"/>
    </row>
    <row r="49" spans="1:26" ht="29.5" customHeight="1" thickBot="1" x14ac:dyDescent="0.4">
      <c r="A49" s="427"/>
      <c r="B49" s="430"/>
      <c r="C49" s="415"/>
      <c r="D49" s="418"/>
      <c r="E49" s="280">
        <v>6</v>
      </c>
      <c r="F49" s="260"/>
      <c r="G49" s="194"/>
      <c r="H49" s="194"/>
      <c r="I49" s="337" t="str">
        <f t="shared" si="0"/>
        <v xml:space="preserve">  </v>
      </c>
      <c r="J49" s="379"/>
      <c r="K49" s="338" t="str">
        <f>+IFERROR(VLOOKUP($J49,'10 FORMULAS'!$B$53:$C$53,2,0),"")</f>
        <v/>
      </c>
      <c r="L49" s="338" t="str">
        <f t="shared" si="1"/>
        <v/>
      </c>
      <c r="M49" s="339"/>
      <c r="N49" s="338" t="str">
        <f>+IFERROR(VLOOKUP($M49,'10 FORMULAS'!$B$54:$C$55,2,0),"")</f>
        <v/>
      </c>
      <c r="O49" s="340"/>
      <c r="P49" s="340"/>
      <c r="Q49" s="340"/>
      <c r="R49" s="340"/>
      <c r="S49" s="338" t="str">
        <f t="shared" si="2"/>
        <v/>
      </c>
      <c r="T49" s="338" t="str">
        <f t="shared" si="3"/>
        <v/>
      </c>
      <c r="U49" s="338" t="str">
        <f t="shared" si="4"/>
        <v/>
      </c>
      <c r="V49" s="579"/>
      <c r="W49" s="38"/>
    </row>
    <row r="50" spans="1:26" ht="29.5" customHeight="1" x14ac:dyDescent="0.35">
      <c r="A50" s="431" t="str">
        <f>'2 CONTEXTO E IDENTIFICACIÓN'!A16</f>
        <v>R8</v>
      </c>
      <c r="B50" s="432" t="str">
        <f>+'2 CONTEXTO E IDENTIFICACIÓN'!J16</f>
        <v xml:space="preserve"> por a causa de </v>
      </c>
      <c r="C50" s="419" t="str">
        <f>+'3 PROBABIL E IMPACTO INHERENTE'!E16</f>
        <v/>
      </c>
      <c r="D50" s="420" t="str">
        <f>+'3 PROBABIL E IMPACTO INHERENTE'!M16</f>
        <v/>
      </c>
      <c r="E50" s="281">
        <v>1</v>
      </c>
      <c r="F50" s="256"/>
      <c r="G50" s="253"/>
      <c r="H50" s="253"/>
      <c r="I50" s="328" t="str">
        <f t="shared" si="0"/>
        <v xml:space="preserve">  </v>
      </c>
      <c r="J50" s="375"/>
      <c r="K50" s="329" t="str">
        <f>+IFERROR(VLOOKUP($J50,'10 FORMULAS'!$B$53:$C$53,2,0),"")</f>
        <v/>
      </c>
      <c r="L50" s="329" t="str">
        <f t="shared" si="1"/>
        <v/>
      </c>
      <c r="M50" s="330"/>
      <c r="N50" s="329" t="str">
        <f>+IFERROR(VLOOKUP($M50,'10 FORMULAS'!$B$54:$C$55,2,0),"")</f>
        <v/>
      </c>
      <c r="O50" s="331"/>
      <c r="P50" s="331"/>
      <c r="Q50" s="331"/>
      <c r="R50" s="331"/>
      <c r="S50" s="329" t="str">
        <f t="shared" si="2"/>
        <v/>
      </c>
      <c r="T50" s="329" t="str">
        <f t="shared" si="3"/>
        <v/>
      </c>
      <c r="U50" s="329" t="str">
        <f t="shared" si="4"/>
        <v/>
      </c>
      <c r="V50" s="578"/>
      <c r="W50" s="38"/>
      <c r="X50" s="227"/>
      <c r="Y50" s="228"/>
      <c r="Z50" s="228"/>
    </row>
    <row r="51" spans="1:26" ht="29.5" customHeight="1" x14ac:dyDescent="0.35">
      <c r="A51" s="426"/>
      <c r="B51" s="429"/>
      <c r="C51" s="414"/>
      <c r="D51" s="417"/>
      <c r="E51" s="277">
        <v>2</v>
      </c>
      <c r="F51" s="257"/>
      <c r="G51" s="193"/>
      <c r="H51" s="193"/>
      <c r="I51" s="220" t="str">
        <f t="shared" si="0"/>
        <v xml:space="preserve">  </v>
      </c>
      <c r="J51" s="282"/>
      <c r="K51" s="231" t="str">
        <f>+IFERROR(VLOOKUP($J51,'10 FORMULAS'!$B$53:$C$53,2,0),"")</f>
        <v/>
      </c>
      <c r="L51" s="231" t="str">
        <f t="shared" si="1"/>
        <v/>
      </c>
      <c r="M51" s="278"/>
      <c r="N51" s="231" t="str">
        <f>+IFERROR(VLOOKUP($M51,'10 FORMULAS'!$B$54:$C$55,2,0),"")</f>
        <v/>
      </c>
      <c r="O51" s="279"/>
      <c r="P51" s="279"/>
      <c r="Q51" s="279"/>
      <c r="R51" s="279"/>
      <c r="S51" s="231" t="str">
        <f t="shared" si="2"/>
        <v/>
      </c>
      <c r="T51" s="231" t="str">
        <f t="shared" si="3"/>
        <v/>
      </c>
      <c r="U51" s="231" t="str">
        <f t="shared" si="4"/>
        <v/>
      </c>
      <c r="V51" s="458"/>
      <c r="W51" s="38"/>
      <c r="X51" s="227"/>
      <c r="Y51" s="228"/>
      <c r="Z51" s="228"/>
    </row>
    <row r="52" spans="1:26" ht="29.5" customHeight="1" x14ac:dyDescent="0.35">
      <c r="A52" s="426"/>
      <c r="B52" s="429"/>
      <c r="C52" s="414"/>
      <c r="D52" s="417"/>
      <c r="E52" s="277">
        <v>3</v>
      </c>
      <c r="F52" s="257"/>
      <c r="G52" s="193"/>
      <c r="H52" s="193"/>
      <c r="I52" s="220" t="str">
        <f t="shared" si="0"/>
        <v xml:space="preserve">  </v>
      </c>
      <c r="J52" s="282"/>
      <c r="K52" s="231" t="str">
        <f>+IFERROR(VLOOKUP($J52,'10 FORMULAS'!$B$53:$C$53,2,0),"")</f>
        <v/>
      </c>
      <c r="L52" s="231" t="str">
        <f t="shared" si="1"/>
        <v/>
      </c>
      <c r="M52" s="278"/>
      <c r="N52" s="231" t="str">
        <f>+IFERROR(VLOOKUP($M52,'10 FORMULAS'!$B$54:$C$55,2,0),"")</f>
        <v/>
      </c>
      <c r="O52" s="279"/>
      <c r="P52" s="279"/>
      <c r="Q52" s="279"/>
      <c r="R52" s="279"/>
      <c r="S52" s="231" t="str">
        <f t="shared" si="2"/>
        <v/>
      </c>
      <c r="T52" s="231" t="str">
        <f t="shared" ref="T52:T83" si="5">+IFERROR(D52*S52,"")</f>
        <v/>
      </c>
      <c r="U52" s="231" t="str">
        <f t="shared" ref="U52:U83" si="6">+IFERROR(D52-T52,"")</f>
        <v/>
      </c>
      <c r="V52" s="458"/>
      <c r="W52" s="38"/>
      <c r="X52" s="227"/>
      <c r="Y52" s="228"/>
      <c r="Z52" s="228"/>
    </row>
    <row r="53" spans="1:26" ht="29.5" customHeight="1" x14ac:dyDescent="0.35">
      <c r="A53" s="426"/>
      <c r="B53" s="429"/>
      <c r="C53" s="414"/>
      <c r="D53" s="417"/>
      <c r="E53" s="277">
        <v>4</v>
      </c>
      <c r="F53" s="257"/>
      <c r="G53" s="193"/>
      <c r="H53" s="193"/>
      <c r="I53" s="220" t="str">
        <f t="shared" si="0"/>
        <v xml:space="preserve">  </v>
      </c>
      <c r="J53" s="282"/>
      <c r="K53" s="231" t="str">
        <f>+IFERROR(VLOOKUP($J53,'10 FORMULAS'!$B$53:$C$53,2,0),"")</f>
        <v/>
      </c>
      <c r="L53" s="231" t="str">
        <f t="shared" si="1"/>
        <v/>
      </c>
      <c r="M53" s="278"/>
      <c r="N53" s="231" t="str">
        <f>+IFERROR(VLOOKUP($M53,'10 FORMULAS'!$B$54:$C$55,2,0),"")</f>
        <v/>
      </c>
      <c r="O53" s="279"/>
      <c r="P53" s="279"/>
      <c r="Q53" s="279"/>
      <c r="R53" s="279"/>
      <c r="S53" s="231" t="str">
        <f t="shared" si="2"/>
        <v/>
      </c>
      <c r="T53" s="231" t="str">
        <f t="shared" si="5"/>
        <v/>
      </c>
      <c r="U53" s="231" t="str">
        <f t="shared" si="6"/>
        <v/>
      </c>
      <c r="V53" s="458"/>
      <c r="W53" s="38"/>
      <c r="X53" s="227"/>
      <c r="Y53" s="228"/>
      <c r="Z53" s="228"/>
    </row>
    <row r="54" spans="1:26" ht="29.5" customHeight="1" x14ac:dyDescent="0.35">
      <c r="A54" s="426"/>
      <c r="B54" s="429"/>
      <c r="C54" s="414"/>
      <c r="D54" s="417"/>
      <c r="E54" s="277">
        <v>5</v>
      </c>
      <c r="F54" s="257"/>
      <c r="G54" s="193"/>
      <c r="H54" s="193"/>
      <c r="I54" s="220" t="str">
        <f t="shared" si="0"/>
        <v xml:space="preserve">  </v>
      </c>
      <c r="J54" s="282"/>
      <c r="K54" s="231" t="str">
        <f>+IFERROR(VLOOKUP($J54,'10 FORMULAS'!$B$53:$C$53,2,0),"")</f>
        <v/>
      </c>
      <c r="L54" s="231" t="str">
        <f t="shared" si="1"/>
        <v/>
      </c>
      <c r="M54" s="278"/>
      <c r="N54" s="231" t="str">
        <f>+IFERROR(VLOOKUP($M54,'10 FORMULAS'!$B$54:$C$55,2,0),"")</f>
        <v/>
      </c>
      <c r="O54" s="279"/>
      <c r="P54" s="279"/>
      <c r="Q54" s="279"/>
      <c r="R54" s="279"/>
      <c r="S54" s="231" t="str">
        <f t="shared" si="2"/>
        <v/>
      </c>
      <c r="T54" s="231" t="str">
        <f t="shared" si="5"/>
        <v/>
      </c>
      <c r="U54" s="231" t="str">
        <f t="shared" si="6"/>
        <v/>
      </c>
      <c r="V54" s="458"/>
      <c r="W54" s="38"/>
      <c r="X54" s="227"/>
      <c r="Y54" s="228"/>
      <c r="Z54" s="228"/>
    </row>
    <row r="55" spans="1:26" ht="29.5" customHeight="1" thickBot="1" x14ac:dyDescent="0.4">
      <c r="A55" s="427"/>
      <c r="B55" s="430"/>
      <c r="C55" s="415"/>
      <c r="D55" s="418"/>
      <c r="E55" s="280">
        <v>6</v>
      </c>
      <c r="F55" s="260"/>
      <c r="G55" s="194"/>
      <c r="H55" s="194"/>
      <c r="I55" s="220" t="str">
        <f t="shared" si="0"/>
        <v xml:space="preserve">  </v>
      </c>
      <c r="J55" s="282"/>
      <c r="K55" s="231" t="str">
        <f>+IFERROR(VLOOKUP($J55,'10 FORMULAS'!$B$53:$C$53,2,0),"")</f>
        <v/>
      </c>
      <c r="L55" s="231" t="str">
        <f t="shared" si="1"/>
        <v/>
      </c>
      <c r="M55" s="278"/>
      <c r="N55" s="231" t="str">
        <f>+IFERROR(VLOOKUP($M55,'10 FORMULAS'!$B$54:$C$55,2,0),"")</f>
        <v/>
      </c>
      <c r="O55" s="279"/>
      <c r="P55" s="279"/>
      <c r="Q55" s="279"/>
      <c r="R55" s="279"/>
      <c r="S55" s="231" t="str">
        <f t="shared" si="2"/>
        <v/>
      </c>
      <c r="T55" s="231" t="str">
        <f t="shared" si="5"/>
        <v/>
      </c>
      <c r="U55" s="231" t="str">
        <f t="shared" si="6"/>
        <v/>
      </c>
      <c r="V55" s="579"/>
      <c r="W55" s="38"/>
    </row>
    <row r="56" spans="1:26" ht="29.5" customHeight="1" x14ac:dyDescent="0.35">
      <c r="A56" s="425" t="str">
        <f>'2 CONTEXTO E IDENTIFICACIÓN'!A17</f>
        <v>R9</v>
      </c>
      <c r="B56" s="428" t="str">
        <f>+'2 CONTEXTO E IDENTIFICACIÓN'!J17</f>
        <v xml:space="preserve"> por a causa de </v>
      </c>
      <c r="C56" s="413" t="str">
        <f>+'3 PROBABIL E IMPACTO INHERENTE'!E17</f>
        <v/>
      </c>
      <c r="D56" s="416" t="str">
        <f>+'3 PROBABIL E IMPACTO INHERENTE'!M17</f>
        <v/>
      </c>
      <c r="E56" s="281">
        <v>1</v>
      </c>
      <c r="F56" s="258"/>
      <c r="G56" s="52"/>
      <c r="H56" s="52"/>
      <c r="I56" s="220" t="str">
        <f t="shared" si="0"/>
        <v xml:space="preserve">  </v>
      </c>
      <c r="J56" s="282"/>
      <c r="K56" s="231" t="str">
        <f>+IFERROR(VLOOKUP($J56,'10 FORMULAS'!$B$53:$C$53,2,0),"")</f>
        <v/>
      </c>
      <c r="L56" s="231" t="str">
        <f t="shared" si="1"/>
        <v/>
      </c>
      <c r="M56" s="278"/>
      <c r="N56" s="231" t="str">
        <f>+IFERROR(VLOOKUP($M56,'10 FORMULAS'!$B$54:$C$55,2,0),"")</f>
        <v/>
      </c>
      <c r="O56" s="279"/>
      <c r="P56" s="279"/>
      <c r="Q56" s="279"/>
      <c r="R56" s="279"/>
      <c r="S56" s="231" t="str">
        <f t="shared" si="2"/>
        <v/>
      </c>
      <c r="T56" s="231" t="str">
        <f t="shared" si="5"/>
        <v/>
      </c>
      <c r="U56" s="231" t="str">
        <f t="shared" si="6"/>
        <v/>
      </c>
      <c r="V56" s="457"/>
      <c r="W56" s="38"/>
      <c r="X56" s="227"/>
      <c r="Y56" s="228"/>
      <c r="Z56" s="228"/>
    </row>
    <row r="57" spans="1:26" ht="29.5" customHeight="1" x14ac:dyDescent="0.35">
      <c r="A57" s="426"/>
      <c r="B57" s="429"/>
      <c r="C57" s="414"/>
      <c r="D57" s="417"/>
      <c r="E57" s="277">
        <v>2</v>
      </c>
      <c r="F57" s="257"/>
      <c r="G57" s="193"/>
      <c r="H57" s="193"/>
      <c r="I57" s="220" t="str">
        <f t="shared" si="0"/>
        <v xml:space="preserve">  </v>
      </c>
      <c r="J57" s="282"/>
      <c r="K57" s="231" t="str">
        <f>+IFERROR(VLOOKUP($J57,'10 FORMULAS'!$B$53:$C$53,2,0),"")</f>
        <v/>
      </c>
      <c r="L57" s="231" t="str">
        <f t="shared" si="1"/>
        <v/>
      </c>
      <c r="M57" s="278"/>
      <c r="N57" s="231" t="str">
        <f>+IFERROR(VLOOKUP($M57,'10 FORMULAS'!$B$54:$C$55,2,0),"")</f>
        <v/>
      </c>
      <c r="O57" s="279"/>
      <c r="P57" s="279"/>
      <c r="Q57" s="279"/>
      <c r="R57" s="279"/>
      <c r="S57" s="231" t="str">
        <f t="shared" si="2"/>
        <v/>
      </c>
      <c r="T57" s="231" t="str">
        <f t="shared" si="5"/>
        <v/>
      </c>
      <c r="U57" s="231" t="str">
        <f t="shared" si="6"/>
        <v/>
      </c>
      <c r="V57" s="458"/>
      <c r="W57" s="38"/>
      <c r="X57" s="227"/>
      <c r="Y57" s="228"/>
      <c r="Z57" s="228"/>
    </row>
    <row r="58" spans="1:26" ht="29.5" customHeight="1" x14ac:dyDescent="0.35">
      <c r="A58" s="426"/>
      <c r="B58" s="429"/>
      <c r="C58" s="414"/>
      <c r="D58" s="417"/>
      <c r="E58" s="277">
        <v>3</v>
      </c>
      <c r="F58" s="257"/>
      <c r="G58" s="193"/>
      <c r="H58" s="193"/>
      <c r="I58" s="220" t="str">
        <f t="shared" si="0"/>
        <v xml:space="preserve">  </v>
      </c>
      <c r="J58" s="282"/>
      <c r="K58" s="231" t="str">
        <f>+IFERROR(VLOOKUP($J58,'10 FORMULAS'!$B$53:$C$53,2,0),"")</f>
        <v/>
      </c>
      <c r="L58" s="231" t="str">
        <f t="shared" si="1"/>
        <v/>
      </c>
      <c r="M58" s="278"/>
      <c r="N58" s="231" t="str">
        <f>+IFERROR(VLOOKUP($M58,'10 FORMULAS'!$B$54:$C$55,2,0),"")</f>
        <v/>
      </c>
      <c r="O58" s="279"/>
      <c r="P58" s="279"/>
      <c r="Q58" s="279"/>
      <c r="R58" s="279"/>
      <c r="S58" s="231" t="str">
        <f t="shared" si="2"/>
        <v/>
      </c>
      <c r="T58" s="231" t="str">
        <f t="shared" si="5"/>
        <v/>
      </c>
      <c r="U58" s="231" t="str">
        <f t="shared" si="6"/>
        <v/>
      </c>
      <c r="V58" s="458"/>
      <c r="W58" s="38"/>
      <c r="X58" s="227"/>
      <c r="Y58" s="228"/>
      <c r="Z58" s="228"/>
    </row>
    <row r="59" spans="1:26" ht="29.5" customHeight="1" x14ac:dyDescent="0.35">
      <c r="A59" s="426"/>
      <c r="B59" s="429"/>
      <c r="C59" s="414"/>
      <c r="D59" s="417"/>
      <c r="E59" s="277">
        <v>4</v>
      </c>
      <c r="F59" s="257"/>
      <c r="G59" s="193"/>
      <c r="H59" s="193"/>
      <c r="I59" s="220" t="str">
        <f t="shared" si="0"/>
        <v xml:space="preserve">  </v>
      </c>
      <c r="J59" s="282"/>
      <c r="K59" s="231" t="str">
        <f>+IFERROR(VLOOKUP($J59,'10 FORMULAS'!$B$53:$C$53,2,0),"")</f>
        <v/>
      </c>
      <c r="L59" s="231" t="str">
        <f t="shared" si="1"/>
        <v/>
      </c>
      <c r="M59" s="278"/>
      <c r="N59" s="231" t="str">
        <f>+IFERROR(VLOOKUP($M59,'10 FORMULAS'!$B$54:$C$55,2,0),"")</f>
        <v/>
      </c>
      <c r="O59" s="279"/>
      <c r="P59" s="279"/>
      <c r="Q59" s="279"/>
      <c r="R59" s="279"/>
      <c r="S59" s="231" t="str">
        <f t="shared" si="2"/>
        <v/>
      </c>
      <c r="T59" s="231" t="str">
        <f t="shared" si="5"/>
        <v/>
      </c>
      <c r="U59" s="231" t="str">
        <f t="shared" si="6"/>
        <v/>
      </c>
      <c r="V59" s="458"/>
      <c r="W59" s="38"/>
      <c r="X59" s="227"/>
      <c r="Y59" s="228"/>
      <c r="Z59" s="228"/>
    </row>
    <row r="60" spans="1:26" ht="29.5" customHeight="1" x14ac:dyDescent="0.35">
      <c r="A60" s="426"/>
      <c r="B60" s="429"/>
      <c r="C60" s="414"/>
      <c r="D60" s="417"/>
      <c r="E60" s="277">
        <v>5</v>
      </c>
      <c r="F60" s="257"/>
      <c r="G60" s="193"/>
      <c r="H60" s="193"/>
      <c r="I60" s="220" t="str">
        <f t="shared" si="0"/>
        <v xml:space="preserve">  </v>
      </c>
      <c r="J60" s="282"/>
      <c r="K60" s="231" t="str">
        <f>+IFERROR(VLOOKUP($J60,'10 FORMULAS'!$B$53:$C$53,2,0),"")</f>
        <v/>
      </c>
      <c r="L60" s="231" t="str">
        <f t="shared" si="1"/>
        <v/>
      </c>
      <c r="M60" s="278"/>
      <c r="N60" s="231" t="str">
        <f>+IFERROR(VLOOKUP($M60,'10 FORMULAS'!$B$54:$C$55,2,0),"")</f>
        <v/>
      </c>
      <c r="O60" s="279"/>
      <c r="P60" s="279"/>
      <c r="Q60" s="279"/>
      <c r="R60" s="279"/>
      <c r="S60" s="231" t="str">
        <f t="shared" si="2"/>
        <v/>
      </c>
      <c r="T60" s="231" t="str">
        <f t="shared" si="5"/>
        <v/>
      </c>
      <c r="U60" s="231" t="str">
        <f t="shared" si="6"/>
        <v/>
      </c>
      <c r="V60" s="458"/>
      <c r="W60" s="38"/>
      <c r="X60" s="227"/>
      <c r="Y60" s="228"/>
      <c r="Z60" s="228"/>
    </row>
    <row r="61" spans="1:26" ht="29.5" customHeight="1" thickBot="1" x14ac:dyDescent="0.4">
      <c r="A61" s="427"/>
      <c r="B61" s="430"/>
      <c r="C61" s="415"/>
      <c r="D61" s="418"/>
      <c r="E61" s="280">
        <v>6</v>
      </c>
      <c r="F61" s="260"/>
      <c r="G61" s="194"/>
      <c r="H61" s="194"/>
      <c r="I61" s="220" t="str">
        <f t="shared" si="0"/>
        <v xml:space="preserve">  </v>
      </c>
      <c r="J61" s="282"/>
      <c r="K61" s="231" t="str">
        <f>+IFERROR(VLOOKUP($J61,'10 FORMULAS'!$B$53:$C$53,2,0),"")</f>
        <v/>
      </c>
      <c r="L61" s="231" t="str">
        <f t="shared" si="1"/>
        <v/>
      </c>
      <c r="M61" s="278"/>
      <c r="N61" s="231" t="str">
        <f>+IFERROR(VLOOKUP($M61,'10 FORMULAS'!$B$54:$C$55,2,0),"")</f>
        <v/>
      </c>
      <c r="O61" s="279"/>
      <c r="P61" s="279"/>
      <c r="Q61" s="279"/>
      <c r="R61" s="279"/>
      <c r="S61" s="231" t="str">
        <f t="shared" si="2"/>
        <v/>
      </c>
      <c r="T61" s="231" t="str">
        <f t="shared" si="5"/>
        <v/>
      </c>
      <c r="U61" s="231" t="str">
        <f t="shared" si="6"/>
        <v/>
      </c>
      <c r="V61" s="579"/>
      <c r="W61" s="38"/>
    </row>
    <row r="62" spans="1:26" ht="29.5" customHeight="1" x14ac:dyDescent="0.35">
      <c r="A62" s="425" t="str">
        <f>'2 CONTEXTO E IDENTIFICACIÓN'!A18</f>
        <v>R10</v>
      </c>
      <c r="B62" s="428" t="str">
        <f>+'2 CONTEXTO E IDENTIFICACIÓN'!J18</f>
        <v xml:space="preserve"> por a causa de </v>
      </c>
      <c r="C62" s="413" t="str">
        <f>+'3 PROBABIL E IMPACTO INHERENTE'!E18</f>
        <v/>
      </c>
      <c r="D62" s="416" t="str">
        <f>+'3 PROBABIL E IMPACTO INHERENTE'!M18</f>
        <v/>
      </c>
      <c r="E62" s="281">
        <v>1</v>
      </c>
      <c r="F62" s="258"/>
      <c r="G62" s="52"/>
      <c r="H62" s="52"/>
      <c r="I62" s="220" t="str">
        <f t="shared" si="0"/>
        <v xml:space="preserve">  </v>
      </c>
      <c r="J62" s="282"/>
      <c r="K62" s="231" t="str">
        <f>+IFERROR(VLOOKUP($J62,'10 FORMULAS'!$B$53:$C$53,2,0),"")</f>
        <v/>
      </c>
      <c r="L62" s="231" t="str">
        <f t="shared" si="1"/>
        <v/>
      </c>
      <c r="M62" s="278"/>
      <c r="N62" s="231" t="str">
        <f>+IFERROR(VLOOKUP($M62,'10 FORMULAS'!$B$54:$C$55,2,0),"")</f>
        <v/>
      </c>
      <c r="O62" s="279"/>
      <c r="P62" s="279"/>
      <c r="Q62" s="279"/>
      <c r="R62" s="279"/>
      <c r="S62" s="231" t="str">
        <f t="shared" si="2"/>
        <v/>
      </c>
      <c r="T62" s="231" t="str">
        <f t="shared" si="5"/>
        <v/>
      </c>
      <c r="U62" s="231" t="str">
        <f t="shared" si="6"/>
        <v/>
      </c>
      <c r="V62" s="457"/>
      <c r="W62" s="38"/>
      <c r="X62" s="227"/>
      <c r="Y62" s="228"/>
      <c r="Z62" s="228"/>
    </row>
    <row r="63" spans="1:26" ht="29.5" customHeight="1" x14ac:dyDescent="0.35">
      <c r="A63" s="426"/>
      <c r="B63" s="429"/>
      <c r="C63" s="414"/>
      <c r="D63" s="417"/>
      <c r="E63" s="277">
        <v>2</v>
      </c>
      <c r="F63" s="257"/>
      <c r="G63" s="193"/>
      <c r="H63" s="193"/>
      <c r="I63" s="220" t="str">
        <f t="shared" si="0"/>
        <v xml:space="preserve">  </v>
      </c>
      <c r="J63" s="282"/>
      <c r="K63" s="231" t="str">
        <f>+IFERROR(VLOOKUP($J63,'10 FORMULAS'!$B$53:$C$53,2,0),"")</f>
        <v/>
      </c>
      <c r="L63" s="231" t="str">
        <f t="shared" si="1"/>
        <v/>
      </c>
      <c r="M63" s="278"/>
      <c r="N63" s="231" t="str">
        <f>+IFERROR(VLOOKUP($M63,'10 FORMULAS'!$B$54:$C$55,2,0),"")</f>
        <v/>
      </c>
      <c r="O63" s="279"/>
      <c r="P63" s="279"/>
      <c r="Q63" s="279"/>
      <c r="R63" s="279"/>
      <c r="S63" s="231" t="str">
        <f t="shared" si="2"/>
        <v/>
      </c>
      <c r="T63" s="231" t="str">
        <f t="shared" si="5"/>
        <v/>
      </c>
      <c r="U63" s="231" t="str">
        <f t="shared" si="6"/>
        <v/>
      </c>
      <c r="V63" s="458"/>
      <c r="W63" s="38"/>
      <c r="X63" s="227"/>
      <c r="Y63" s="228"/>
      <c r="Z63" s="228"/>
    </row>
    <row r="64" spans="1:26" ht="29.5" customHeight="1" x14ac:dyDescent="0.35">
      <c r="A64" s="426"/>
      <c r="B64" s="429"/>
      <c r="C64" s="414"/>
      <c r="D64" s="417"/>
      <c r="E64" s="277">
        <v>3</v>
      </c>
      <c r="F64" s="257"/>
      <c r="G64" s="193"/>
      <c r="H64" s="193"/>
      <c r="I64" s="220" t="str">
        <f t="shared" si="0"/>
        <v xml:space="preserve">  </v>
      </c>
      <c r="J64" s="282"/>
      <c r="K64" s="231" t="str">
        <f>+IFERROR(VLOOKUP($J64,'10 FORMULAS'!$B$53:$C$53,2,0),"")</f>
        <v/>
      </c>
      <c r="L64" s="231" t="str">
        <f t="shared" si="1"/>
        <v/>
      </c>
      <c r="M64" s="278"/>
      <c r="N64" s="231" t="str">
        <f>+IFERROR(VLOOKUP($M64,'10 FORMULAS'!$B$54:$C$55,2,0),"")</f>
        <v/>
      </c>
      <c r="O64" s="279"/>
      <c r="P64" s="279"/>
      <c r="Q64" s="279"/>
      <c r="R64" s="279"/>
      <c r="S64" s="231" t="str">
        <f t="shared" si="2"/>
        <v/>
      </c>
      <c r="T64" s="231" t="str">
        <f t="shared" si="5"/>
        <v/>
      </c>
      <c r="U64" s="231" t="str">
        <f t="shared" si="6"/>
        <v/>
      </c>
      <c r="V64" s="458"/>
      <c r="W64" s="38"/>
      <c r="X64" s="227"/>
      <c r="Y64" s="228"/>
      <c r="Z64" s="228"/>
    </row>
    <row r="65" spans="1:26" ht="29.5" customHeight="1" x14ac:dyDescent="0.35">
      <c r="A65" s="426"/>
      <c r="B65" s="429"/>
      <c r="C65" s="414"/>
      <c r="D65" s="417"/>
      <c r="E65" s="277">
        <v>4</v>
      </c>
      <c r="F65" s="257"/>
      <c r="G65" s="193"/>
      <c r="H65" s="193"/>
      <c r="I65" s="220" t="str">
        <f t="shared" si="0"/>
        <v xml:space="preserve">  </v>
      </c>
      <c r="J65" s="282"/>
      <c r="K65" s="231" t="str">
        <f>+IFERROR(VLOOKUP($J65,'10 FORMULAS'!$B$53:$C$53,2,0),"")</f>
        <v/>
      </c>
      <c r="L65" s="231" t="str">
        <f t="shared" si="1"/>
        <v/>
      </c>
      <c r="M65" s="278"/>
      <c r="N65" s="231" t="str">
        <f>+IFERROR(VLOOKUP($M65,'10 FORMULAS'!$B$54:$C$55,2,0),"")</f>
        <v/>
      </c>
      <c r="O65" s="279"/>
      <c r="P65" s="279"/>
      <c r="Q65" s="279"/>
      <c r="R65" s="279"/>
      <c r="S65" s="231" t="str">
        <f t="shared" si="2"/>
        <v/>
      </c>
      <c r="T65" s="231" t="str">
        <f t="shared" si="5"/>
        <v/>
      </c>
      <c r="U65" s="231" t="str">
        <f t="shared" si="6"/>
        <v/>
      </c>
      <c r="V65" s="458"/>
      <c r="W65" s="38"/>
      <c r="X65" s="227"/>
      <c r="Y65" s="228"/>
      <c r="Z65" s="228"/>
    </row>
    <row r="66" spans="1:26" ht="29.5" customHeight="1" x14ac:dyDescent="0.35">
      <c r="A66" s="426"/>
      <c r="B66" s="429"/>
      <c r="C66" s="414"/>
      <c r="D66" s="417"/>
      <c r="E66" s="277">
        <v>5</v>
      </c>
      <c r="F66" s="257"/>
      <c r="G66" s="193"/>
      <c r="H66" s="193"/>
      <c r="I66" s="220" t="str">
        <f t="shared" si="0"/>
        <v xml:space="preserve">  </v>
      </c>
      <c r="J66" s="282"/>
      <c r="K66" s="231" t="str">
        <f>+IFERROR(VLOOKUP($J66,'10 FORMULAS'!$B$53:$C$53,2,0),"")</f>
        <v/>
      </c>
      <c r="L66" s="231" t="str">
        <f t="shared" si="1"/>
        <v/>
      </c>
      <c r="M66" s="278"/>
      <c r="N66" s="231" t="str">
        <f>+IFERROR(VLOOKUP($M66,'10 FORMULAS'!$B$54:$C$55,2,0),"")</f>
        <v/>
      </c>
      <c r="O66" s="279"/>
      <c r="P66" s="279"/>
      <c r="Q66" s="279"/>
      <c r="R66" s="279"/>
      <c r="S66" s="231" t="str">
        <f t="shared" si="2"/>
        <v/>
      </c>
      <c r="T66" s="231" t="str">
        <f t="shared" si="5"/>
        <v/>
      </c>
      <c r="U66" s="231" t="str">
        <f t="shared" si="6"/>
        <v/>
      </c>
      <c r="V66" s="458"/>
      <c r="W66" s="38"/>
      <c r="X66" s="227"/>
      <c r="Y66" s="228"/>
      <c r="Z66" s="228"/>
    </row>
    <row r="67" spans="1:26" ht="29.5" customHeight="1" thickBot="1" x14ac:dyDescent="0.4">
      <c r="A67" s="427"/>
      <c r="B67" s="430"/>
      <c r="C67" s="415"/>
      <c r="D67" s="418"/>
      <c r="E67" s="280">
        <v>6</v>
      </c>
      <c r="F67" s="260"/>
      <c r="G67" s="194"/>
      <c r="H67" s="194"/>
      <c r="I67" s="220" t="str">
        <f t="shared" si="0"/>
        <v xml:space="preserve">  </v>
      </c>
      <c r="J67" s="282"/>
      <c r="K67" s="231" t="str">
        <f>+IFERROR(VLOOKUP($J67,'10 FORMULAS'!$B$53:$C$53,2,0),"")</f>
        <v/>
      </c>
      <c r="L67" s="231" t="str">
        <f t="shared" si="1"/>
        <v/>
      </c>
      <c r="M67" s="278"/>
      <c r="N67" s="231" t="str">
        <f>+IFERROR(VLOOKUP($M67,'10 FORMULAS'!$B$54:$C$55,2,0),"")</f>
        <v/>
      </c>
      <c r="O67" s="279"/>
      <c r="P67" s="279"/>
      <c r="Q67" s="279"/>
      <c r="R67" s="279"/>
      <c r="S67" s="231" t="str">
        <f t="shared" si="2"/>
        <v/>
      </c>
      <c r="T67" s="231" t="str">
        <f t="shared" si="5"/>
        <v/>
      </c>
      <c r="U67" s="231" t="str">
        <f t="shared" si="6"/>
        <v/>
      </c>
      <c r="V67" s="579"/>
      <c r="W67" s="38"/>
    </row>
    <row r="68" spans="1:26" ht="29.5" customHeight="1" x14ac:dyDescent="0.35">
      <c r="A68" s="425" t="str">
        <f>'2 CONTEXTO E IDENTIFICACIÓN'!A19</f>
        <v>R11</v>
      </c>
      <c r="B68" s="428" t="str">
        <f>+'2 CONTEXTO E IDENTIFICACIÓN'!J19</f>
        <v xml:space="preserve"> por a causa de </v>
      </c>
      <c r="C68" s="413" t="str">
        <f>+'3 PROBABIL E IMPACTO INHERENTE'!E19</f>
        <v/>
      </c>
      <c r="D68" s="416" t="str">
        <f>+'3 PROBABIL E IMPACTO INHERENTE'!M19</f>
        <v/>
      </c>
      <c r="E68" s="281">
        <v>1</v>
      </c>
      <c r="F68" s="258"/>
      <c r="G68" s="52"/>
      <c r="H68" s="52"/>
      <c r="I68" s="220" t="str">
        <f t="shared" si="0"/>
        <v xml:space="preserve">  </v>
      </c>
      <c r="J68" s="282"/>
      <c r="K68" s="231" t="str">
        <f>+IFERROR(VLOOKUP($J68,'10 FORMULAS'!$B$53:$C$53,2,0),"")</f>
        <v/>
      </c>
      <c r="L68" s="231" t="str">
        <f t="shared" si="1"/>
        <v/>
      </c>
      <c r="M68" s="278"/>
      <c r="N68" s="231" t="str">
        <f>+IFERROR(VLOOKUP($M68,'10 FORMULAS'!$B$54:$C$55,2,0),"")</f>
        <v/>
      </c>
      <c r="O68" s="279"/>
      <c r="P68" s="279"/>
      <c r="Q68" s="279"/>
      <c r="R68" s="279"/>
      <c r="S68" s="231" t="str">
        <f t="shared" si="2"/>
        <v/>
      </c>
      <c r="T68" s="231" t="str">
        <f t="shared" si="5"/>
        <v/>
      </c>
      <c r="U68" s="231" t="str">
        <f t="shared" si="6"/>
        <v/>
      </c>
      <c r="V68" s="457"/>
      <c r="W68" s="38"/>
      <c r="X68" s="227"/>
      <c r="Y68" s="228"/>
      <c r="Z68" s="228"/>
    </row>
    <row r="69" spans="1:26" ht="29.5" customHeight="1" x14ac:dyDescent="0.35">
      <c r="A69" s="431"/>
      <c r="B69" s="432"/>
      <c r="C69" s="419"/>
      <c r="D69" s="420"/>
      <c r="E69" s="277">
        <v>2</v>
      </c>
      <c r="F69" s="256"/>
      <c r="G69" s="253"/>
      <c r="H69" s="253"/>
      <c r="I69" s="220" t="str">
        <f t="shared" si="0"/>
        <v xml:space="preserve">  </v>
      </c>
      <c r="J69" s="282"/>
      <c r="K69" s="231" t="str">
        <f>+IFERROR(VLOOKUP($J69,'10 FORMULAS'!$B$53:$C$53,2,0),"")</f>
        <v/>
      </c>
      <c r="L69" s="231" t="str">
        <f t="shared" si="1"/>
        <v/>
      </c>
      <c r="M69" s="278"/>
      <c r="N69" s="231" t="str">
        <f>+IFERROR(VLOOKUP($M69,'10 FORMULAS'!$B$54:$C$55,2,0),"")</f>
        <v/>
      </c>
      <c r="O69" s="279"/>
      <c r="P69" s="279"/>
      <c r="Q69" s="279"/>
      <c r="R69" s="279"/>
      <c r="S69" s="231" t="str">
        <f t="shared" si="2"/>
        <v/>
      </c>
      <c r="T69" s="231" t="str">
        <f t="shared" si="5"/>
        <v/>
      </c>
      <c r="U69" s="231" t="str">
        <f t="shared" si="6"/>
        <v/>
      </c>
      <c r="V69" s="578"/>
      <c r="W69" s="38"/>
      <c r="X69" s="227"/>
      <c r="Y69" s="228"/>
      <c r="Z69" s="228"/>
    </row>
    <row r="70" spans="1:26" ht="29.5" customHeight="1" x14ac:dyDescent="0.35">
      <c r="A70" s="431"/>
      <c r="B70" s="432"/>
      <c r="C70" s="419"/>
      <c r="D70" s="420"/>
      <c r="E70" s="277">
        <v>3</v>
      </c>
      <c r="F70" s="256"/>
      <c r="G70" s="253"/>
      <c r="H70" s="253"/>
      <c r="I70" s="220" t="str">
        <f t="shared" si="0"/>
        <v xml:space="preserve">  </v>
      </c>
      <c r="J70" s="282"/>
      <c r="K70" s="231" t="str">
        <f>+IFERROR(VLOOKUP($J70,'10 FORMULAS'!$B$53:$C$53,2,0),"")</f>
        <v/>
      </c>
      <c r="L70" s="231" t="str">
        <f t="shared" si="1"/>
        <v/>
      </c>
      <c r="M70" s="278"/>
      <c r="N70" s="231" t="str">
        <f>+IFERROR(VLOOKUP($M70,'10 FORMULAS'!$B$54:$C$55,2,0),"")</f>
        <v/>
      </c>
      <c r="O70" s="279"/>
      <c r="P70" s="279"/>
      <c r="Q70" s="279"/>
      <c r="R70" s="279"/>
      <c r="S70" s="231" t="str">
        <f t="shared" si="2"/>
        <v/>
      </c>
      <c r="T70" s="231" t="str">
        <f t="shared" si="5"/>
        <v/>
      </c>
      <c r="U70" s="231" t="str">
        <f t="shared" si="6"/>
        <v/>
      </c>
      <c r="V70" s="578"/>
      <c r="W70" s="38"/>
      <c r="X70" s="227"/>
      <c r="Y70" s="228"/>
      <c r="Z70" s="228"/>
    </row>
    <row r="71" spans="1:26" ht="29.5" customHeight="1" x14ac:dyDescent="0.35">
      <c r="A71" s="426"/>
      <c r="B71" s="429"/>
      <c r="C71" s="414"/>
      <c r="D71" s="417"/>
      <c r="E71" s="277">
        <v>4</v>
      </c>
      <c r="F71" s="257"/>
      <c r="G71" s="193"/>
      <c r="H71" s="193"/>
      <c r="I71" s="220" t="str">
        <f t="shared" si="0"/>
        <v xml:space="preserve">  </v>
      </c>
      <c r="J71" s="282"/>
      <c r="K71" s="231" t="str">
        <f>+IFERROR(VLOOKUP($J71,'10 FORMULAS'!$B$53:$C$53,2,0),"")</f>
        <v/>
      </c>
      <c r="L71" s="231" t="str">
        <f t="shared" si="1"/>
        <v/>
      </c>
      <c r="M71" s="278"/>
      <c r="N71" s="231" t="str">
        <f>+IFERROR(VLOOKUP($M71,'10 FORMULAS'!$B$54:$C$55,2,0),"")</f>
        <v/>
      </c>
      <c r="O71" s="279"/>
      <c r="P71" s="279"/>
      <c r="Q71" s="279"/>
      <c r="R71" s="279"/>
      <c r="S71" s="231" t="str">
        <f t="shared" si="2"/>
        <v/>
      </c>
      <c r="T71" s="231" t="str">
        <f t="shared" si="5"/>
        <v/>
      </c>
      <c r="U71" s="231" t="str">
        <f t="shared" si="6"/>
        <v/>
      </c>
      <c r="V71" s="458"/>
      <c r="W71" s="38"/>
      <c r="X71" s="227"/>
      <c r="Y71" s="228"/>
      <c r="Z71" s="228"/>
    </row>
    <row r="72" spans="1:26" ht="29.5" customHeight="1" x14ac:dyDescent="0.35">
      <c r="A72" s="426"/>
      <c r="B72" s="429"/>
      <c r="C72" s="414"/>
      <c r="D72" s="417"/>
      <c r="E72" s="277">
        <v>5</v>
      </c>
      <c r="F72" s="257"/>
      <c r="G72" s="193"/>
      <c r="H72" s="193"/>
      <c r="I72" s="220" t="str">
        <f t="shared" ref="I72:I127" si="7">+CONCATENATE(F72," ",G72," ",H72)</f>
        <v xml:space="preserve">  </v>
      </c>
      <c r="J72" s="282"/>
      <c r="K72" s="231" t="str">
        <f>+IFERROR(VLOOKUP($J72,'10 FORMULAS'!$B$53:$C$53,2,0),"")</f>
        <v/>
      </c>
      <c r="L72" s="231" t="str">
        <f t="shared" si="1"/>
        <v/>
      </c>
      <c r="M72" s="278"/>
      <c r="N72" s="231" t="str">
        <f>+IFERROR(VLOOKUP($M72,'10 FORMULAS'!$B$54:$C$55,2,0),"")</f>
        <v/>
      </c>
      <c r="O72" s="279"/>
      <c r="P72" s="279"/>
      <c r="Q72" s="279"/>
      <c r="R72" s="279"/>
      <c r="S72" s="231" t="str">
        <f t="shared" si="2"/>
        <v/>
      </c>
      <c r="T72" s="231" t="str">
        <f t="shared" si="5"/>
        <v/>
      </c>
      <c r="U72" s="231" t="str">
        <f t="shared" si="6"/>
        <v/>
      </c>
      <c r="V72" s="458"/>
      <c r="W72" s="38"/>
      <c r="X72" s="227"/>
      <c r="Y72" s="228"/>
      <c r="Z72" s="228"/>
    </row>
    <row r="73" spans="1:26" ht="29.5" customHeight="1" thickBot="1" x14ac:dyDescent="0.4">
      <c r="A73" s="427"/>
      <c r="B73" s="430"/>
      <c r="C73" s="415"/>
      <c r="D73" s="418"/>
      <c r="E73" s="280">
        <v>6</v>
      </c>
      <c r="F73" s="260"/>
      <c r="G73" s="194"/>
      <c r="H73" s="194"/>
      <c r="I73" s="220" t="str">
        <f t="shared" si="7"/>
        <v xml:space="preserve">  </v>
      </c>
      <c r="J73" s="282"/>
      <c r="K73" s="231" t="str">
        <f>+IFERROR(VLOOKUP($J73,'10 FORMULAS'!$B$53:$C$53,2,0),"")</f>
        <v/>
      </c>
      <c r="L73" s="231" t="str">
        <f t="shared" ref="L73:L127" si="8">+IF(J73="Correctivo","Impacto","")</f>
        <v/>
      </c>
      <c r="M73" s="278"/>
      <c r="N73" s="231" t="str">
        <f>+IFERROR(VLOOKUP($M73,'10 FORMULAS'!$B$54:$C$55,2,0),"")</f>
        <v/>
      </c>
      <c r="O73" s="279"/>
      <c r="P73" s="279"/>
      <c r="Q73" s="279"/>
      <c r="R73" s="279"/>
      <c r="S73" s="231" t="str">
        <f t="shared" ref="S73:S127" si="9">+IFERROR($K73+$N73,"")</f>
        <v/>
      </c>
      <c r="T73" s="231" t="str">
        <f t="shared" si="5"/>
        <v/>
      </c>
      <c r="U73" s="231" t="str">
        <f t="shared" si="6"/>
        <v/>
      </c>
      <c r="V73" s="579"/>
      <c r="W73" s="38"/>
    </row>
    <row r="74" spans="1:26" ht="29.5" customHeight="1" x14ac:dyDescent="0.35">
      <c r="A74" s="425" t="str">
        <f>'2 CONTEXTO E IDENTIFICACIÓN'!A20</f>
        <v>R12</v>
      </c>
      <c r="B74" s="428" t="str">
        <f>+'2 CONTEXTO E IDENTIFICACIÓN'!J20</f>
        <v xml:space="preserve"> por a causa de </v>
      </c>
      <c r="C74" s="413" t="str">
        <f>+'3 PROBABIL E IMPACTO INHERENTE'!E20</f>
        <v/>
      </c>
      <c r="D74" s="416" t="str">
        <f>+'3 PROBABIL E IMPACTO INHERENTE'!M20</f>
        <v/>
      </c>
      <c r="E74" s="281">
        <v>1</v>
      </c>
      <c r="F74" s="258"/>
      <c r="G74" s="52"/>
      <c r="H74" s="52"/>
      <c r="I74" s="220" t="str">
        <f t="shared" si="7"/>
        <v xml:space="preserve">  </v>
      </c>
      <c r="J74" s="282"/>
      <c r="K74" s="231" t="str">
        <f>+IFERROR(VLOOKUP($J74,'10 FORMULAS'!$B$53:$C$53,2,0),"")</f>
        <v/>
      </c>
      <c r="L74" s="231" t="str">
        <f t="shared" si="8"/>
        <v/>
      </c>
      <c r="M74" s="278"/>
      <c r="N74" s="231" t="str">
        <f>+IFERROR(VLOOKUP($M74,'10 FORMULAS'!$B$54:$C$55,2,0),"")</f>
        <v/>
      </c>
      <c r="O74" s="279"/>
      <c r="P74" s="279"/>
      <c r="Q74" s="279"/>
      <c r="R74" s="279"/>
      <c r="S74" s="231" t="str">
        <f t="shared" si="9"/>
        <v/>
      </c>
      <c r="T74" s="231" t="str">
        <f t="shared" si="5"/>
        <v/>
      </c>
      <c r="U74" s="231" t="str">
        <f t="shared" si="6"/>
        <v/>
      </c>
      <c r="V74" s="457"/>
      <c r="W74" s="38"/>
      <c r="X74" s="227"/>
      <c r="Y74" s="228"/>
      <c r="Z74" s="228"/>
    </row>
    <row r="75" spans="1:26" ht="29.5" customHeight="1" x14ac:dyDescent="0.35">
      <c r="A75" s="426"/>
      <c r="B75" s="429"/>
      <c r="C75" s="414"/>
      <c r="D75" s="417"/>
      <c r="E75" s="277">
        <v>2</v>
      </c>
      <c r="F75" s="257"/>
      <c r="G75" s="193"/>
      <c r="H75" s="193"/>
      <c r="I75" s="220" t="str">
        <f t="shared" si="7"/>
        <v xml:space="preserve">  </v>
      </c>
      <c r="J75" s="282"/>
      <c r="K75" s="231" t="str">
        <f>+IFERROR(VLOOKUP($J75,'10 FORMULAS'!$B$53:$C$53,2,0),"")</f>
        <v/>
      </c>
      <c r="L75" s="231" t="str">
        <f t="shared" si="8"/>
        <v/>
      </c>
      <c r="M75" s="278"/>
      <c r="N75" s="231" t="str">
        <f>+IFERROR(VLOOKUP($M75,'10 FORMULAS'!$B$54:$C$55,2,0),"")</f>
        <v/>
      </c>
      <c r="O75" s="279"/>
      <c r="P75" s="279"/>
      <c r="Q75" s="279"/>
      <c r="R75" s="279"/>
      <c r="S75" s="231" t="str">
        <f t="shared" si="9"/>
        <v/>
      </c>
      <c r="T75" s="231" t="str">
        <f t="shared" si="5"/>
        <v/>
      </c>
      <c r="U75" s="231" t="str">
        <f t="shared" si="6"/>
        <v/>
      </c>
      <c r="V75" s="458"/>
      <c r="W75" s="38"/>
      <c r="X75" s="227"/>
      <c r="Y75" s="228"/>
      <c r="Z75" s="228"/>
    </row>
    <row r="76" spans="1:26" ht="29.5" customHeight="1" x14ac:dyDescent="0.35">
      <c r="A76" s="426"/>
      <c r="B76" s="429"/>
      <c r="C76" s="414"/>
      <c r="D76" s="417"/>
      <c r="E76" s="277">
        <v>3</v>
      </c>
      <c r="F76" s="257"/>
      <c r="G76" s="193"/>
      <c r="H76" s="193"/>
      <c r="I76" s="220" t="str">
        <f t="shared" si="7"/>
        <v xml:space="preserve">  </v>
      </c>
      <c r="J76" s="282"/>
      <c r="K76" s="231" t="str">
        <f>+IFERROR(VLOOKUP($J76,'10 FORMULAS'!$B$53:$C$53,2,0),"")</f>
        <v/>
      </c>
      <c r="L76" s="231" t="str">
        <f t="shared" si="8"/>
        <v/>
      </c>
      <c r="M76" s="278"/>
      <c r="N76" s="231" t="str">
        <f>+IFERROR(VLOOKUP($M76,'10 FORMULAS'!$B$54:$C$55,2,0),"")</f>
        <v/>
      </c>
      <c r="O76" s="279"/>
      <c r="P76" s="279"/>
      <c r="Q76" s="279"/>
      <c r="R76" s="279"/>
      <c r="S76" s="231" t="str">
        <f t="shared" si="9"/>
        <v/>
      </c>
      <c r="T76" s="231" t="str">
        <f t="shared" si="5"/>
        <v/>
      </c>
      <c r="U76" s="231" t="str">
        <f t="shared" si="6"/>
        <v/>
      </c>
      <c r="V76" s="458"/>
      <c r="W76" s="38"/>
      <c r="X76" s="227"/>
      <c r="Y76" s="228"/>
      <c r="Z76" s="228"/>
    </row>
    <row r="77" spans="1:26" ht="29.5" customHeight="1" x14ac:dyDescent="0.35">
      <c r="A77" s="426"/>
      <c r="B77" s="429"/>
      <c r="C77" s="414"/>
      <c r="D77" s="417"/>
      <c r="E77" s="277">
        <v>4</v>
      </c>
      <c r="F77" s="257"/>
      <c r="G77" s="193"/>
      <c r="H77" s="193"/>
      <c r="I77" s="220" t="str">
        <f t="shared" si="7"/>
        <v xml:space="preserve">  </v>
      </c>
      <c r="J77" s="282"/>
      <c r="K77" s="231" t="str">
        <f>+IFERROR(VLOOKUP($J77,'10 FORMULAS'!$B$53:$C$53,2,0),"")</f>
        <v/>
      </c>
      <c r="L77" s="231" t="str">
        <f t="shared" si="8"/>
        <v/>
      </c>
      <c r="M77" s="278"/>
      <c r="N77" s="231" t="str">
        <f>+IFERROR(VLOOKUP($M77,'10 FORMULAS'!$B$54:$C$55,2,0),"")</f>
        <v/>
      </c>
      <c r="O77" s="279"/>
      <c r="P77" s="279"/>
      <c r="Q77" s="279"/>
      <c r="R77" s="279"/>
      <c r="S77" s="231" t="str">
        <f t="shared" si="9"/>
        <v/>
      </c>
      <c r="T77" s="231" t="str">
        <f t="shared" si="5"/>
        <v/>
      </c>
      <c r="U77" s="231" t="str">
        <f t="shared" si="6"/>
        <v/>
      </c>
      <c r="V77" s="458"/>
      <c r="W77" s="38"/>
      <c r="X77" s="227"/>
      <c r="Y77" s="228"/>
      <c r="Z77" s="228"/>
    </row>
    <row r="78" spans="1:26" ht="29.5" customHeight="1" x14ac:dyDescent="0.35">
      <c r="A78" s="426"/>
      <c r="B78" s="429"/>
      <c r="C78" s="414"/>
      <c r="D78" s="417"/>
      <c r="E78" s="277">
        <v>5</v>
      </c>
      <c r="F78" s="257"/>
      <c r="G78" s="193"/>
      <c r="H78" s="193"/>
      <c r="I78" s="220" t="str">
        <f t="shared" si="7"/>
        <v xml:space="preserve">  </v>
      </c>
      <c r="J78" s="282"/>
      <c r="K78" s="231" t="str">
        <f>+IFERROR(VLOOKUP($J78,'10 FORMULAS'!$B$53:$C$53,2,0),"")</f>
        <v/>
      </c>
      <c r="L78" s="231" t="str">
        <f t="shared" si="8"/>
        <v/>
      </c>
      <c r="M78" s="278"/>
      <c r="N78" s="231" t="str">
        <f>+IFERROR(VLOOKUP($M78,'10 FORMULAS'!$B$54:$C$55,2,0),"")</f>
        <v/>
      </c>
      <c r="O78" s="279"/>
      <c r="P78" s="279"/>
      <c r="Q78" s="279"/>
      <c r="R78" s="279"/>
      <c r="S78" s="231" t="str">
        <f t="shared" si="9"/>
        <v/>
      </c>
      <c r="T78" s="231" t="str">
        <f t="shared" si="5"/>
        <v/>
      </c>
      <c r="U78" s="231" t="str">
        <f t="shared" si="6"/>
        <v/>
      </c>
      <c r="V78" s="458"/>
      <c r="W78" s="38"/>
      <c r="X78" s="227"/>
      <c r="Y78" s="228"/>
      <c r="Z78" s="228"/>
    </row>
    <row r="79" spans="1:26" ht="29.5" customHeight="1" thickBot="1" x14ac:dyDescent="0.4">
      <c r="A79" s="427"/>
      <c r="B79" s="430"/>
      <c r="C79" s="415"/>
      <c r="D79" s="418"/>
      <c r="E79" s="280">
        <v>6</v>
      </c>
      <c r="F79" s="260"/>
      <c r="G79" s="194"/>
      <c r="H79" s="194"/>
      <c r="I79" s="220" t="str">
        <f t="shared" si="7"/>
        <v xml:space="preserve">  </v>
      </c>
      <c r="J79" s="282"/>
      <c r="K79" s="231" t="str">
        <f>+IFERROR(VLOOKUP($J79,'10 FORMULAS'!$B$53:$C$53,2,0),"")</f>
        <v/>
      </c>
      <c r="L79" s="231" t="str">
        <f t="shared" si="8"/>
        <v/>
      </c>
      <c r="M79" s="278"/>
      <c r="N79" s="231" t="str">
        <f>+IFERROR(VLOOKUP($M79,'10 FORMULAS'!$B$54:$C$55,2,0),"")</f>
        <v/>
      </c>
      <c r="O79" s="279"/>
      <c r="P79" s="279"/>
      <c r="Q79" s="279"/>
      <c r="R79" s="279"/>
      <c r="S79" s="231" t="str">
        <f t="shared" si="9"/>
        <v/>
      </c>
      <c r="T79" s="231" t="str">
        <f t="shared" si="5"/>
        <v/>
      </c>
      <c r="U79" s="231" t="str">
        <f t="shared" si="6"/>
        <v/>
      </c>
      <c r="V79" s="579"/>
      <c r="W79" s="38"/>
    </row>
    <row r="80" spans="1:26" ht="29.5" customHeight="1" x14ac:dyDescent="0.35">
      <c r="A80" s="425" t="str">
        <f>'2 CONTEXTO E IDENTIFICACIÓN'!A21</f>
        <v>R13</v>
      </c>
      <c r="B80" s="428" t="str">
        <f>+'2 CONTEXTO E IDENTIFICACIÓN'!J21</f>
        <v xml:space="preserve"> por a causa de </v>
      </c>
      <c r="C80" s="413" t="str">
        <f>+'3 PROBABIL E IMPACTO INHERENTE'!E21</f>
        <v/>
      </c>
      <c r="D80" s="416" t="str">
        <f>+'3 PROBABIL E IMPACTO INHERENTE'!M21</f>
        <v/>
      </c>
      <c r="E80" s="281">
        <v>1</v>
      </c>
      <c r="F80" s="258"/>
      <c r="G80" s="52"/>
      <c r="H80" s="52"/>
      <c r="I80" s="220" t="str">
        <f t="shared" si="7"/>
        <v xml:space="preserve">  </v>
      </c>
      <c r="J80" s="282"/>
      <c r="K80" s="231" t="str">
        <f>+IFERROR(VLOOKUP($J80,'10 FORMULAS'!$B$53:$C$53,2,0),"")</f>
        <v/>
      </c>
      <c r="L80" s="231" t="str">
        <f t="shared" si="8"/>
        <v/>
      </c>
      <c r="M80" s="278"/>
      <c r="N80" s="231" t="str">
        <f>+IFERROR(VLOOKUP($M80,'10 FORMULAS'!$B$54:$C$55,2,0),"")</f>
        <v/>
      </c>
      <c r="O80" s="279"/>
      <c r="P80" s="279"/>
      <c r="Q80" s="279"/>
      <c r="R80" s="279"/>
      <c r="S80" s="231" t="str">
        <f t="shared" si="9"/>
        <v/>
      </c>
      <c r="T80" s="231" t="str">
        <f t="shared" si="5"/>
        <v/>
      </c>
      <c r="U80" s="231" t="str">
        <f t="shared" si="6"/>
        <v/>
      </c>
      <c r="V80" s="457"/>
      <c r="W80" s="38"/>
      <c r="X80" s="227"/>
      <c r="Y80" s="228"/>
      <c r="Z80" s="228"/>
    </row>
    <row r="81" spans="1:26" ht="29.5" customHeight="1" x14ac:dyDescent="0.35">
      <c r="A81" s="426"/>
      <c r="B81" s="429"/>
      <c r="C81" s="414"/>
      <c r="D81" s="417"/>
      <c r="E81" s="277">
        <v>2</v>
      </c>
      <c r="F81" s="257"/>
      <c r="G81" s="193"/>
      <c r="H81" s="193"/>
      <c r="I81" s="220" t="str">
        <f t="shared" si="7"/>
        <v xml:space="preserve">  </v>
      </c>
      <c r="J81" s="282"/>
      <c r="K81" s="231" t="str">
        <f>+IFERROR(VLOOKUP($J81,'10 FORMULAS'!$B$53:$C$53,2,0),"")</f>
        <v/>
      </c>
      <c r="L81" s="231" t="str">
        <f t="shared" si="8"/>
        <v/>
      </c>
      <c r="M81" s="278"/>
      <c r="N81" s="231" t="str">
        <f>+IFERROR(VLOOKUP($M81,'10 FORMULAS'!$B$54:$C$55,2,0),"")</f>
        <v/>
      </c>
      <c r="O81" s="279"/>
      <c r="P81" s="279"/>
      <c r="Q81" s="279"/>
      <c r="R81" s="279"/>
      <c r="S81" s="231" t="str">
        <f t="shared" si="9"/>
        <v/>
      </c>
      <c r="T81" s="231" t="str">
        <f t="shared" si="5"/>
        <v/>
      </c>
      <c r="U81" s="231" t="str">
        <f t="shared" si="6"/>
        <v/>
      </c>
      <c r="V81" s="458"/>
      <c r="W81" s="38"/>
      <c r="X81" s="227"/>
      <c r="Y81" s="228"/>
      <c r="Z81" s="228"/>
    </row>
    <row r="82" spans="1:26" ht="29.5" customHeight="1" x14ac:dyDescent="0.35">
      <c r="A82" s="426"/>
      <c r="B82" s="429"/>
      <c r="C82" s="414"/>
      <c r="D82" s="417"/>
      <c r="E82" s="277">
        <v>3</v>
      </c>
      <c r="F82" s="257"/>
      <c r="G82" s="193"/>
      <c r="H82" s="193"/>
      <c r="I82" s="220" t="str">
        <f t="shared" si="7"/>
        <v xml:space="preserve">  </v>
      </c>
      <c r="J82" s="282"/>
      <c r="K82" s="231" t="str">
        <f>+IFERROR(VLOOKUP($J82,'10 FORMULAS'!$B$53:$C$53,2,0),"")</f>
        <v/>
      </c>
      <c r="L82" s="231" t="str">
        <f t="shared" si="8"/>
        <v/>
      </c>
      <c r="M82" s="278"/>
      <c r="N82" s="231" t="str">
        <f>+IFERROR(VLOOKUP($M82,'10 FORMULAS'!$B$54:$C$55,2,0),"")</f>
        <v/>
      </c>
      <c r="O82" s="279"/>
      <c r="P82" s="279"/>
      <c r="Q82" s="279"/>
      <c r="R82" s="279"/>
      <c r="S82" s="231" t="str">
        <f t="shared" si="9"/>
        <v/>
      </c>
      <c r="T82" s="231" t="str">
        <f t="shared" si="5"/>
        <v/>
      </c>
      <c r="U82" s="231" t="str">
        <f t="shared" si="6"/>
        <v/>
      </c>
      <c r="V82" s="458"/>
      <c r="W82" s="38"/>
      <c r="X82" s="227"/>
      <c r="Y82" s="228"/>
      <c r="Z82" s="228"/>
    </row>
    <row r="83" spans="1:26" ht="29.5" customHeight="1" x14ac:dyDescent="0.35">
      <c r="A83" s="426"/>
      <c r="B83" s="429"/>
      <c r="C83" s="414"/>
      <c r="D83" s="417"/>
      <c r="E83" s="277">
        <v>4</v>
      </c>
      <c r="F83" s="257"/>
      <c r="G83" s="193"/>
      <c r="H83" s="193"/>
      <c r="I83" s="220" t="str">
        <f t="shared" si="7"/>
        <v xml:space="preserve">  </v>
      </c>
      <c r="J83" s="282"/>
      <c r="K83" s="231" t="str">
        <f>+IFERROR(VLOOKUP($J83,'10 FORMULAS'!$B$53:$C$53,2,0),"")</f>
        <v/>
      </c>
      <c r="L83" s="231" t="str">
        <f t="shared" si="8"/>
        <v/>
      </c>
      <c r="M83" s="278"/>
      <c r="N83" s="231" t="str">
        <f>+IFERROR(VLOOKUP($M83,'10 FORMULAS'!$B$54:$C$55,2,0),"")</f>
        <v/>
      </c>
      <c r="O83" s="279"/>
      <c r="P83" s="279"/>
      <c r="Q83" s="279"/>
      <c r="R83" s="279"/>
      <c r="S83" s="231" t="str">
        <f t="shared" si="9"/>
        <v/>
      </c>
      <c r="T83" s="231" t="str">
        <f t="shared" si="5"/>
        <v/>
      </c>
      <c r="U83" s="231" t="str">
        <f t="shared" si="6"/>
        <v/>
      </c>
      <c r="V83" s="458"/>
      <c r="W83" s="38"/>
      <c r="X83" s="227"/>
      <c r="Y83" s="228"/>
      <c r="Z83" s="228"/>
    </row>
    <row r="84" spans="1:26" ht="29.5" customHeight="1" x14ac:dyDescent="0.35">
      <c r="A84" s="426"/>
      <c r="B84" s="429"/>
      <c r="C84" s="414"/>
      <c r="D84" s="417"/>
      <c r="E84" s="277">
        <v>5</v>
      </c>
      <c r="F84" s="257"/>
      <c r="G84" s="193"/>
      <c r="H84" s="193"/>
      <c r="I84" s="220" t="str">
        <f t="shared" si="7"/>
        <v xml:space="preserve">  </v>
      </c>
      <c r="J84" s="282"/>
      <c r="K84" s="231" t="str">
        <f>+IFERROR(VLOOKUP($J84,'10 FORMULAS'!$B$53:$C$53,2,0),"")</f>
        <v/>
      </c>
      <c r="L84" s="231" t="str">
        <f t="shared" si="8"/>
        <v/>
      </c>
      <c r="M84" s="278"/>
      <c r="N84" s="231" t="str">
        <f>+IFERROR(VLOOKUP($M84,'10 FORMULAS'!$B$54:$C$55,2,0),"")</f>
        <v/>
      </c>
      <c r="O84" s="279"/>
      <c r="P84" s="279"/>
      <c r="Q84" s="279"/>
      <c r="R84" s="279"/>
      <c r="S84" s="231" t="str">
        <f t="shared" si="9"/>
        <v/>
      </c>
      <c r="T84" s="231" t="str">
        <f t="shared" ref="T84:T115" si="10">+IFERROR(D84*S84,"")</f>
        <v/>
      </c>
      <c r="U84" s="231" t="str">
        <f t="shared" ref="U84:U115" si="11">+IFERROR(D84-T84,"")</f>
        <v/>
      </c>
      <c r="V84" s="458"/>
      <c r="W84" s="38"/>
      <c r="X84" s="227"/>
      <c r="Y84" s="228"/>
      <c r="Z84" s="228"/>
    </row>
    <row r="85" spans="1:26" ht="29.5" customHeight="1" thickBot="1" x14ac:dyDescent="0.4">
      <c r="A85" s="427"/>
      <c r="B85" s="430"/>
      <c r="C85" s="415"/>
      <c r="D85" s="418"/>
      <c r="E85" s="280">
        <v>6</v>
      </c>
      <c r="F85" s="260"/>
      <c r="G85" s="194"/>
      <c r="H85" s="194"/>
      <c r="I85" s="220" t="str">
        <f t="shared" si="7"/>
        <v xml:space="preserve">  </v>
      </c>
      <c r="J85" s="282"/>
      <c r="K85" s="231" t="str">
        <f>+IFERROR(VLOOKUP($J85,'10 FORMULAS'!$B$53:$C$53,2,0),"")</f>
        <v/>
      </c>
      <c r="L85" s="231" t="str">
        <f t="shared" si="8"/>
        <v/>
      </c>
      <c r="M85" s="278"/>
      <c r="N85" s="231" t="str">
        <f>+IFERROR(VLOOKUP($M85,'10 FORMULAS'!$B$54:$C$55,2,0),"")</f>
        <v/>
      </c>
      <c r="O85" s="279"/>
      <c r="P85" s="279"/>
      <c r="Q85" s="279"/>
      <c r="R85" s="279"/>
      <c r="S85" s="231" t="str">
        <f t="shared" si="9"/>
        <v/>
      </c>
      <c r="T85" s="231" t="str">
        <f t="shared" si="10"/>
        <v/>
      </c>
      <c r="U85" s="231" t="str">
        <f t="shared" si="11"/>
        <v/>
      </c>
      <c r="V85" s="579"/>
      <c r="W85" s="38"/>
    </row>
    <row r="86" spans="1:26" ht="29.5" customHeight="1" x14ac:dyDescent="0.35">
      <c r="A86" s="425" t="str">
        <f>'2 CONTEXTO E IDENTIFICACIÓN'!A22</f>
        <v>R14</v>
      </c>
      <c r="B86" s="428" t="str">
        <f>+'2 CONTEXTO E IDENTIFICACIÓN'!J22</f>
        <v xml:space="preserve"> por a causa de </v>
      </c>
      <c r="C86" s="413" t="str">
        <f>+'3 PROBABIL E IMPACTO INHERENTE'!E22</f>
        <v/>
      </c>
      <c r="D86" s="416" t="str">
        <f>+'3 PROBABIL E IMPACTO INHERENTE'!M22</f>
        <v/>
      </c>
      <c r="E86" s="281">
        <v>1</v>
      </c>
      <c r="F86" s="258"/>
      <c r="G86" s="52"/>
      <c r="H86" s="52"/>
      <c r="I86" s="220" t="str">
        <f t="shared" si="7"/>
        <v xml:space="preserve">  </v>
      </c>
      <c r="J86" s="282"/>
      <c r="K86" s="231" t="str">
        <f>+IFERROR(VLOOKUP($J86,'10 FORMULAS'!$B$53:$C$53,2,0),"")</f>
        <v/>
      </c>
      <c r="L86" s="231" t="str">
        <f t="shared" si="8"/>
        <v/>
      </c>
      <c r="M86" s="278"/>
      <c r="N86" s="231" t="str">
        <f>+IFERROR(VLOOKUP($M86,'10 FORMULAS'!$B$54:$C$55,2,0),"")</f>
        <v/>
      </c>
      <c r="O86" s="279"/>
      <c r="P86" s="279"/>
      <c r="Q86" s="279"/>
      <c r="R86" s="279"/>
      <c r="S86" s="231" t="str">
        <f t="shared" si="9"/>
        <v/>
      </c>
      <c r="T86" s="231" t="str">
        <f t="shared" si="10"/>
        <v/>
      </c>
      <c r="U86" s="231" t="str">
        <f t="shared" si="11"/>
        <v/>
      </c>
      <c r="V86" s="457"/>
      <c r="W86" s="38"/>
      <c r="X86" s="227"/>
      <c r="Y86" s="228"/>
      <c r="Z86" s="228"/>
    </row>
    <row r="87" spans="1:26" ht="29.5" customHeight="1" x14ac:dyDescent="0.35">
      <c r="A87" s="426"/>
      <c r="B87" s="429"/>
      <c r="C87" s="414"/>
      <c r="D87" s="417"/>
      <c r="E87" s="277">
        <v>2</v>
      </c>
      <c r="F87" s="257"/>
      <c r="G87" s="193"/>
      <c r="H87" s="193"/>
      <c r="I87" s="220" t="str">
        <f t="shared" si="7"/>
        <v xml:space="preserve">  </v>
      </c>
      <c r="J87" s="282"/>
      <c r="K87" s="231" t="str">
        <f>+IFERROR(VLOOKUP($J87,'10 FORMULAS'!$B$53:$C$53,2,0),"")</f>
        <v/>
      </c>
      <c r="L87" s="231" t="str">
        <f t="shared" si="8"/>
        <v/>
      </c>
      <c r="M87" s="278"/>
      <c r="N87" s="231" t="str">
        <f>+IFERROR(VLOOKUP($M87,'10 FORMULAS'!$B$54:$C$55,2,0),"")</f>
        <v/>
      </c>
      <c r="O87" s="279"/>
      <c r="P87" s="279"/>
      <c r="Q87" s="279"/>
      <c r="R87" s="279"/>
      <c r="S87" s="231" t="str">
        <f t="shared" si="9"/>
        <v/>
      </c>
      <c r="T87" s="231" t="str">
        <f t="shared" si="10"/>
        <v/>
      </c>
      <c r="U87" s="231" t="str">
        <f t="shared" si="11"/>
        <v/>
      </c>
      <c r="V87" s="458"/>
      <c r="W87" s="38"/>
      <c r="X87" s="227"/>
      <c r="Y87" s="228"/>
      <c r="Z87" s="228"/>
    </row>
    <row r="88" spans="1:26" ht="29.5" customHeight="1" x14ac:dyDescent="0.35">
      <c r="A88" s="426"/>
      <c r="B88" s="429"/>
      <c r="C88" s="414"/>
      <c r="D88" s="417"/>
      <c r="E88" s="277">
        <v>3</v>
      </c>
      <c r="F88" s="257"/>
      <c r="G88" s="193"/>
      <c r="H88" s="193"/>
      <c r="I88" s="220" t="str">
        <f t="shared" si="7"/>
        <v xml:space="preserve">  </v>
      </c>
      <c r="J88" s="282"/>
      <c r="K88" s="231" t="str">
        <f>+IFERROR(VLOOKUP($J88,'10 FORMULAS'!$B$53:$C$53,2,0),"")</f>
        <v/>
      </c>
      <c r="L88" s="231" t="str">
        <f t="shared" si="8"/>
        <v/>
      </c>
      <c r="M88" s="278"/>
      <c r="N88" s="231" t="str">
        <f>+IFERROR(VLOOKUP($M88,'10 FORMULAS'!$B$54:$C$55,2,0),"")</f>
        <v/>
      </c>
      <c r="O88" s="279"/>
      <c r="P88" s="279"/>
      <c r="Q88" s="279"/>
      <c r="R88" s="279"/>
      <c r="S88" s="231" t="str">
        <f t="shared" si="9"/>
        <v/>
      </c>
      <c r="T88" s="231" t="str">
        <f t="shared" si="10"/>
        <v/>
      </c>
      <c r="U88" s="231" t="str">
        <f t="shared" si="11"/>
        <v/>
      </c>
      <c r="V88" s="458"/>
      <c r="W88" s="38"/>
      <c r="X88" s="227"/>
      <c r="Y88" s="228"/>
      <c r="Z88" s="228"/>
    </row>
    <row r="89" spans="1:26" ht="29.5" customHeight="1" x14ac:dyDescent="0.35">
      <c r="A89" s="426"/>
      <c r="B89" s="429"/>
      <c r="C89" s="414"/>
      <c r="D89" s="417"/>
      <c r="E89" s="277">
        <v>4</v>
      </c>
      <c r="F89" s="257"/>
      <c r="G89" s="193"/>
      <c r="H89" s="193"/>
      <c r="I89" s="220" t="str">
        <f t="shared" si="7"/>
        <v xml:space="preserve">  </v>
      </c>
      <c r="J89" s="282"/>
      <c r="K89" s="231" t="str">
        <f>+IFERROR(VLOOKUP($J89,'10 FORMULAS'!$B$53:$C$53,2,0),"")</f>
        <v/>
      </c>
      <c r="L89" s="231" t="str">
        <f t="shared" si="8"/>
        <v/>
      </c>
      <c r="M89" s="278"/>
      <c r="N89" s="231" t="str">
        <f>+IFERROR(VLOOKUP($M89,'10 FORMULAS'!$B$54:$C$55,2,0),"")</f>
        <v/>
      </c>
      <c r="O89" s="279"/>
      <c r="P89" s="279"/>
      <c r="Q89" s="279"/>
      <c r="R89" s="279"/>
      <c r="S89" s="231" t="str">
        <f t="shared" si="9"/>
        <v/>
      </c>
      <c r="T89" s="231" t="str">
        <f t="shared" si="10"/>
        <v/>
      </c>
      <c r="U89" s="231" t="str">
        <f t="shared" si="11"/>
        <v/>
      </c>
      <c r="V89" s="458"/>
      <c r="W89" s="38"/>
      <c r="X89" s="227"/>
      <c r="Y89" s="228"/>
      <c r="Z89" s="228"/>
    </row>
    <row r="90" spans="1:26" ht="29.5" customHeight="1" x14ac:dyDescent="0.35">
      <c r="A90" s="426"/>
      <c r="B90" s="429"/>
      <c r="C90" s="414"/>
      <c r="D90" s="417"/>
      <c r="E90" s="277">
        <v>5</v>
      </c>
      <c r="F90" s="257"/>
      <c r="G90" s="193"/>
      <c r="H90" s="193"/>
      <c r="I90" s="220" t="str">
        <f t="shared" si="7"/>
        <v xml:space="preserve">  </v>
      </c>
      <c r="J90" s="282"/>
      <c r="K90" s="231" t="str">
        <f>+IFERROR(VLOOKUP($J90,'10 FORMULAS'!$B$53:$C$53,2,0),"")</f>
        <v/>
      </c>
      <c r="L90" s="231" t="str">
        <f t="shared" si="8"/>
        <v/>
      </c>
      <c r="M90" s="278"/>
      <c r="N90" s="231" t="str">
        <f>+IFERROR(VLOOKUP($M90,'10 FORMULAS'!$B$54:$C$55,2,0),"")</f>
        <v/>
      </c>
      <c r="O90" s="279"/>
      <c r="P90" s="279"/>
      <c r="Q90" s="279"/>
      <c r="R90" s="279"/>
      <c r="S90" s="231" t="str">
        <f t="shared" si="9"/>
        <v/>
      </c>
      <c r="T90" s="231" t="str">
        <f t="shared" si="10"/>
        <v/>
      </c>
      <c r="U90" s="231" t="str">
        <f t="shared" si="11"/>
        <v/>
      </c>
      <c r="V90" s="458"/>
      <c r="W90" s="38"/>
      <c r="X90" s="227"/>
      <c r="Y90" s="228"/>
      <c r="Z90" s="228"/>
    </row>
    <row r="91" spans="1:26" ht="29.5" customHeight="1" thickBot="1" x14ac:dyDescent="0.4">
      <c r="A91" s="427"/>
      <c r="B91" s="430"/>
      <c r="C91" s="415"/>
      <c r="D91" s="418"/>
      <c r="E91" s="280">
        <v>6</v>
      </c>
      <c r="F91" s="260"/>
      <c r="G91" s="194"/>
      <c r="H91" s="194"/>
      <c r="I91" s="220" t="str">
        <f t="shared" si="7"/>
        <v xml:space="preserve">  </v>
      </c>
      <c r="J91" s="282"/>
      <c r="K91" s="231" t="str">
        <f>+IFERROR(VLOOKUP($J91,'10 FORMULAS'!$B$53:$C$53,2,0),"")</f>
        <v/>
      </c>
      <c r="L91" s="231" t="str">
        <f t="shared" si="8"/>
        <v/>
      </c>
      <c r="M91" s="278"/>
      <c r="N91" s="231" t="str">
        <f>+IFERROR(VLOOKUP($M91,'10 FORMULAS'!$B$54:$C$55,2,0),"")</f>
        <v/>
      </c>
      <c r="O91" s="279"/>
      <c r="P91" s="279"/>
      <c r="Q91" s="279"/>
      <c r="R91" s="279"/>
      <c r="S91" s="231" t="str">
        <f t="shared" si="9"/>
        <v/>
      </c>
      <c r="T91" s="231" t="str">
        <f t="shared" si="10"/>
        <v/>
      </c>
      <c r="U91" s="231" t="str">
        <f t="shared" si="11"/>
        <v/>
      </c>
      <c r="V91" s="579"/>
      <c r="W91" s="38"/>
    </row>
    <row r="92" spans="1:26" ht="29.5" customHeight="1" x14ac:dyDescent="0.35">
      <c r="A92" s="425" t="str">
        <f>'2 CONTEXTO E IDENTIFICACIÓN'!A23</f>
        <v>R15</v>
      </c>
      <c r="B92" s="428" t="str">
        <f>+'2 CONTEXTO E IDENTIFICACIÓN'!J23</f>
        <v xml:space="preserve"> por a causa de </v>
      </c>
      <c r="C92" s="413" t="str">
        <f>+'3 PROBABIL E IMPACTO INHERENTE'!E23</f>
        <v/>
      </c>
      <c r="D92" s="416" t="str">
        <f>+'3 PROBABIL E IMPACTO INHERENTE'!M23</f>
        <v/>
      </c>
      <c r="E92" s="281">
        <v>1</v>
      </c>
      <c r="F92" s="258"/>
      <c r="G92" s="52"/>
      <c r="H92" s="52"/>
      <c r="I92" s="220" t="str">
        <f t="shared" si="7"/>
        <v xml:space="preserve">  </v>
      </c>
      <c r="J92" s="282"/>
      <c r="K92" s="231" t="str">
        <f>+IFERROR(VLOOKUP($J92,'10 FORMULAS'!$B$53:$C$53,2,0),"")</f>
        <v/>
      </c>
      <c r="L92" s="231" t="str">
        <f t="shared" si="8"/>
        <v/>
      </c>
      <c r="M92" s="278"/>
      <c r="N92" s="231" t="str">
        <f>+IFERROR(VLOOKUP($M92,'10 FORMULAS'!$B$54:$C$55,2,0),"")</f>
        <v/>
      </c>
      <c r="O92" s="279"/>
      <c r="P92" s="279"/>
      <c r="Q92" s="279"/>
      <c r="R92" s="279"/>
      <c r="S92" s="231" t="str">
        <f t="shared" si="9"/>
        <v/>
      </c>
      <c r="T92" s="231" t="str">
        <f t="shared" si="10"/>
        <v/>
      </c>
      <c r="U92" s="231" t="str">
        <f t="shared" si="11"/>
        <v/>
      </c>
      <c r="V92" s="457"/>
      <c r="W92" s="38"/>
      <c r="X92" s="227"/>
      <c r="Y92" s="228"/>
      <c r="Z92" s="228"/>
    </row>
    <row r="93" spans="1:26" ht="29.5" customHeight="1" x14ac:dyDescent="0.35">
      <c r="A93" s="426"/>
      <c r="B93" s="429"/>
      <c r="C93" s="414"/>
      <c r="D93" s="417"/>
      <c r="E93" s="277">
        <v>2</v>
      </c>
      <c r="F93" s="257"/>
      <c r="G93" s="193"/>
      <c r="H93" s="193"/>
      <c r="I93" s="220" t="str">
        <f t="shared" si="7"/>
        <v xml:space="preserve">  </v>
      </c>
      <c r="J93" s="282"/>
      <c r="K93" s="231" t="str">
        <f>+IFERROR(VLOOKUP($J93,'10 FORMULAS'!$B$53:$C$53,2,0),"")</f>
        <v/>
      </c>
      <c r="L93" s="231" t="str">
        <f t="shared" si="8"/>
        <v/>
      </c>
      <c r="M93" s="278"/>
      <c r="N93" s="231" t="str">
        <f>+IFERROR(VLOOKUP($M93,'10 FORMULAS'!$B$54:$C$55,2,0),"")</f>
        <v/>
      </c>
      <c r="O93" s="279"/>
      <c r="P93" s="279"/>
      <c r="Q93" s="279"/>
      <c r="R93" s="279"/>
      <c r="S93" s="231" t="str">
        <f t="shared" si="9"/>
        <v/>
      </c>
      <c r="T93" s="231" t="str">
        <f t="shared" si="10"/>
        <v/>
      </c>
      <c r="U93" s="231" t="str">
        <f t="shared" si="11"/>
        <v/>
      </c>
      <c r="V93" s="458"/>
      <c r="W93" s="38"/>
      <c r="X93" s="227"/>
      <c r="Y93" s="228"/>
      <c r="Z93" s="228"/>
    </row>
    <row r="94" spans="1:26" ht="29.5" customHeight="1" x14ac:dyDescent="0.35">
      <c r="A94" s="426"/>
      <c r="B94" s="429"/>
      <c r="C94" s="414"/>
      <c r="D94" s="417"/>
      <c r="E94" s="277">
        <v>3</v>
      </c>
      <c r="F94" s="257"/>
      <c r="G94" s="193"/>
      <c r="H94" s="193"/>
      <c r="I94" s="220" t="str">
        <f t="shared" si="7"/>
        <v xml:space="preserve">  </v>
      </c>
      <c r="J94" s="282"/>
      <c r="K94" s="231" t="str">
        <f>+IFERROR(VLOOKUP($J94,'10 FORMULAS'!$B$53:$C$53,2,0),"")</f>
        <v/>
      </c>
      <c r="L94" s="231" t="str">
        <f t="shared" si="8"/>
        <v/>
      </c>
      <c r="M94" s="278"/>
      <c r="N94" s="231" t="str">
        <f>+IFERROR(VLOOKUP($M94,'10 FORMULAS'!$B$54:$C$55,2,0),"")</f>
        <v/>
      </c>
      <c r="O94" s="279"/>
      <c r="P94" s="279"/>
      <c r="Q94" s="279"/>
      <c r="R94" s="279"/>
      <c r="S94" s="231" t="str">
        <f t="shared" si="9"/>
        <v/>
      </c>
      <c r="T94" s="231" t="str">
        <f t="shared" si="10"/>
        <v/>
      </c>
      <c r="U94" s="231" t="str">
        <f t="shared" si="11"/>
        <v/>
      </c>
      <c r="V94" s="458"/>
      <c r="W94" s="38"/>
      <c r="X94" s="227"/>
      <c r="Y94" s="228"/>
      <c r="Z94" s="228"/>
    </row>
    <row r="95" spans="1:26" ht="29.5" customHeight="1" x14ac:dyDescent="0.35">
      <c r="A95" s="426"/>
      <c r="B95" s="429"/>
      <c r="C95" s="414"/>
      <c r="D95" s="417"/>
      <c r="E95" s="277">
        <v>4</v>
      </c>
      <c r="F95" s="257"/>
      <c r="G95" s="193"/>
      <c r="H95" s="193"/>
      <c r="I95" s="220" t="str">
        <f t="shared" si="7"/>
        <v xml:space="preserve">  </v>
      </c>
      <c r="J95" s="282"/>
      <c r="K95" s="231" t="str">
        <f>+IFERROR(VLOOKUP($J95,'10 FORMULAS'!$B$53:$C$53,2,0),"")</f>
        <v/>
      </c>
      <c r="L95" s="231" t="str">
        <f t="shared" si="8"/>
        <v/>
      </c>
      <c r="M95" s="278"/>
      <c r="N95" s="231" t="str">
        <f>+IFERROR(VLOOKUP($M95,'10 FORMULAS'!$B$54:$C$55,2,0),"")</f>
        <v/>
      </c>
      <c r="O95" s="279"/>
      <c r="P95" s="279"/>
      <c r="Q95" s="279"/>
      <c r="R95" s="279"/>
      <c r="S95" s="231" t="str">
        <f t="shared" si="9"/>
        <v/>
      </c>
      <c r="T95" s="231" t="str">
        <f t="shared" si="10"/>
        <v/>
      </c>
      <c r="U95" s="231" t="str">
        <f t="shared" si="11"/>
        <v/>
      </c>
      <c r="V95" s="458"/>
      <c r="W95" s="38"/>
      <c r="X95" s="227"/>
      <c r="Y95" s="228"/>
      <c r="Z95" s="228"/>
    </row>
    <row r="96" spans="1:26" ht="29.5" customHeight="1" x14ac:dyDescent="0.35">
      <c r="A96" s="426"/>
      <c r="B96" s="429"/>
      <c r="C96" s="414"/>
      <c r="D96" s="417"/>
      <c r="E96" s="277">
        <v>5</v>
      </c>
      <c r="F96" s="257"/>
      <c r="G96" s="193"/>
      <c r="H96" s="193"/>
      <c r="I96" s="220" t="str">
        <f t="shared" si="7"/>
        <v xml:space="preserve">  </v>
      </c>
      <c r="J96" s="282"/>
      <c r="K96" s="231" t="str">
        <f>+IFERROR(VLOOKUP($J96,'10 FORMULAS'!$B$53:$C$53,2,0),"")</f>
        <v/>
      </c>
      <c r="L96" s="231" t="str">
        <f t="shared" si="8"/>
        <v/>
      </c>
      <c r="M96" s="278"/>
      <c r="N96" s="231" t="str">
        <f>+IFERROR(VLOOKUP($M96,'10 FORMULAS'!$B$54:$C$55,2,0),"")</f>
        <v/>
      </c>
      <c r="O96" s="279"/>
      <c r="P96" s="279"/>
      <c r="Q96" s="279"/>
      <c r="R96" s="279"/>
      <c r="S96" s="231" t="str">
        <f t="shared" si="9"/>
        <v/>
      </c>
      <c r="T96" s="231" t="str">
        <f t="shared" si="10"/>
        <v/>
      </c>
      <c r="U96" s="231" t="str">
        <f t="shared" si="11"/>
        <v/>
      </c>
      <c r="V96" s="458"/>
      <c r="W96" s="38"/>
      <c r="X96" s="227"/>
      <c r="Y96" s="228"/>
      <c r="Z96" s="228"/>
    </row>
    <row r="97" spans="1:26" ht="29.5" customHeight="1" thickBot="1" x14ac:dyDescent="0.4">
      <c r="A97" s="427"/>
      <c r="B97" s="430"/>
      <c r="C97" s="415"/>
      <c r="D97" s="418"/>
      <c r="E97" s="280">
        <v>6</v>
      </c>
      <c r="F97" s="260"/>
      <c r="G97" s="194"/>
      <c r="H97" s="194"/>
      <c r="I97" s="220" t="str">
        <f t="shared" si="7"/>
        <v xml:space="preserve">  </v>
      </c>
      <c r="J97" s="282"/>
      <c r="K97" s="231" t="str">
        <f>+IFERROR(VLOOKUP($J97,'10 FORMULAS'!$B$53:$C$53,2,0),"")</f>
        <v/>
      </c>
      <c r="L97" s="231" t="str">
        <f t="shared" si="8"/>
        <v/>
      </c>
      <c r="M97" s="278"/>
      <c r="N97" s="231" t="str">
        <f>+IFERROR(VLOOKUP($M97,'10 FORMULAS'!$B$54:$C$55,2,0),"")</f>
        <v/>
      </c>
      <c r="O97" s="279"/>
      <c r="P97" s="279"/>
      <c r="Q97" s="279"/>
      <c r="R97" s="279"/>
      <c r="S97" s="231" t="str">
        <f t="shared" si="9"/>
        <v/>
      </c>
      <c r="T97" s="231" t="str">
        <f t="shared" si="10"/>
        <v/>
      </c>
      <c r="U97" s="231" t="str">
        <f t="shared" si="11"/>
        <v/>
      </c>
      <c r="V97" s="579"/>
      <c r="W97" s="38"/>
    </row>
    <row r="98" spans="1:26" ht="29.5" customHeight="1" x14ac:dyDescent="0.35">
      <c r="A98" s="425" t="str">
        <f>'2 CONTEXTO E IDENTIFICACIÓN'!A24</f>
        <v>R16</v>
      </c>
      <c r="B98" s="428" t="str">
        <f>+'2 CONTEXTO E IDENTIFICACIÓN'!J24</f>
        <v xml:space="preserve"> por a causa de </v>
      </c>
      <c r="C98" s="413" t="str">
        <f>+'3 PROBABIL E IMPACTO INHERENTE'!E24</f>
        <v/>
      </c>
      <c r="D98" s="416" t="str">
        <f>+'3 PROBABIL E IMPACTO INHERENTE'!M24</f>
        <v/>
      </c>
      <c r="E98" s="281">
        <v>1</v>
      </c>
      <c r="F98" s="258"/>
      <c r="G98" s="52"/>
      <c r="H98" s="52"/>
      <c r="I98" s="220" t="str">
        <f t="shared" si="7"/>
        <v xml:space="preserve">  </v>
      </c>
      <c r="J98" s="282"/>
      <c r="K98" s="231" t="str">
        <f>+IFERROR(VLOOKUP($J98,'10 FORMULAS'!$B$53:$C$53,2,0),"")</f>
        <v/>
      </c>
      <c r="L98" s="231" t="str">
        <f t="shared" si="8"/>
        <v/>
      </c>
      <c r="M98" s="278"/>
      <c r="N98" s="231" t="str">
        <f>+IFERROR(VLOOKUP($M98,'10 FORMULAS'!$B$54:$C$55,2,0),"")</f>
        <v/>
      </c>
      <c r="O98" s="279"/>
      <c r="P98" s="279"/>
      <c r="Q98" s="279"/>
      <c r="R98" s="279"/>
      <c r="S98" s="231" t="str">
        <f t="shared" si="9"/>
        <v/>
      </c>
      <c r="T98" s="231" t="str">
        <f t="shared" si="10"/>
        <v/>
      </c>
      <c r="U98" s="231" t="str">
        <f t="shared" si="11"/>
        <v/>
      </c>
      <c r="V98" s="457"/>
      <c r="W98" s="38"/>
      <c r="X98" s="227"/>
      <c r="Y98" s="228"/>
      <c r="Z98" s="228"/>
    </row>
    <row r="99" spans="1:26" ht="29.5" customHeight="1" x14ac:dyDescent="0.35">
      <c r="A99" s="426"/>
      <c r="B99" s="429"/>
      <c r="C99" s="414"/>
      <c r="D99" s="417"/>
      <c r="E99" s="277">
        <v>2</v>
      </c>
      <c r="F99" s="257"/>
      <c r="G99" s="193"/>
      <c r="H99" s="193"/>
      <c r="I99" s="220" t="str">
        <f t="shared" si="7"/>
        <v xml:space="preserve">  </v>
      </c>
      <c r="J99" s="282"/>
      <c r="K99" s="231" t="str">
        <f>+IFERROR(VLOOKUP($J99,'10 FORMULAS'!$B$53:$C$53,2,0),"")</f>
        <v/>
      </c>
      <c r="L99" s="231" t="str">
        <f t="shared" si="8"/>
        <v/>
      </c>
      <c r="M99" s="278"/>
      <c r="N99" s="231" t="str">
        <f>+IFERROR(VLOOKUP($M99,'10 FORMULAS'!$B$54:$C$55,2,0),"")</f>
        <v/>
      </c>
      <c r="O99" s="279"/>
      <c r="P99" s="279"/>
      <c r="Q99" s="279"/>
      <c r="R99" s="279"/>
      <c r="S99" s="231" t="str">
        <f t="shared" si="9"/>
        <v/>
      </c>
      <c r="T99" s="231" t="str">
        <f t="shared" si="10"/>
        <v/>
      </c>
      <c r="U99" s="231" t="str">
        <f t="shared" si="11"/>
        <v/>
      </c>
      <c r="V99" s="458"/>
      <c r="W99" s="38"/>
      <c r="X99" s="227"/>
      <c r="Y99" s="228"/>
      <c r="Z99" s="228"/>
    </row>
    <row r="100" spans="1:26" ht="29.5" customHeight="1" x14ac:dyDescent="0.35">
      <c r="A100" s="426"/>
      <c r="B100" s="429"/>
      <c r="C100" s="414"/>
      <c r="D100" s="417"/>
      <c r="E100" s="277">
        <v>3</v>
      </c>
      <c r="F100" s="257"/>
      <c r="G100" s="193"/>
      <c r="H100" s="193"/>
      <c r="I100" s="220" t="str">
        <f t="shared" si="7"/>
        <v xml:space="preserve">  </v>
      </c>
      <c r="J100" s="282"/>
      <c r="K100" s="231" t="str">
        <f>+IFERROR(VLOOKUP($J100,'10 FORMULAS'!$B$53:$C$53,2,0),"")</f>
        <v/>
      </c>
      <c r="L100" s="231" t="str">
        <f t="shared" si="8"/>
        <v/>
      </c>
      <c r="M100" s="278"/>
      <c r="N100" s="231" t="str">
        <f>+IFERROR(VLOOKUP($M100,'10 FORMULAS'!$B$54:$C$55,2,0),"")</f>
        <v/>
      </c>
      <c r="O100" s="279"/>
      <c r="P100" s="279"/>
      <c r="Q100" s="279"/>
      <c r="R100" s="279"/>
      <c r="S100" s="231" t="str">
        <f t="shared" si="9"/>
        <v/>
      </c>
      <c r="T100" s="231" t="str">
        <f t="shared" si="10"/>
        <v/>
      </c>
      <c r="U100" s="231" t="str">
        <f t="shared" si="11"/>
        <v/>
      </c>
      <c r="V100" s="458"/>
      <c r="W100" s="38"/>
      <c r="X100" s="227"/>
      <c r="Y100" s="228"/>
      <c r="Z100" s="228"/>
    </row>
    <row r="101" spans="1:26" ht="29.5" customHeight="1" x14ac:dyDescent="0.35">
      <c r="A101" s="426"/>
      <c r="B101" s="429"/>
      <c r="C101" s="414"/>
      <c r="D101" s="417"/>
      <c r="E101" s="277">
        <v>4</v>
      </c>
      <c r="F101" s="257"/>
      <c r="G101" s="193"/>
      <c r="H101" s="193"/>
      <c r="I101" s="220" t="str">
        <f t="shared" si="7"/>
        <v xml:space="preserve">  </v>
      </c>
      <c r="J101" s="282"/>
      <c r="K101" s="231" t="str">
        <f>+IFERROR(VLOOKUP($J101,'10 FORMULAS'!$B$53:$C$53,2,0),"")</f>
        <v/>
      </c>
      <c r="L101" s="231" t="str">
        <f t="shared" si="8"/>
        <v/>
      </c>
      <c r="M101" s="278"/>
      <c r="N101" s="231" t="str">
        <f>+IFERROR(VLOOKUP($M101,'10 FORMULAS'!$B$54:$C$55,2,0),"")</f>
        <v/>
      </c>
      <c r="O101" s="279"/>
      <c r="P101" s="279"/>
      <c r="Q101" s="279"/>
      <c r="R101" s="279"/>
      <c r="S101" s="231" t="str">
        <f t="shared" si="9"/>
        <v/>
      </c>
      <c r="T101" s="231" t="str">
        <f t="shared" si="10"/>
        <v/>
      </c>
      <c r="U101" s="231" t="str">
        <f t="shared" si="11"/>
        <v/>
      </c>
      <c r="V101" s="458"/>
      <c r="W101" s="38"/>
      <c r="X101" s="227"/>
      <c r="Y101" s="228"/>
      <c r="Z101" s="228"/>
    </row>
    <row r="102" spans="1:26" ht="29.5" customHeight="1" x14ac:dyDescent="0.35">
      <c r="A102" s="426"/>
      <c r="B102" s="429"/>
      <c r="C102" s="414"/>
      <c r="D102" s="417"/>
      <c r="E102" s="277">
        <v>5</v>
      </c>
      <c r="F102" s="257"/>
      <c r="G102" s="193"/>
      <c r="H102" s="193"/>
      <c r="I102" s="220" t="str">
        <f t="shared" si="7"/>
        <v xml:space="preserve">  </v>
      </c>
      <c r="J102" s="282"/>
      <c r="K102" s="231" t="str">
        <f>+IFERROR(VLOOKUP($J102,'10 FORMULAS'!$B$53:$C$53,2,0),"")</f>
        <v/>
      </c>
      <c r="L102" s="231" t="str">
        <f t="shared" si="8"/>
        <v/>
      </c>
      <c r="M102" s="278"/>
      <c r="N102" s="231" t="str">
        <f>+IFERROR(VLOOKUP($M102,'10 FORMULAS'!$B$54:$C$55,2,0),"")</f>
        <v/>
      </c>
      <c r="O102" s="279"/>
      <c r="P102" s="279"/>
      <c r="Q102" s="279"/>
      <c r="R102" s="279"/>
      <c r="S102" s="231" t="str">
        <f t="shared" si="9"/>
        <v/>
      </c>
      <c r="T102" s="231" t="str">
        <f t="shared" si="10"/>
        <v/>
      </c>
      <c r="U102" s="231" t="str">
        <f t="shared" si="11"/>
        <v/>
      </c>
      <c r="V102" s="458"/>
      <c r="W102" s="38"/>
      <c r="X102" s="227"/>
      <c r="Y102" s="228"/>
      <c r="Z102" s="228"/>
    </row>
    <row r="103" spans="1:26" ht="29.5" customHeight="1" thickBot="1" x14ac:dyDescent="0.4">
      <c r="A103" s="427"/>
      <c r="B103" s="430"/>
      <c r="C103" s="415"/>
      <c r="D103" s="418"/>
      <c r="E103" s="280">
        <v>6</v>
      </c>
      <c r="F103" s="260"/>
      <c r="G103" s="194"/>
      <c r="H103" s="194"/>
      <c r="I103" s="220" t="str">
        <f t="shared" si="7"/>
        <v xml:space="preserve">  </v>
      </c>
      <c r="J103" s="282"/>
      <c r="K103" s="231" t="str">
        <f>+IFERROR(VLOOKUP($J103,'10 FORMULAS'!$B$53:$C$53,2,0),"")</f>
        <v/>
      </c>
      <c r="L103" s="231" t="str">
        <f t="shared" si="8"/>
        <v/>
      </c>
      <c r="M103" s="278"/>
      <c r="N103" s="231" t="str">
        <f>+IFERROR(VLOOKUP($M103,'10 FORMULAS'!$B$54:$C$55,2,0),"")</f>
        <v/>
      </c>
      <c r="O103" s="279"/>
      <c r="P103" s="279"/>
      <c r="Q103" s="279"/>
      <c r="R103" s="279"/>
      <c r="S103" s="231" t="str">
        <f t="shared" si="9"/>
        <v/>
      </c>
      <c r="T103" s="231" t="str">
        <f t="shared" si="10"/>
        <v/>
      </c>
      <c r="U103" s="231" t="str">
        <f t="shared" si="11"/>
        <v/>
      </c>
      <c r="V103" s="579"/>
      <c r="W103" s="38"/>
    </row>
    <row r="104" spans="1:26" ht="29.5" customHeight="1" x14ac:dyDescent="0.35">
      <c r="A104" s="425" t="str">
        <f>'2 CONTEXTO E IDENTIFICACIÓN'!A25</f>
        <v>R17</v>
      </c>
      <c r="B104" s="428" t="str">
        <f>+'2 CONTEXTO E IDENTIFICACIÓN'!J25</f>
        <v xml:space="preserve"> por a causa de </v>
      </c>
      <c r="C104" s="413" t="str">
        <f>+'3 PROBABIL E IMPACTO INHERENTE'!E25</f>
        <v/>
      </c>
      <c r="D104" s="416" t="str">
        <f>+'3 PROBABIL E IMPACTO INHERENTE'!M25</f>
        <v/>
      </c>
      <c r="E104" s="281">
        <v>1</v>
      </c>
      <c r="F104" s="258"/>
      <c r="G104" s="52"/>
      <c r="H104" s="52"/>
      <c r="I104" s="220" t="str">
        <f t="shared" si="7"/>
        <v xml:space="preserve">  </v>
      </c>
      <c r="J104" s="282"/>
      <c r="K104" s="231" t="str">
        <f>+IFERROR(VLOOKUP($J104,'10 FORMULAS'!$B$53:$C$53,2,0),"")</f>
        <v/>
      </c>
      <c r="L104" s="231" t="str">
        <f t="shared" si="8"/>
        <v/>
      </c>
      <c r="M104" s="278"/>
      <c r="N104" s="231" t="str">
        <f>+IFERROR(VLOOKUP($M104,'10 FORMULAS'!$B$54:$C$55,2,0),"")</f>
        <v/>
      </c>
      <c r="O104" s="279"/>
      <c r="P104" s="279"/>
      <c r="Q104" s="279"/>
      <c r="R104" s="279"/>
      <c r="S104" s="231" t="str">
        <f t="shared" si="9"/>
        <v/>
      </c>
      <c r="T104" s="231" t="str">
        <f t="shared" si="10"/>
        <v/>
      </c>
      <c r="U104" s="231" t="str">
        <f t="shared" si="11"/>
        <v/>
      </c>
      <c r="V104" s="457"/>
      <c r="W104" s="38"/>
      <c r="X104" s="227"/>
      <c r="Y104" s="228"/>
      <c r="Z104" s="228"/>
    </row>
    <row r="105" spans="1:26" ht="29.5" customHeight="1" x14ac:dyDescent="0.35">
      <c r="A105" s="431"/>
      <c r="B105" s="432"/>
      <c r="C105" s="419"/>
      <c r="D105" s="420"/>
      <c r="E105" s="277">
        <v>2</v>
      </c>
      <c r="F105" s="256"/>
      <c r="G105" s="253"/>
      <c r="H105" s="253"/>
      <c r="I105" s="220" t="str">
        <f t="shared" si="7"/>
        <v xml:space="preserve">  </v>
      </c>
      <c r="J105" s="282"/>
      <c r="K105" s="231" t="str">
        <f>+IFERROR(VLOOKUP($J105,'10 FORMULAS'!$B$53:$C$53,2,0),"")</f>
        <v/>
      </c>
      <c r="L105" s="231" t="str">
        <f t="shared" si="8"/>
        <v/>
      </c>
      <c r="M105" s="278"/>
      <c r="N105" s="231" t="str">
        <f>+IFERROR(VLOOKUP($M105,'10 FORMULAS'!$B$54:$C$55,2,0),"")</f>
        <v/>
      </c>
      <c r="O105" s="279"/>
      <c r="P105" s="279"/>
      <c r="Q105" s="279"/>
      <c r="R105" s="279"/>
      <c r="S105" s="231" t="str">
        <f t="shared" si="9"/>
        <v/>
      </c>
      <c r="T105" s="231" t="str">
        <f t="shared" si="10"/>
        <v/>
      </c>
      <c r="U105" s="231" t="str">
        <f t="shared" si="11"/>
        <v/>
      </c>
      <c r="V105" s="578"/>
      <c r="W105" s="38"/>
      <c r="X105" s="227"/>
      <c r="Y105" s="228"/>
      <c r="Z105" s="228"/>
    </row>
    <row r="106" spans="1:26" ht="29.5" customHeight="1" x14ac:dyDescent="0.35">
      <c r="A106" s="431"/>
      <c r="B106" s="432"/>
      <c r="C106" s="419"/>
      <c r="D106" s="420"/>
      <c r="E106" s="277">
        <v>3</v>
      </c>
      <c r="F106" s="256"/>
      <c r="G106" s="253"/>
      <c r="H106" s="253"/>
      <c r="I106" s="220" t="str">
        <f t="shared" si="7"/>
        <v xml:space="preserve">  </v>
      </c>
      <c r="J106" s="282"/>
      <c r="K106" s="231" t="str">
        <f>+IFERROR(VLOOKUP($J106,'10 FORMULAS'!$B$53:$C$53,2,0),"")</f>
        <v/>
      </c>
      <c r="L106" s="231" t="str">
        <f t="shared" si="8"/>
        <v/>
      </c>
      <c r="M106" s="278"/>
      <c r="N106" s="231" t="str">
        <f>+IFERROR(VLOOKUP($M106,'10 FORMULAS'!$B$54:$C$55,2,0),"")</f>
        <v/>
      </c>
      <c r="O106" s="279"/>
      <c r="P106" s="279"/>
      <c r="Q106" s="279"/>
      <c r="R106" s="279"/>
      <c r="S106" s="231" t="str">
        <f t="shared" si="9"/>
        <v/>
      </c>
      <c r="T106" s="231" t="str">
        <f t="shared" si="10"/>
        <v/>
      </c>
      <c r="U106" s="231" t="str">
        <f t="shared" si="11"/>
        <v/>
      </c>
      <c r="V106" s="578"/>
      <c r="W106" s="38"/>
      <c r="X106" s="227"/>
      <c r="Y106" s="228"/>
      <c r="Z106" s="228"/>
    </row>
    <row r="107" spans="1:26" ht="29.5" customHeight="1" x14ac:dyDescent="0.35">
      <c r="A107" s="426"/>
      <c r="B107" s="429"/>
      <c r="C107" s="414"/>
      <c r="D107" s="417"/>
      <c r="E107" s="277">
        <v>4</v>
      </c>
      <c r="F107" s="257"/>
      <c r="G107" s="193"/>
      <c r="H107" s="193"/>
      <c r="I107" s="220" t="str">
        <f t="shared" si="7"/>
        <v xml:space="preserve">  </v>
      </c>
      <c r="J107" s="282"/>
      <c r="K107" s="231" t="str">
        <f>+IFERROR(VLOOKUP($J107,'10 FORMULAS'!$B$53:$C$53,2,0),"")</f>
        <v/>
      </c>
      <c r="L107" s="231" t="str">
        <f t="shared" si="8"/>
        <v/>
      </c>
      <c r="M107" s="278"/>
      <c r="N107" s="231" t="str">
        <f>+IFERROR(VLOOKUP($M107,'10 FORMULAS'!$B$54:$C$55,2,0),"")</f>
        <v/>
      </c>
      <c r="O107" s="279"/>
      <c r="P107" s="279"/>
      <c r="Q107" s="279"/>
      <c r="R107" s="279"/>
      <c r="S107" s="231" t="str">
        <f t="shared" si="9"/>
        <v/>
      </c>
      <c r="T107" s="231" t="str">
        <f t="shared" si="10"/>
        <v/>
      </c>
      <c r="U107" s="231" t="str">
        <f t="shared" si="11"/>
        <v/>
      </c>
      <c r="V107" s="458"/>
      <c r="W107" s="38"/>
      <c r="X107" s="227"/>
      <c r="Y107" s="228"/>
      <c r="Z107" s="228"/>
    </row>
    <row r="108" spans="1:26" ht="29.5" customHeight="1" x14ac:dyDescent="0.35">
      <c r="A108" s="426"/>
      <c r="B108" s="429"/>
      <c r="C108" s="414"/>
      <c r="D108" s="417"/>
      <c r="E108" s="277">
        <v>5</v>
      </c>
      <c r="F108" s="257"/>
      <c r="G108" s="193"/>
      <c r="H108" s="193"/>
      <c r="I108" s="220" t="str">
        <f t="shared" si="7"/>
        <v xml:space="preserve">  </v>
      </c>
      <c r="J108" s="282"/>
      <c r="K108" s="231" t="str">
        <f>+IFERROR(VLOOKUP($J108,'10 FORMULAS'!$B$53:$C$53,2,0),"")</f>
        <v/>
      </c>
      <c r="L108" s="231" t="str">
        <f t="shared" si="8"/>
        <v/>
      </c>
      <c r="M108" s="278"/>
      <c r="N108" s="231" t="str">
        <f>+IFERROR(VLOOKUP($M108,'10 FORMULAS'!$B$54:$C$55,2,0),"")</f>
        <v/>
      </c>
      <c r="O108" s="279"/>
      <c r="P108" s="279"/>
      <c r="Q108" s="279"/>
      <c r="R108" s="279"/>
      <c r="S108" s="231" t="str">
        <f t="shared" si="9"/>
        <v/>
      </c>
      <c r="T108" s="231" t="str">
        <f t="shared" si="10"/>
        <v/>
      </c>
      <c r="U108" s="231" t="str">
        <f t="shared" si="11"/>
        <v/>
      </c>
      <c r="V108" s="458"/>
      <c r="W108" s="38"/>
      <c r="X108" s="227"/>
      <c r="Y108" s="228"/>
      <c r="Z108" s="228"/>
    </row>
    <row r="109" spans="1:26" ht="29.5" customHeight="1" thickBot="1" x14ac:dyDescent="0.4">
      <c r="A109" s="427"/>
      <c r="B109" s="430"/>
      <c r="C109" s="415"/>
      <c r="D109" s="418"/>
      <c r="E109" s="280">
        <v>6</v>
      </c>
      <c r="F109" s="260"/>
      <c r="G109" s="194"/>
      <c r="H109" s="194"/>
      <c r="I109" s="220" t="str">
        <f t="shared" si="7"/>
        <v xml:space="preserve">  </v>
      </c>
      <c r="J109" s="282"/>
      <c r="K109" s="231" t="str">
        <f>+IFERROR(VLOOKUP($J109,'10 FORMULAS'!$B$53:$C$53,2,0),"")</f>
        <v/>
      </c>
      <c r="L109" s="231" t="str">
        <f t="shared" si="8"/>
        <v/>
      </c>
      <c r="M109" s="278"/>
      <c r="N109" s="231" t="str">
        <f>+IFERROR(VLOOKUP($M109,'10 FORMULAS'!$B$54:$C$55,2,0),"")</f>
        <v/>
      </c>
      <c r="O109" s="279"/>
      <c r="P109" s="279"/>
      <c r="Q109" s="279"/>
      <c r="R109" s="279"/>
      <c r="S109" s="231" t="str">
        <f t="shared" si="9"/>
        <v/>
      </c>
      <c r="T109" s="231" t="str">
        <f t="shared" si="10"/>
        <v/>
      </c>
      <c r="U109" s="231" t="str">
        <f t="shared" si="11"/>
        <v/>
      </c>
      <c r="V109" s="579"/>
      <c r="W109" s="38"/>
    </row>
    <row r="110" spans="1:26" ht="29.5" customHeight="1" x14ac:dyDescent="0.35">
      <c r="A110" s="425" t="str">
        <f>'2 CONTEXTO E IDENTIFICACIÓN'!A26</f>
        <v>R18</v>
      </c>
      <c r="B110" s="428" t="str">
        <f>+'2 CONTEXTO E IDENTIFICACIÓN'!J26</f>
        <v xml:space="preserve"> por a causa de </v>
      </c>
      <c r="C110" s="413" t="str">
        <f>+'3 PROBABIL E IMPACTO INHERENTE'!E26</f>
        <v/>
      </c>
      <c r="D110" s="416" t="str">
        <f>+'3 PROBABIL E IMPACTO INHERENTE'!M26</f>
        <v/>
      </c>
      <c r="E110" s="281">
        <v>1</v>
      </c>
      <c r="F110" s="258"/>
      <c r="G110" s="52"/>
      <c r="H110" s="52"/>
      <c r="I110" s="220" t="str">
        <f t="shared" si="7"/>
        <v xml:space="preserve">  </v>
      </c>
      <c r="J110" s="282"/>
      <c r="K110" s="231" t="str">
        <f>+IFERROR(VLOOKUP($J110,'10 FORMULAS'!$B$53:$C$53,2,0),"")</f>
        <v/>
      </c>
      <c r="L110" s="231" t="str">
        <f t="shared" si="8"/>
        <v/>
      </c>
      <c r="M110" s="278"/>
      <c r="N110" s="231" t="str">
        <f>+IFERROR(VLOOKUP($M110,'10 FORMULAS'!$B$54:$C$55,2,0),"")</f>
        <v/>
      </c>
      <c r="O110" s="279"/>
      <c r="P110" s="279"/>
      <c r="Q110" s="279"/>
      <c r="R110" s="279"/>
      <c r="S110" s="231" t="str">
        <f t="shared" si="9"/>
        <v/>
      </c>
      <c r="T110" s="231" t="str">
        <f t="shared" si="10"/>
        <v/>
      </c>
      <c r="U110" s="231" t="str">
        <f t="shared" si="11"/>
        <v/>
      </c>
      <c r="V110" s="457"/>
      <c r="W110" s="38"/>
      <c r="X110" s="227"/>
      <c r="Y110" s="228"/>
      <c r="Z110" s="228"/>
    </row>
    <row r="111" spans="1:26" ht="29.5" customHeight="1" x14ac:dyDescent="0.35">
      <c r="A111" s="431"/>
      <c r="B111" s="432"/>
      <c r="C111" s="419"/>
      <c r="D111" s="420"/>
      <c r="E111" s="277">
        <v>2</v>
      </c>
      <c r="F111" s="256"/>
      <c r="G111" s="253"/>
      <c r="H111" s="253"/>
      <c r="I111" s="220" t="str">
        <f t="shared" si="7"/>
        <v xml:space="preserve">  </v>
      </c>
      <c r="J111" s="282"/>
      <c r="K111" s="231" t="str">
        <f>+IFERROR(VLOOKUP($J111,'10 FORMULAS'!$B$53:$C$53,2,0),"")</f>
        <v/>
      </c>
      <c r="L111" s="231" t="str">
        <f t="shared" si="8"/>
        <v/>
      </c>
      <c r="M111" s="278"/>
      <c r="N111" s="231" t="str">
        <f>+IFERROR(VLOOKUP($M111,'10 FORMULAS'!$B$54:$C$55,2,0),"")</f>
        <v/>
      </c>
      <c r="O111" s="279"/>
      <c r="P111" s="279"/>
      <c r="Q111" s="279"/>
      <c r="R111" s="279"/>
      <c r="S111" s="231" t="str">
        <f t="shared" si="9"/>
        <v/>
      </c>
      <c r="T111" s="231" t="str">
        <f t="shared" si="10"/>
        <v/>
      </c>
      <c r="U111" s="231" t="str">
        <f t="shared" si="11"/>
        <v/>
      </c>
      <c r="V111" s="578"/>
      <c r="W111" s="38"/>
      <c r="X111" s="227"/>
      <c r="Y111" s="228"/>
      <c r="Z111" s="228"/>
    </row>
    <row r="112" spans="1:26" ht="29.5" customHeight="1" x14ac:dyDescent="0.35">
      <c r="A112" s="431"/>
      <c r="B112" s="432"/>
      <c r="C112" s="419"/>
      <c r="D112" s="420"/>
      <c r="E112" s="277">
        <v>3</v>
      </c>
      <c r="F112" s="256"/>
      <c r="G112" s="253"/>
      <c r="H112" s="253"/>
      <c r="I112" s="220" t="str">
        <f t="shared" si="7"/>
        <v xml:space="preserve">  </v>
      </c>
      <c r="J112" s="282"/>
      <c r="K112" s="231" t="str">
        <f>+IFERROR(VLOOKUP($J112,'10 FORMULAS'!$B$53:$C$53,2,0),"")</f>
        <v/>
      </c>
      <c r="L112" s="231" t="str">
        <f t="shared" si="8"/>
        <v/>
      </c>
      <c r="M112" s="278"/>
      <c r="N112" s="231" t="str">
        <f>+IFERROR(VLOOKUP($M112,'10 FORMULAS'!$B$54:$C$55,2,0),"")</f>
        <v/>
      </c>
      <c r="O112" s="279"/>
      <c r="P112" s="279"/>
      <c r="Q112" s="279"/>
      <c r="R112" s="279"/>
      <c r="S112" s="231" t="str">
        <f t="shared" si="9"/>
        <v/>
      </c>
      <c r="T112" s="231" t="str">
        <f t="shared" si="10"/>
        <v/>
      </c>
      <c r="U112" s="231" t="str">
        <f t="shared" si="11"/>
        <v/>
      </c>
      <c r="V112" s="578"/>
      <c r="W112" s="38"/>
      <c r="X112" s="227"/>
      <c r="Y112" s="228"/>
      <c r="Z112" s="228"/>
    </row>
    <row r="113" spans="1:26" ht="29.5" customHeight="1" x14ac:dyDescent="0.35">
      <c r="A113" s="426"/>
      <c r="B113" s="429"/>
      <c r="C113" s="414"/>
      <c r="D113" s="417"/>
      <c r="E113" s="277">
        <v>4</v>
      </c>
      <c r="F113" s="257"/>
      <c r="G113" s="193"/>
      <c r="H113" s="193"/>
      <c r="I113" s="220" t="str">
        <f t="shared" si="7"/>
        <v xml:space="preserve">  </v>
      </c>
      <c r="J113" s="282"/>
      <c r="K113" s="231" t="str">
        <f>+IFERROR(VLOOKUP($J113,'10 FORMULAS'!$B$53:$C$53,2,0),"")</f>
        <v/>
      </c>
      <c r="L113" s="231" t="str">
        <f t="shared" si="8"/>
        <v/>
      </c>
      <c r="M113" s="278"/>
      <c r="N113" s="231" t="str">
        <f>+IFERROR(VLOOKUP($M113,'10 FORMULAS'!$B$54:$C$55,2,0),"")</f>
        <v/>
      </c>
      <c r="O113" s="279"/>
      <c r="P113" s="279"/>
      <c r="Q113" s="279"/>
      <c r="R113" s="279"/>
      <c r="S113" s="231" t="str">
        <f t="shared" si="9"/>
        <v/>
      </c>
      <c r="T113" s="231" t="str">
        <f t="shared" si="10"/>
        <v/>
      </c>
      <c r="U113" s="231" t="str">
        <f t="shared" si="11"/>
        <v/>
      </c>
      <c r="V113" s="458"/>
      <c r="W113" s="38"/>
      <c r="X113" s="227"/>
      <c r="Y113" s="228"/>
      <c r="Z113" s="228"/>
    </row>
    <row r="114" spans="1:26" ht="29.5" customHeight="1" x14ac:dyDescent="0.35">
      <c r="A114" s="426"/>
      <c r="B114" s="429"/>
      <c r="C114" s="414"/>
      <c r="D114" s="417"/>
      <c r="E114" s="277">
        <v>5</v>
      </c>
      <c r="F114" s="257"/>
      <c r="G114" s="193"/>
      <c r="H114" s="193"/>
      <c r="I114" s="220" t="str">
        <f t="shared" si="7"/>
        <v xml:space="preserve">  </v>
      </c>
      <c r="J114" s="282"/>
      <c r="K114" s="231" t="str">
        <f>+IFERROR(VLOOKUP($J114,'10 FORMULAS'!$B$53:$C$53,2,0),"")</f>
        <v/>
      </c>
      <c r="L114" s="231" t="str">
        <f t="shared" si="8"/>
        <v/>
      </c>
      <c r="M114" s="278"/>
      <c r="N114" s="231" t="str">
        <f>+IFERROR(VLOOKUP($M114,'10 FORMULAS'!$B$54:$C$55,2,0),"")</f>
        <v/>
      </c>
      <c r="O114" s="279"/>
      <c r="P114" s="279"/>
      <c r="Q114" s="279"/>
      <c r="R114" s="279"/>
      <c r="S114" s="231" t="str">
        <f t="shared" si="9"/>
        <v/>
      </c>
      <c r="T114" s="231" t="str">
        <f t="shared" si="10"/>
        <v/>
      </c>
      <c r="U114" s="231" t="str">
        <f t="shared" si="11"/>
        <v/>
      </c>
      <c r="V114" s="458"/>
      <c r="W114" s="38"/>
      <c r="X114" s="227"/>
      <c r="Y114" s="228"/>
      <c r="Z114" s="228"/>
    </row>
    <row r="115" spans="1:26" ht="29.5" customHeight="1" thickBot="1" x14ac:dyDescent="0.4">
      <c r="A115" s="427"/>
      <c r="B115" s="430"/>
      <c r="C115" s="415"/>
      <c r="D115" s="418"/>
      <c r="E115" s="280">
        <v>6</v>
      </c>
      <c r="F115" s="260"/>
      <c r="G115" s="194"/>
      <c r="H115" s="194"/>
      <c r="I115" s="220" t="str">
        <f t="shared" si="7"/>
        <v xml:space="preserve">  </v>
      </c>
      <c r="J115" s="282"/>
      <c r="K115" s="231" t="str">
        <f>+IFERROR(VLOOKUP($J115,'10 FORMULAS'!$B$53:$C$53,2,0),"")</f>
        <v/>
      </c>
      <c r="L115" s="231" t="str">
        <f t="shared" si="8"/>
        <v/>
      </c>
      <c r="M115" s="278"/>
      <c r="N115" s="231" t="str">
        <f>+IFERROR(VLOOKUP($M115,'10 FORMULAS'!$B$54:$C$55,2,0),"")</f>
        <v/>
      </c>
      <c r="O115" s="279"/>
      <c r="P115" s="279"/>
      <c r="Q115" s="279"/>
      <c r="R115" s="279"/>
      <c r="S115" s="231" t="str">
        <f t="shared" si="9"/>
        <v/>
      </c>
      <c r="T115" s="231" t="str">
        <f t="shared" si="10"/>
        <v/>
      </c>
      <c r="U115" s="231" t="str">
        <f t="shared" si="11"/>
        <v/>
      </c>
      <c r="V115" s="579"/>
      <c r="W115" s="38"/>
    </row>
    <row r="116" spans="1:26" ht="29.5" customHeight="1" x14ac:dyDescent="0.35">
      <c r="A116" s="425" t="str">
        <f>'2 CONTEXTO E IDENTIFICACIÓN'!A27</f>
        <v>R19</v>
      </c>
      <c r="B116" s="428" t="str">
        <f>+'2 CONTEXTO E IDENTIFICACIÓN'!J27</f>
        <v xml:space="preserve"> por a causa de </v>
      </c>
      <c r="C116" s="413" t="str">
        <f>+'3 PROBABIL E IMPACTO INHERENTE'!E27</f>
        <v/>
      </c>
      <c r="D116" s="416" t="str">
        <f>+'3 PROBABIL E IMPACTO INHERENTE'!M27</f>
        <v/>
      </c>
      <c r="E116" s="281">
        <v>1</v>
      </c>
      <c r="F116" s="258"/>
      <c r="G116" s="52"/>
      <c r="H116" s="52"/>
      <c r="I116" s="220" t="str">
        <f t="shared" si="7"/>
        <v xml:space="preserve">  </v>
      </c>
      <c r="J116" s="282"/>
      <c r="K116" s="231" t="str">
        <f>+IFERROR(VLOOKUP($J116,'10 FORMULAS'!$B$53:$C$53,2,0),"")</f>
        <v/>
      </c>
      <c r="L116" s="231" t="str">
        <f t="shared" si="8"/>
        <v/>
      </c>
      <c r="M116" s="278"/>
      <c r="N116" s="231" t="str">
        <f>+IFERROR(VLOOKUP($M116,'10 FORMULAS'!$B$54:$C$55,2,0),"")</f>
        <v/>
      </c>
      <c r="O116" s="279"/>
      <c r="P116" s="279"/>
      <c r="Q116" s="279"/>
      <c r="R116" s="279"/>
      <c r="S116" s="231" t="str">
        <f t="shared" si="9"/>
        <v/>
      </c>
      <c r="T116" s="231" t="str">
        <f t="shared" ref="T116:T127" si="12">+IFERROR(D116*S116,"")</f>
        <v/>
      </c>
      <c r="U116" s="231" t="str">
        <f t="shared" ref="U116:U127" si="13">+IFERROR(D116-T116,"")</f>
        <v/>
      </c>
      <c r="V116" s="457"/>
      <c r="W116" s="38"/>
      <c r="X116" s="227"/>
      <c r="Y116" s="228"/>
      <c r="Z116" s="228"/>
    </row>
    <row r="117" spans="1:26" ht="29.5" customHeight="1" x14ac:dyDescent="0.35">
      <c r="A117" s="431"/>
      <c r="B117" s="432"/>
      <c r="C117" s="419"/>
      <c r="D117" s="420"/>
      <c r="E117" s="277">
        <v>2</v>
      </c>
      <c r="F117" s="256"/>
      <c r="G117" s="253"/>
      <c r="H117" s="253"/>
      <c r="I117" s="220" t="str">
        <f t="shared" si="7"/>
        <v xml:space="preserve">  </v>
      </c>
      <c r="J117" s="282"/>
      <c r="K117" s="231" t="str">
        <f>+IFERROR(VLOOKUP($J117,'10 FORMULAS'!$B$53:$C$53,2,0),"")</f>
        <v/>
      </c>
      <c r="L117" s="231" t="str">
        <f t="shared" si="8"/>
        <v/>
      </c>
      <c r="M117" s="278"/>
      <c r="N117" s="231" t="str">
        <f>+IFERROR(VLOOKUP($M117,'10 FORMULAS'!$B$54:$C$55,2,0),"")</f>
        <v/>
      </c>
      <c r="O117" s="279"/>
      <c r="P117" s="279"/>
      <c r="Q117" s="279"/>
      <c r="R117" s="279"/>
      <c r="S117" s="231" t="str">
        <f t="shared" si="9"/>
        <v/>
      </c>
      <c r="T117" s="231" t="str">
        <f t="shared" si="12"/>
        <v/>
      </c>
      <c r="U117" s="231" t="str">
        <f t="shared" si="13"/>
        <v/>
      </c>
      <c r="V117" s="578"/>
      <c r="W117" s="38"/>
      <c r="X117" s="227"/>
      <c r="Y117" s="228"/>
      <c r="Z117" s="228"/>
    </row>
    <row r="118" spans="1:26" ht="29.5" customHeight="1" x14ac:dyDescent="0.35">
      <c r="A118" s="431"/>
      <c r="B118" s="432"/>
      <c r="C118" s="419"/>
      <c r="D118" s="420"/>
      <c r="E118" s="277">
        <v>3</v>
      </c>
      <c r="F118" s="256"/>
      <c r="G118" s="253"/>
      <c r="H118" s="253"/>
      <c r="I118" s="220" t="str">
        <f t="shared" si="7"/>
        <v xml:space="preserve">  </v>
      </c>
      <c r="J118" s="282"/>
      <c r="K118" s="231" t="str">
        <f>+IFERROR(VLOOKUP($J118,'10 FORMULAS'!$B$53:$C$53,2,0),"")</f>
        <v/>
      </c>
      <c r="L118" s="231" t="str">
        <f t="shared" si="8"/>
        <v/>
      </c>
      <c r="M118" s="278"/>
      <c r="N118" s="231" t="str">
        <f>+IFERROR(VLOOKUP($M118,'10 FORMULAS'!$B$54:$C$55,2,0),"")</f>
        <v/>
      </c>
      <c r="O118" s="279"/>
      <c r="P118" s="279"/>
      <c r="Q118" s="279"/>
      <c r="R118" s="279"/>
      <c r="S118" s="231" t="str">
        <f t="shared" si="9"/>
        <v/>
      </c>
      <c r="T118" s="231" t="str">
        <f t="shared" si="12"/>
        <v/>
      </c>
      <c r="U118" s="231" t="str">
        <f t="shared" si="13"/>
        <v/>
      </c>
      <c r="V118" s="578"/>
      <c r="W118" s="38"/>
      <c r="X118" s="227"/>
      <c r="Y118" s="228"/>
      <c r="Z118" s="228"/>
    </row>
    <row r="119" spans="1:26" ht="29.5" customHeight="1" x14ac:dyDescent="0.35">
      <c r="A119" s="426"/>
      <c r="B119" s="429"/>
      <c r="C119" s="414"/>
      <c r="D119" s="417"/>
      <c r="E119" s="277">
        <v>4</v>
      </c>
      <c r="F119" s="257"/>
      <c r="G119" s="193"/>
      <c r="H119" s="193"/>
      <c r="I119" s="220" t="str">
        <f t="shared" si="7"/>
        <v xml:space="preserve">  </v>
      </c>
      <c r="J119" s="282"/>
      <c r="K119" s="231" t="str">
        <f>+IFERROR(VLOOKUP($J119,'10 FORMULAS'!$B$53:$C$53,2,0),"")</f>
        <v/>
      </c>
      <c r="L119" s="231" t="str">
        <f t="shared" si="8"/>
        <v/>
      </c>
      <c r="M119" s="278"/>
      <c r="N119" s="231" t="str">
        <f>+IFERROR(VLOOKUP($M119,'10 FORMULAS'!$B$54:$C$55,2,0),"")</f>
        <v/>
      </c>
      <c r="O119" s="279"/>
      <c r="P119" s="279"/>
      <c r="Q119" s="279"/>
      <c r="R119" s="279"/>
      <c r="S119" s="231" t="str">
        <f t="shared" si="9"/>
        <v/>
      </c>
      <c r="T119" s="231" t="str">
        <f t="shared" si="12"/>
        <v/>
      </c>
      <c r="U119" s="231" t="str">
        <f t="shared" si="13"/>
        <v/>
      </c>
      <c r="V119" s="458"/>
      <c r="W119" s="38"/>
      <c r="X119" s="227"/>
      <c r="Y119" s="228"/>
      <c r="Z119" s="228"/>
    </row>
    <row r="120" spans="1:26" ht="29.5" customHeight="1" x14ac:dyDescent="0.35">
      <c r="A120" s="426"/>
      <c r="B120" s="429"/>
      <c r="C120" s="414"/>
      <c r="D120" s="417"/>
      <c r="E120" s="277">
        <v>5</v>
      </c>
      <c r="F120" s="257"/>
      <c r="G120" s="193"/>
      <c r="H120" s="193"/>
      <c r="I120" s="220" t="str">
        <f t="shared" si="7"/>
        <v xml:space="preserve">  </v>
      </c>
      <c r="J120" s="282"/>
      <c r="K120" s="231" t="str">
        <f>+IFERROR(VLOOKUP($J120,'10 FORMULAS'!$B$53:$C$53,2,0),"")</f>
        <v/>
      </c>
      <c r="L120" s="231" t="str">
        <f t="shared" si="8"/>
        <v/>
      </c>
      <c r="M120" s="278"/>
      <c r="N120" s="231" t="str">
        <f>+IFERROR(VLOOKUP($M120,'10 FORMULAS'!$B$54:$C$55,2,0),"")</f>
        <v/>
      </c>
      <c r="O120" s="279"/>
      <c r="P120" s="279"/>
      <c r="Q120" s="279"/>
      <c r="R120" s="279"/>
      <c r="S120" s="231" t="str">
        <f t="shared" si="9"/>
        <v/>
      </c>
      <c r="T120" s="231" t="str">
        <f t="shared" si="12"/>
        <v/>
      </c>
      <c r="U120" s="231" t="str">
        <f t="shared" si="13"/>
        <v/>
      </c>
      <c r="V120" s="458"/>
      <c r="W120" s="38"/>
      <c r="X120" s="227"/>
      <c r="Y120" s="228"/>
      <c r="Z120" s="228"/>
    </row>
    <row r="121" spans="1:26" ht="29.5" customHeight="1" thickBot="1" x14ac:dyDescent="0.4">
      <c r="A121" s="427"/>
      <c r="B121" s="430"/>
      <c r="C121" s="415"/>
      <c r="D121" s="418"/>
      <c r="E121" s="280">
        <v>6</v>
      </c>
      <c r="F121" s="260"/>
      <c r="G121" s="194"/>
      <c r="H121" s="194"/>
      <c r="I121" s="220" t="str">
        <f t="shared" si="7"/>
        <v xml:space="preserve">  </v>
      </c>
      <c r="J121" s="282"/>
      <c r="K121" s="231" t="str">
        <f>+IFERROR(VLOOKUP($J121,'10 FORMULAS'!$B$53:$C$53,2,0),"")</f>
        <v/>
      </c>
      <c r="L121" s="231" t="str">
        <f t="shared" si="8"/>
        <v/>
      </c>
      <c r="M121" s="278"/>
      <c r="N121" s="231" t="str">
        <f>+IFERROR(VLOOKUP($M121,'10 FORMULAS'!$B$54:$C$55,2,0),"")</f>
        <v/>
      </c>
      <c r="O121" s="279"/>
      <c r="P121" s="279"/>
      <c r="Q121" s="279"/>
      <c r="R121" s="279"/>
      <c r="S121" s="231" t="str">
        <f t="shared" si="9"/>
        <v/>
      </c>
      <c r="T121" s="231" t="str">
        <f t="shared" si="12"/>
        <v/>
      </c>
      <c r="U121" s="231" t="str">
        <f t="shared" si="13"/>
        <v/>
      </c>
      <c r="V121" s="579"/>
      <c r="W121" s="38"/>
    </row>
    <row r="122" spans="1:26" ht="29.5" customHeight="1" x14ac:dyDescent="0.35">
      <c r="A122" s="425" t="str">
        <f>'2 CONTEXTO E IDENTIFICACIÓN'!A28</f>
        <v>R20</v>
      </c>
      <c r="B122" s="428" t="str">
        <f>+'2 CONTEXTO E IDENTIFICACIÓN'!J28</f>
        <v xml:space="preserve"> por a causa de </v>
      </c>
      <c r="C122" s="413" t="str">
        <f>+'3 PROBABIL E IMPACTO INHERENTE'!E28</f>
        <v/>
      </c>
      <c r="D122" s="416" t="str">
        <f>+'3 PROBABIL E IMPACTO INHERENTE'!M28</f>
        <v/>
      </c>
      <c r="E122" s="281">
        <v>1</v>
      </c>
      <c r="F122" s="258"/>
      <c r="G122" s="52"/>
      <c r="H122" s="52"/>
      <c r="I122" s="220" t="str">
        <f t="shared" si="7"/>
        <v xml:space="preserve">  </v>
      </c>
      <c r="J122" s="282"/>
      <c r="K122" s="231" t="str">
        <f>+IFERROR(VLOOKUP($J122,'10 FORMULAS'!$B$53:$C$53,2,0),"")</f>
        <v/>
      </c>
      <c r="L122" s="231" t="str">
        <f t="shared" si="8"/>
        <v/>
      </c>
      <c r="M122" s="278"/>
      <c r="N122" s="231" t="str">
        <f>+IFERROR(VLOOKUP($M122,'10 FORMULAS'!$B$54:$C$55,2,0),"")</f>
        <v/>
      </c>
      <c r="O122" s="279"/>
      <c r="P122" s="279"/>
      <c r="Q122" s="279"/>
      <c r="R122" s="279"/>
      <c r="S122" s="231" t="str">
        <f t="shared" si="9"/>
        <v/>
      </c>
      <c r="T122" s="231" t="str">
        <f t="shared" si="12"/>
        <v/>
      </c>
      <c r="U122" s="231" t="str">
        <f t="shared" si="13"/>
        <v/>
      </c>
      <c r="V122" s="457"/>
      <c r="W122" s="38"/>
      <c r="X122" s="227"/>
      <c r="Y122" s="228"/>
      <c r="Z122" s="228"/>
    </row>
    <row r="123" spans="1:26" ht="29.5" customHeight="1" x14ac:dyDescent="0.35">
      <c r="A123" s="431"/>
      <c r="B123" s="432"/>
      <c r="C123" s="419"/>
      <c r="D123" s="420"/>
      <c r="E123" s="277">
        <v>2</v>
      </c>
      <c r="F123" s="256"/>
      <c r="G123" s="253"/>
      <c r="H123" s="253"/>
      <c r="I123" s="220" t="str">
        <f t="shared" si="7"/>
        <v xml:space="preserve">  </v>
      </c>
      <c r="J123" s="282"/>
      <c r="K123" s="231" t="str">
        <f>+IFERROR(VLOOKUP($J123,'10 FORMULAS'!$B$53:$C$53,2,0),"")</f>
        <v/>
      </c>
      <c r="L123" s="231" t="str">
        <f t="shared" si="8"/>
        <v/>
      </c>
      <c r="M123" s="278"/>
      <c r="N123" s="231" t="str">
        <f>+IFERROR(VLOOKUP($M123,'10 FORMULAS'!$B$54:$C$55,2,0),"")</f>
        <v/>
      </c>
      <c r="O123" s="279"/>
      <c r="P123" s="279"/>
      <c r="Q123" s="279"/>
      <c r="R123" s="279"/>
      <c r="S123" s="231" t="str">
        <f t="shared" si="9"/>
        <v/>
      </c>
      <c r="T123" s="231" t="str">
        <f t="shared" si="12"/>
        <v/>
      </c>
      <c r="U123" s="231" t="str">
        <f t="shared" si="13"/>
        <v/>
      </c>
      <c r="V123" s="578"/>
      <c r="W123" s="38"/>
      <c r="X123" s="227"/>
      <c r="Y123" s="228"/>
      <c r="Z123" s="228"/>
    </row>
    <row r="124" spans="1:26" ht="29.5" customHeight="1" x14ac:dyDescent="0.35">
      <c r="A124" s="431"/>
      <c r="B124" s="432"/>
      <c r="C124" s="419"/>
      <c r="D124" s="420"/>
      <c r="E124" s="277">
        <v>3</v>
      </c>
      <c r="F124" s="256"/>
      <c r="G124" s="253"/>
      <c r="H124" s="253"/>
      <c r="I124" s="220" t="str">
        <f t="shared" si="7"/>
        <v xml:space="preserve">  </v>
      </c>
      <c r="J124" s="282"/>
      <c r="K124" s="231" t="str">
        <f>+IFERROR(VLOOKUP($J124,'10 FORMULAS'!$B$53:$C$53,2,0),"")</f>
        <v/>
      </c>
      <c r="L124" s="231" t="str">
        <f t="shared" si="8"/>
        <v/>
      </c>
      <c r="M124" s="278"/>
      <c r="N124" s="231" t="str">
        <f>+IFERROR(VLOOKUP($M124,'10 FORMULAS'!$B$54:$C$55,2,0),"")</f>
        <v/>
      </c>
      <c r="O124" s="279"/>
      <c r="P124" s="279"/>
      <c r="Q124" s="279"/>
      <c r="R124" s="279"/>
      <c r="S124" s="231" t="str">
        <f t="shared" si="9"/>
        <v/>
      </c>
      <c r="T124" s="231" t="str">
        <f t="shared" si="12"/>
        <v/>
      </c>
      <c r="U124" s="231" t="str">
        <f t="shared" si="13"/>
        <v/>
      </c>
      <c r="V124" s="578"/>
      <c r="W124" s="38"/>
      <c r="X124" s="227"/>
      <c r="Y124" s="228"/>
      <c r="Z124" s="228"/>
    </row>
    <row r="125" spans="1:26" ht="29.5" customHeight="1" x14ac:dyDescent="0.35">
      <c r="A125" s="426"/>
      <c r="B125" s="429"/>
      <c r="C125" s="414"/>
      <c r="D125" s="417"/>
      <c r="E125" s="277">
        <v>4</v>
      </c>
      <c r="F125" s="257"/>
      <c r="G125" s="193"/>
      <c r="H125" s="193"/>
      <c r="I125" s="220" t="str">
        <f t="shared" si="7"/>
        <v xml:space="preserve">  </v>
      </c>
      <c r="J125" s="282"/>
      <c r="K125" s="231" t="str">
        <f>+IFERROR(VLOOKUP($J125,'10 FORMULAS'!$B$53:$C$53,2,0),"")</f>
        <v/>
      </c>
      <c r="L125" s="231" t="str">
        <f t="shared" si="8"/>
        <v/>
      </c>
      <c r="M125" s="278"/>
      <c r="N125" s="231" t="str">
        <f>+IFERROR(VLOOKUP($M125,'10 FORMULAS'!$B$54:$C$55,2,0),"")</f>
        <v/>
      </c>
      <c r="O125" s="279"/>
      <c r="P125" s="279"/>
      <c r="Q125" s="279"/>
      <c r="R125" s="279"/>
      <c r="S125" s="231" t="str">
        <f t="shared" si="9"/>
        <v/>
      </c>
      <c r="T125" s="231" t="str">
        <f t="shared" si="12"/>
        <v/>
      </c>
      <c r="U125" s="231" t="str">
        <f t="shared" si="13"/>
        <v/>
      </c>
      <c r="V125" s="458"/>
      <c r="W125" s="38"/>
      <c r="X125" s="227"/>
      <c r="Y125" s="228"/>
      <c r="Z125" s="228"/>
    </row>
    <row r="126" spans="1:26" ht="29.5" customHeight="1" x14ac:dyDescent="0.35">
      <c r="A126" s="426"/>
      <c r="B126" s="429"/>
      <c r="C126" s="414"/>
      <c r="D126" s="417"/>
      <c r="E126" s="277">
        <v>5</v>
      </c>
      <c r="F126" s="257"/>
      <c r="G126" s="193"/>
      <c r="H126" s="193"/>
      <c r="I126" s="220" t="str">
        <f t="shared" si="7"/>
        <v xml:space="preserve">  </v>
      </c>
      <c r="J126" s="282"/>
      <c r="K126" s="231" t="str">
        <f>+IFERROR(VLOOKUP($J126,'10 FORMULAS'!$B$53:$C$53,2,0),"")</f>
        <v/>
      </c>
      <c r="L126" s="231" t="str">
        <f t="shared" si="8"/>
        <v/>
      </c>
      <c r="M126" s="278"/>
      <c r="N126" s="231" t="str">
        <f>+IFERROR(VLOOKUP($M126,'10 FORMULAS'!$B$54:$C$55,2,0),"")</f>
        <v/>
      </c>
      <c r="O126" s="279"/>
      <c r="P126" s="279"/>
      <c r="Q126" s="279"/>
      <c r="R126" s="279"/>
      <c r="S126" s="231" t="str">
        <f t="shared" si="9"/>
        <v/>
      </c>
      <c r="T126" s="231" t="str">
        <f t="shared" si="12"/>
        <v/>
      </c>
      <c r="U126" s="231" t="str">
        <f t="shared" si="13"/>
        <v/>
      </c>
      <c r="V126" s="458"/>
      <c r="W126" s="38"/>
      <c r="X126" s="227"/>
      <c r="Y126" s="228"/>
      <c r="Z126" s="228"/>
    </row>
    <row r="127" spans="1:26" ht="29.5" customHeight="1" thickBot="1" x14ac:dyDescent="0.4">
      <c r="A127" s="427"/>
      <c r="B127" s="430"/>
      <c r="C127" s="415"/>
      <c r="D127" s="418"/>
      <c r="E127" s="280">
        <v>6</v>
      </c>
      <c r="F127" s="260"/>
      <c r="G127" s="194"/>
      <c r="H127" s="194"/>
      <c r="I127" s="220" t="str">
        <f t="shared" si="7"/>
        <v xml:space="preserve">  </v>
      </c>
      <c r="J127" s="282"/>
      <c r="K127" s="231" t="str">
        <f>+IFERROR(VLOOKUP($J127,'10 FORMULAS'!$B$53:$C$53,2,0),"")</f>
        <v/>
      </c>
      <c r="L127" s="231" t="str">
        <f t="shared" si="8"/>
        <v/>
      </c>
      <c r="M127" s="278"/>
      <c r="N127" s="231" t="str">
        <f>+IFERROR(VLOOKUP($M127,'10 FORMULAS'!$B$54:$C$55,2,0),"")</f>
        <v/>
      </c>
      <c r="O127" s="279"/>
      <c r="P127" s="279"/>
      <c r="Q127" s="279"/>
      <c r="R127" s="279"/>
      <c r="S127" s="231" t="str">
        <f t="shared" si="9"/>
        <v/>
      </c>
      <c r="T127" s="231" t="str">
        <f t="shared" si="12"/>
        <v/>
      </c>
      <c r="U127" s="231" t="str">
        <f t="shared" si="13"/>
        <v/>
      </c>
      <c r="V127" s="579"/>
      <c r="W127" s="38"/>
    </row>
  </sheetData>
  <sheetProtection formatCells="0" formatColumns="0" formatRows="0" sort="0" autoFilter="0" pivotTables="0"/>
  <autoFilter ref="A7:W127" xr:uid="{00000000-0009-0000-0000-000005000000}"/>
  <dataConsolidate/>
  <mergeCells count="118">
    <mergeCell ref="T4:U6"/>
    <mergeCell ref="X4:Z4"/>
    <mergeCell ref="A6:A7"/>
    <mergeCell ref="B6:B7"/>
    <mergeCell ref="C6:C7"/>
    <mergeCell ref="D6:D7"/>
    <mergeCell ref="E6:E7"/>
    <mergeCell ref="A1:A2"/>
    <mergeCell ref="B1:B2"/>
    <mergeCell ref="C1:D1"/>
    <mergeCell ref="B3:D3"/>
    <mergeCell ref="B4:D4"/>
    <mergeCell ref="J6:N6"/>
    <mergeCell ref="O6:R6"/>
    <mergeCell ref="S4:S6"/>
    <mergeCell ref="V4:V6"/>
    <mergeCell ref="F6:I6"/>
    <mergeCell ref="J4:R5"/>
    <mergeCell ref="A14:A19"/>
    <mergeCell ref="B14:B19"/>
    <mergeCell ref="C14:C19"/>
    <mergeCell ref="D14:D19"/>
    <mergeCell ref="V14:V19"/>
    <mergeCell ref="A8:A13"/>
    <mergeCell ref="B8:B13"/>
    <mergeCell ref="C8:C13"/>
    <mergeCell ref="D8:D13"/>
    <mergeCell ref="V8:V13"/>
    <mergeCell ref="A26:A31"/>
    <mergeCell ref="B26:B31"/>
    <mergeCell ref="C26:C31"/>
    <mergeCell ref="D26:D31"/>
    <mergeCell ref="V26:V31"/>
    <mergeCell ref="A20:A25"/>
    <mergeCell ref="B20:B25"/>
    <mergeCell ref="C20:C25"/>
    <mergeCell ref="D20:D25"/>
    <mergeCell ref="V20:V25"/>
    <mergeCell ref="A38:A43"/>
    <mergeCell ref="B38:B43"/>
    <mergeCell ref="C38:C43"/>
    <mergeCell ref="D38:D43"/>
    <mergeCell ref="V38:V43"/>
    <mergeCell ref="A32:A37"/>
    <mergeCell ref="B32:B37"/>
    <mergeCell ref="C32:C37"/>
    <mergeCell ref="D32:D37"/>
    <mergeCell ref="V32:V37"/>
    <mergeCell ref="A50:A55"/>
    <mergeCell ref="B50:B55"/>
    <mergeCell ref="C50:C55"/>
    <mergeCell ref="D50:D55"/>
    <mergeCell ref="V50:V55"/>
    <mergeCell ref="A44:A49"/>
    <mergeCell ref="B44:B49"/>
    <mergeCell ref="C44:C49"/>
    <mergeCell ref="D44:D49"/>
    <mergeCell ref="V44:V49"/>
    <mergeCell ref="A62:A67"/>
    <mergeCell ref="B62:B67"/>
    <mergeCell ref="C62:C67"/>
    <mergeCell ref="D62:D67"/>
    <mergeCell ref="V62:V67"/>
    <mergeCell ref="A56:A61"/>
    <mergeCell ref="B56:B61"/>
    <mergeCell ref="C56:C61"/>
    <mergeCell ref="D56:D61"/>
    <mergeCell ref="V56:V61"/>
    <mergeCell ref="A74:A79"/>
    <mergeCell ref="B74:B79"/>
    <mergeCell ref="C74:C79"/>
    <mergeCell ref="D74:D79"/>
    <mergeCell ref="V74:V79"/>
    <mergeCell ref="A68:A73"/>
    <mergeCell ref="B68:B73"/>
    <mergeCell ref="C68:C73"/>
    <mergeCell ref="D68:D73"/>
    <mergeCell ref="V68:V73"/>
    <mergeCell ref="A86:A91"/>
    <mergeCell ref="B86:B91"/>
    <mergeCell ref="C86:C91"/>
    <mergeCell ref="D86:D91"/>
    <mergeCell ref="V86:V91"/>
    <mergeCell ref="A80:A85"/>
    <mergeCell ref="B80:B85"/>
    <mergeCell ref="C80:C85"/>
    <mergeCell ref="D80:D85"/>
    <mergeCell ref="V80:V85"/>
    <mergeCell ref="A98:A103"/>
    <mergeCell ref="B98:B103"/>
    <mergeCell ref="C98:C103"/>
    <mergeCell ref="D98:D103"/>
    <mergeCell ref="V98:V103"/>
    <mergeCell ref="A92:A97"/>
    <mergeCell ref="B92:B97"/>
    <mergeCell ref="C92:C97"/>
    <mergeCell ref="D92:D97"/>
    <mergeCell ref="V92:V97"/>
    <mergeCell ref="A122:A127"/>
    <mergeCell ref="B122:B127"/>
    <mergeCell ref="C122:C127"/>
    <mergeCell ref="D122:D127"/>
    <mergeCell ref="V122:V127"/>
    <mergeCell ref="A116:A121"/>
    <mergeCell ref="B116:B121"/>
    <mergeCell ref="C116:C121"/>
    <mergeCell ref="D116:D121"/>
    <mergeCell ref="V116:V121"/>
    <mergeCell ref="A110:A115"/>
    <mergeCell ref="B110:B115"/>
    <mergeCell ref="C110:C115"/>
    <mergeCell ref="D110:D115"/>
    <mergeCell ref="V110:V115"/>
    <mergeCell ref="A104:A109"/>
    <mergeCell ref="B104:B109"/>
    <mergeCell ref="C104:C109"/>
    <mergeCell ref="D104:D109"/>
    <mergeCell ref="V104:V109"/>
  </mergeCells>
  <conditionalFormatting sqref="C8:D8 V8 C14:D14 V14 C20:D20 V20 C26:D26 V26 C32:D34 V32:V34 C38:D40 V38:V40 C44:D44 V44 C50:D50 V50 C56:D56 V56 C62:D62 V62 C68:D70 V68:V70 C74:D74 V74 C80:D80 V80 C86:D86 V86 C92:D92 V92 C98:D98 V98 C104:D106 V104:V106 C110:D112 V110:V112 C116:D118 V116:V118 C122:D124 V122:V124">
    <cfRule type="cellIs" dxfId="36" priority="1" operator="between">
      <formula>$Y$6</formula>
      <formula>$Z$6</formula>
    </cfRule>
    <cfRule type="cellIs" dxfId="35" priority="2" operator="between">
      <formula>$Y$7</formula>
      <formula>$Z$7</formula>
    </cfRule>
    <cfRule type="cellIs" dxfId="34" priority="3" operator="between">
      <formula>$Y$8</formula>
      <formula>$Z$8</formula>
    </cfRule>
    <cfRule type="cellIs" dxfId="33" priority="4" operator="between">
      <formula>$Y$9</formula>
      <formula>$Z$9</formula>
    </cfRule>
    <cfRule type="cellIs" dxfId="32" priority="5" operator="between">
      <formula>$Y$10</formula>
      <formula>$Z$10</formula>
    </cfRule>
  </conditionalFormatting>
  <dataValidations count="1">
    <dataValidation type="list" allowBlank="1" showInputMessage="1" showErrorMessage="1" sqref="P8" xr:uid="{C36073E8-96DC-4837-8B70-AADB2B17CBC2}">
      <formula1>$B$64:$B$69</formula1>
    </dataValidation>
  </dataValidations>
  <printOptions horizontalCentered="1" verticalCentered="1"/>
  <pageMargins left="0.23622047244094491" right="0.23622047244094491" top="0.74803149606299213" bottom="0.74803149606299213" header="0.31496062992125984" footer="0.31496062992125984"/>
  <pageSetup scale="31" orientation="landscape" r:id="rId1"/>
  <headerFooter alignWithMargins="0"/>
  <rowBreaks count="2" manualBreakCount="2">
    <brk id="37" max="16383" man="1"/>
    <brk id="75" max="26" man="1"/>
  </rowBreaks>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9904831B-17B7-48C9-93E6-C6D16147C873}">
          <x14:formula1>
            <xm:f>'10 FORMULAS'!$B$53</xm:f>
          </x14:formula1>
          <xm:sqref>J8:J25 J27:J127</xm:sqref>
        </x14:dataValidation>
        <x14:dataValidation type="list" allowBlank="1" showInputMessage="1" showErrorMessage="1" xr:uid="{B3E2C955-AB33-490B-A821-F981A53BD2C1}">
          <x14:formula1>
            <xm:f>'10 FORMULAS'!$B$64:$B$70</xm:f>
          </x14:formula1>
          <xm:sqref>P9:P25 P27:P127</xm:sqref>
        </x14:dataValidation>
        <x14:dataValidation type="list" allowBlank="1" showInputMessage="1" showErrorMessage="1" xr:uid="{92023117-5302-4A8B-B53E-0DF64AE0A2C4}">
          <x14:formula1>
            <xm:f>'10 FORMULAS'!$B$74:$B$76</xm:f>
          </x14:formula1>
          <xm:sqref>R8:R25 R27:R127</xm:sqref>
        </x14:dataValidation>
        <x14:dataValidation type="list" allowBlank="1" showInputMessage="1" showErrorMessage="1" xr:uid="{AA2C302C-5874-4102-9831-62733390F7BD}">
          <x14:formula1>
            <xm:f>'10 FORMULAS'!$B$71:$B$73</xm:f>
          </x14:formula1>
          <xm:sqref>Q8:Q25 Q27:Q127</xm:sqref>
        </x14:dataValidation>
        <x14:dataValidation type="list" allowBlank="1" showInputMessage="1" showErrorMessage="1" xr:uid="{63B0FB8D-A703-4197-9CF2-37864F7BBAAB}">
          <x14:formula1>
            <xm:f>'10 FORMULAS'!$B$60:$B$63</xm:f>
          </x14:formula1>
          <xm:sqref>O8:O25 O27:O127</xm:sqref>
        </x14:dataValidation>
        <x14:dataValidation type="list" allowBlank="1" showInputMessage="1" showErrorMessage="1" xr:uid="{3893B567-0EC6-491C-8672-93FB5835AFC3}">
          <x14:formula1>
            <xm:f>'10 FORMULAS'!$B$54:$B$55</xm:f>
          </x14:formula1>
          <xm:sqref>M8:M25 M27:M127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XFC35"/>
  <sheetViews>
    <sheetView showGridLines="0" zoomScale="60" zoomScaleNormal="60" workbookViewId="0">
      <pane xSplit="1" ySplit="8" topLeftCell="B9" activePane="bottomRight" state="frozen"/>
      <selection pane="topRight" activeCell="B1" sqref="B1"/>
      <selection pane="bottomLeft" activeCell="A7" sqref="A7"/>
      <selection pane="bottomRight" activeCell="Z9" sqref="Z9:AF12"/>
    </sheetView>
  </sheetViews>
  <sheetFormatPr baseColWidth="10" defaultColWidth="14.453125" defaultRowHeight="12.5" zeroHeight="1" x14ac:dyDescent="0.35"/>
  <cols>
    <col min="1" max="1" width="11.453125" style="68" customWidth="1"/>
    <col min="2" max="2" width="48.453125" style="73" customWidth="1"/>
    <col min="3" max="3" width="13.453125" style="73" customWidth="1"/>
    <col min="4" max="4" width="17.7265625" style="73" customWidth="1"/>
    <col min="5" max="5" width="13.453125" style="73" customWidth="1"/>
    <col min="6" max="6" width="11.26953125" style="73" customWidth="1"/>
    <col min="7" max="7" width="12.7265625" style="73" customWidth="1"/>
    <col min="8" max="8" width="10.1796875" style="73" hidden="1" customWidth="1"/>
    <col min="9" max="9" width="7.453125" style="73" hidden="1" customWidth="1"/>
    <col min="10" max="10" width="14" style="73" hidden="1" customWidth="1"/>
    <col min="11" max="15" width="12.453125" style="73" hidden="1" customWidth="1"/>
    <col min="16" max="16" width="3.81640625" style="73" hidden="1" customWidth="1"/>
    <col min="17" max="17" width="4.81640625" style="68" hidden="1" customWidth="1"/>
    <col min="18" max="18" width="5.81640625" style="68" hidden="1" customWidth="1"/>
    <col min="19" max="24" width="14" style="68" hidden="1" customWidth="1"/>
    <col min="25" max="25" width="12.26953125" style="73" customWidth="1"/>
    <col min="26" max="26" width="21.26953125" style="68" customWidth="1"/>
    <col min="27" max="27" width="17.7265625" style="68" customWidth="1"/>
    <col min="28" max="28" width="11.453125" style="68" customWidth="1"/>
    <col min="29" max="29" width="15.81640625" style="68" customWidth="1"/>
    <col min="30" max="30" width="27.453125" style="68" customWidth="1"/>
    <col min="31" max="31" width="26.81640625" style="68" customWidth="1"/>
    <col min="32" max="36" width="22.81640625" style="73" customWidth="1"/>
    <col min="37" max="37" width="23.453125" style="68" customWidth="1"/>
    <col min="38" max="265" width="11.453125" style="68" customWidth="1"/>
    <col min="266" max="266" width="12.453125" style="68" customWidth="1"/>
    <col min="267" max="267" width="47" style="68" customWidth="1"/>
    <col min="268" max="268" width="35" style="68" customWidth="1"/>
    <col min="269" max="16383" width="14.453125" style="68"/>
    <col min="16384" max="16384" width="14.453125" style="68" hidden="1" customWidth="1"/>
  </cols>
  <sheetData>
    <row r="1" spans="1:38" s="56" customFormat="1" ht="36" customHeight="1" x14ac:dyDescent="0.25">
      <c r="A1" s="568"/>
      <c r="B1" s="574" t="str">
        <f>+'2 CONTEXTO E IDENTIFICACIÓN'!A1</f>
        <v>MAPA DE RIESGOS INTEGRAL</v>
      </c>
      <c r="C1" s="445"/>
      <c r="D1" s="446"/>
      <c r="E1" s="57"/>
      <c r="F1" s="159"/>
      <c r="G1" s="369" t="str">
        <f>+'2 CONTEXTO E IDENTIFICACIÓN'!$I$4</f>
        <v>Elaboración o Actualización:</v>
      </c>
      <c r="H1" s="215">
        <f>'2 CONTEXTO E IDENTIFICACIÓN'!J4</f>
        <v>46035</v>
      </c>
      <c r="I1" s="13"/>
      <c r="J1" s="13"/>
      <c r="Y1" s="60"/>
      <c r="AF1" s="57"/>
      <c r="AG1" s="57"/>
      <c r="AH1" s="57"/>
      <c r="AI1" s="57"/>
      <c r="AJ1" s="57"/>
    </row>
    <row r="2" spans="1:38" s="56" customFormat="1" ht="24.75" customHeight="1" x14ac:dyDescent="0.25">
      <c r="A2" s="568"/>
      <c r="B2" s="574"/>
      <c r="C2" s="39" t="str">
        <f>+'2 CONTEXTO E IDENTIFICACIÓN'!A2</f>
        <v>VERSIÓN DEL MAPA DE RIESGOS:</v>
      </c>
      <c r="D2" s="112">
        <f>'2 CONTEXTO E IDENTIFICACIÓN'!B2</f>
        <v>1</v>
      </c>
      <c r="E2" s="57"/>
      <c r="F2" s="57"/>
      <c r="G2" s="112" t="str">
        <f>+'2 CONTEXTO E IDENTIFICACIÓN'!$E$5</f>
        <v>Vigencia: 2026</v>
      </c>
      <c r="H2" s="202">
        <f>'2 CONTEXTO E IDENTIFICACIÓN'!G5</f>
        <v>46023</v>
      </c>
      <c r="I2" s="203" t="s">
        <v>50</v>
      </c>
      <c r="J2" s="200">
        <f>'2 CONTEXTO E IDENTIFICACIÓN'!J5</f>
        <v>46386</v>
      </c>
      <c r="K2" s="59"/>
      <c r="L2" s="59"/>
      <c r="M2" s="59"/>
      <c r="N2" s="59"/>
      <c r="O2" s="59"/>
      <c r="P2" s="58"/>
      <c r="Y2" s="60"/>
      <c r="AF2" s="57"/>
      <c r="AG2" s="57"/>
      <c r="AH2" s="57"/>
      <c r="AI2" s="57"/>
      <c r="AJ2" s="57"/>
    </row>
    <row r="3" spans="1:38" s="56" customFormat="1" ht="13" x14ac:dyDescent="0.25">
      <c r="A3" s="60"/>
      <c r="B3" s="58"/>
      <c r="C3" s="205"/>
      <c r="D3" s="205"/>
      <c r="E3" s="57"/>
      <c r="F3" s="205"/>
      <c r="G3" s="205"/>
      <c r="H3" s="218"/>
      <c r="I3" s="219"/>
      <c r="J3" s="198"/>
      <c r="K3" s="59"/>
      <c r="L3" s="59"/>
      <c r="M3" s="59"/>
      <c r="N3" s="59"/>
      <c r="O3" s="59"/>
      <c r="P3" s="58"/>
      <c r="Y3" s="60"/>
      <c r="AF3" s="57"/>
      <c r="AG3" s="57"/>
      <c r="AH3" s="57"/>
      <c r="AI3" s="57"/>
      <c r="AJ3" s="57"/>
    </row>
    <row r="4" spans="1:38" s="56" customFormat="1" ht="14" x14ac:dyDescent="0.25">
      <c r="A4" s="12" t="s">
        <v>46</v>
      </c>
      <c r="B4" s="411" t="str">
        <f>'2 CONTEXTO E IDENTIFICACIÓN'!B4</f>
        <v>UAERMV</v>
      </c>
      <c r="C4" s="411"/>
      <c r="D4" s="411"/>
      <c r="E4" s="370"/>
      <c r="F4" s="58"/>
      <c r="G4" s="57"/>
      <c r="Y4" s="60"/>
      <c r="AF4" s="57"/>
      <c r="AG4" s="57"/>
      <c r="AH4" s="57"/>
      <c r="AI4" s="57"/>
      <c r="AJ4" s="57"/>
    </row>
    <row r="5" spans="1:38" s="56" customFormat="1" ht="20.25" customHeight="1" thickBot="1" x14ac:dyDescent="0.65">
      <c r="A5" s="12" t="s">
        <v>47</v>
      </c>
      <c r="B5" s="411" t="str">
        <f>'2 CONTEXTO E IDENTIFICACIÓN'!F4</f>
        <v>1. Direccionamiento Estratégico</v>
      </c>
      <c r="C5" s="412"/>
      <c r="D5" s="412"/>
      <c r="E5" s="370"/>
      <c r="F5" s="58"/>
      <c r="G5" s="57"/>
      <c r="K5" s="600"/>
      <c r="L5" s="600"/>
      <c r="M5" s="600"/>
      <c r="N5" s="600"/>
      <c r="O5" s="600"/>
      <c r="P5" s="600"/>
      <c r="Q5" s="600"/>
      <c r="R5" s="600"/>
      <c r="S5" s="600"/>
      <c r="T5" s="600"/>
      <c r="U5" s="600"/>
      <c r="V5" s="600"/>
      <c r="Y5" s="60"/>
      <c r="AF5" s="57"/>
      <c r="AG5" s="57"/>
      <c r="AH5" s="57"/>
      <c r="AI5" s="57"/>
      <c r="AJ5" s="57"/>
    </row>
    <row r="6" spans="1:38" s="56" customFormat="1" ht="13.5" hidden="1" thickBot="1" x14ac:dyDescent="0.35">
      <c r="D6" s="58"/>
      <c r="E6" s="205"/>
      <c r="F6" s="58"/>
      <c r="G6" s="57"/>
      <c r="I6" s="575" t="s">
        <v>279</v>
      </c>
      <c r="J6" s="576"/>
      <c r="K6" s="576"/>
      <c r="L6" s="576"/>
      <c r="M6" s="576"/>
      <c r="N6" s="576"/>
      <c r="O6" s="577"/>
      <c r="R6" s="61"/>
      <c r="S6" s="62"/>
      <c r="T6" s="601" t="s">
        <v>125</v>
      </c>
      <c r="U6" s="602"/>
      <c r="V6" s="602"/>
      <c r="W6" s="602"/>
      <c r="X6" s="603"/>
      <c r="Y6" s="60"/>
      <c r="AF6" s="57"/>
      <c r="AG6" s="57"/>
      <c r="AH6" s="57"/>
      <c r="AI6" s="57"/>
      <c r="AJ6" s="57"/>
    </row>
    <row r="7" spans="1:38" ht="24.75" customHeight="1" x14ac:dyDescent="0.35">
      <c r="A7" s="114"/>
      <c r="B7" s="114"/>
      <c r="C7" s="65"/>
      <c r="D7" s="114"/>
      <c r="E7" s="569" t="s">
        <v>280</v>
      </c>
      <c r="F7" s="569"/>
      <c r="G7" s="569"/>
      <c r="H7" s="65"/>
      <c r="I7" s="66"/>
      <c r="J7" s="67"/>
      <c r="K7" s="566" t="s">
        <v>125</v>
      </c>
      <c r="L7" s="566"/>
      <c r="M7" s="566"/>
      <c r="N7" s="566"/>
      <c r="O7" s="567"/>
      <c r="P7" s="65"/>
      <c r="R7" s="69"/>
      <c r="T7" s="70">
        <v>0.2</v>
      </c>
      <c r="U7" s="70">
        <v>0.4</v>
      </c>
      <c r="V7" s="70">
        <v>0.6</v>
      </c>
      <c r="W7" s="70">
        <v>0.8</v>
      </c>
      <c r="X7" s="71">
        <v>1</v>
      </c>
      <c r="Y7" s="593" t="s">
        <v>369</v>
      </c>
      <c r="Z7" s="594"/>
      <c r="AA7" s="594"/>
      <c r="AB7" s="594"/>
      <c r="AC7" s="595"/>
      <c r="AD7" s="596" t="s">
        <v>370</v>
      </c>
      <c r="AE7" s="594"/>
      <c r="AF7" s="595"/>
    </row>
    <row r="8" spans="1:38" ht="40" customHeight="1" x14ac:dyDescent="0.25">
      <c r="A8" s="76" t="s">
        <v>219</v>
      </c>
      <c r="B8" s="76" t="s">
        <v>256</v>
      </c>
      <c r="C8" s="76" t="s">
        <v>307</v>
      </c>
      <c r="D8" s="76" t="s">
        <v>281</v>
      </c>
      <c r="E8" s="76" t="s">
        <v>106</v>
      </c>
      <c r="F8" s="76" t="s">
        <v>125</v>
      </c>
      <c r="G8" s="76" t="s">
        <v>282</v>
      </c>
      <c r="H8" s="65"/>
      <c r="I8" s="69"/>
      <c r="J8" s="78"/>
      <c r="K8" s="79" t="s">
        <v>235</v>
      </c>
      <c r="L8" s="79" t="s">
        <v>238</v>
      </c>
      <c r="M8" s="79" t="s">
        <v>242</v>
      </c>
      <c r="N8" s="79" t="s">
        <v>246</v>
      </c>
      <c r="O8" s="80" t="s">
        <v>250</v>
      </c>
      <c r="P8" s="65"/>
      <c r="R8" s="69"/>
      <c r="S8" s="81"/>
      <c r="T8" s="82" t="s">
        <v>235</v>
      </c>
      <c r="U8" s="82" t="s">
        <v>238</v>
      </c>
      <c r="V8" s="82" t="s">
        <v>242</v>
      </c>
      <c r="W8" s="82" t="s">
        <v>246</v>
      </c>
      <c r="X8" s="353" t="s">
        <v>250</v>
      </c>
      <c r="Y8" s="76" t="s">
        <v>44</v>
      </c>
      <c r="Z8" s="76" t="s">
        <v>362</v>
      </c>
      <c r="AA8" s="76" t="s">
        <v>363</v>
      </c>
      <c r="AB8" s="76" t="s">
        <v>364</v>
      </c>
      <c r="AC8" s="76" t="s">
        <v>365</v>
      </c>
      <c r="AD8" s="76" t="s">
        <v>366</v>
      </c>
      <c r="AE8" s="76" t="s">
        <v>367</v>
      </c>
      <c r="AF8" s="76" t="s">
        <v>363</v>
      </c>
      <c r="AG8" s="84"/>
      <c r="AH8" s="84"/>
      <c r="AI8" s="84"/>
      <c r="AJ8" s="84"/>
      <c r="AK8" s="84"/>
      <c r="AL8" s="84"/>
    </row>
    <row r="9" spans="1:38" ht="144" customHeight="1" x14ac:dyDescent="0.25">
      <c r="A9" s="85" t="str">
        <f>'2 CONTEXTO E IDENTIFICACIÓN'!A9</f>
        <v>R1</v>
      </c>
      <c r="B9" s="86" t="str">
        <f>+'2 CONTEXTO E IDENTIFICACIÓN'!J9</f>
        <v xml:space="preserve">Posibilidad de afectación económica y reputacional porDebido al Incumplimiento de los términos de ley y fechas establecidas en el Plan Anual de Auditorías  por la demora en la entrega y revisión de los informes  por parte el equipo de control interno. a causa de Debido a la Insuficiencia de personal (servidores públicos y contratistas colaboradores) en la OCI, que apoye la ejecución las actividades del PAA-Plan Anual de Auditorías, por la terminación anticipada de contratos y/o ausencia de adición y prorrogas a contratistas. </v>
      </c>
      <c r="C9" s="115">
        <f>+'5 VALORACIÓN CONTROL PROBAB.'!V8</f>
        <v>0.22</v>
      </c>
      <c r="D9" s="87">
        <f>+'5 VALORACIÓN CONTROL IMPACTO'!V8</f>
        <v>0.8</v>
      </c>
      <c r="E9" s="87" t="str">
        <f t="shared" ref="E9:E28" si="0">+IF(C9=0,"",IF(C9&lt;=$R$13,$S$13,IF(C9&lt;=$R$12,$S$12,IF(C9&lt;=$R$11,$S$11,IF(C9&lt;=$R$10,$S$10,IF(C9&lt;=$R$9,$S$9,""))))))</f>
        <v>Baja</v>
      </c>
      <c r="F9" s="87" t="str">
        <f t="shared" ref="F9:F28" si="1">+IF(D9=0,"",IF(D9&lt;=$T$7,$T$8,IF(D9&lt;=$U$7,$U$8,IF(D9&lt;=$V$7,$V$8,IF(D9&lt;=$W$7,$W$8,IF(D9&lt;=$X$7,$X$8,""))))))</f>
        <v>Mayor</v>
      </c>
      <c r="G9" s="365" t="str">
        <f t="shared" ref="G9:G28" si="2">+IF(E9=$S$9,IF(F9=$T$8,$T$9,IF(F9=$U$8,$U$9,IF(F9=$V$8,$V$9,IF(F9=$W$8,$W$9,IF(F9=$X$8,$X$9))))),IF(E9=$S$10,IF(F9=$T$8,$T$10,IF(F9=$U$8,$U$10,IF(F9=$V$8,$V$10,IF(F9=$W$8,$W$10,IF(F9=$X$8,$X$10))))),IF(E9=$S$11,IF(F9=$T$8,$T$11,IF(F9=$U$8,$U$11,IF(F9=$V$8,$V$11,IF(F9=$W$8,$W$11,IF(F9=$X$8,$X$11))))),IF(E9=$S$12,IF(F9=$T$8,$T$12,IF(F9=$U$8,$U$12,IF(F9=$V$8,$V$12,IF(F9=$W$8,$W$12,IF(F9=$X$8,$X$12))))),IF(E9=$S$13,IF(F9=$T$8,$T$13,IF(F9=$U$8,$U$13,IF(F9=$V$8,$V$13,IF(F9=$W$8,$W$13,IF(F9=$X$8,$X$13))))),"")))))</f>
        <v>Alto</v>
      </c>
      <c r="H9" s="88"/>
      <c r="I9" s="572" t="s">
        <v>106</v>
      </c>
      <c r="J9" s="79" t="s">
        <v>248</v>
      </c>
      <c r="K9" s="89" t="str">
        <f>+IF(AND(E9=$S$9,F9=$T$8),A9,"")&amp;" "&amp;IF(AND(E10=$S$9,F10=$T$8),A10,"")&amp;" "&amp;IF(AND(E11=$S$9,F11=$T$8),A11,"")&amp;" "&amp;IF(AND(E12=$S$9,F12=$T$8),A12,"")&amp;" "&amp;IF(AND(E13=$S$9,F13=$T$8),A13,"")&amp;" "&amp;IF(AND(E14=$S$9,F14=$T$8),A14,"")&amp;" "&amp;IF(AND(E15=$S$9,F15=$T$8),A15,"")&amp;" "&amp;IF(AND(E16=$S$9,F16=$T$8),A16,"")&amp;" "&amp;IF(AND(E17=$S$9,F17=$T$8),A17,"")&amp;" "&amp;IF(AND(E18=$S$9,F18=$T$8),A18,"")&amp;" "&amp;IF(AND(E19=$S$9,F19=$T$8),A19,"")&amp;" "&amp;IF(AND(E20=$S$9,F20=$T$8),A20,"")&amp;" "&amp;IF(AND(E21=$S$9,F21=$T$8),A21,"")&amp;" "&amp;IF(AND(E22=$S$9,F22=$T$8),A22,"")&amp;" "&amp;IF(AND(E23=$S$9,F23=$T$8),A23,"")&amp;" "&amp;IF(AND(E24=$S$9,F24=$T$8),A24,"")&amp;" "&amp;IF(AND(E25=$S$9,F25=$T$8),A25,"")&amp;" "&amp;IF(AND(E26=$S$9,F26=$T$8),A26,"")&amp;" "&amp;IF(AND(E27=$S$9,F27=$T$8),A27,"")&amp;" "&amp;IF(AND(E28=$S$9,F28=$T$8),A28,"")</f>
        <v xml:space="preserve">                   </v>
      </c>
      <c r="L9" s="89" t="str">
        <f>+IF(AND(E9=$S$9,F9=$U$8),A9,"")&amp;" "&amp;IF(AND(E10=$S$9,F10=$U$8),A10,"")&amp;" "&amp;IF(AND(E11=$S$9,F11=$U$8),A11,"")&amp;" "&amp;IF(AND(E12=$S$9,F12=$U$8),A12,"")&amp;" "&amp;IF(AND(E13=$S$9,F13=$U$8),A13,"")&amp;" "&amp;IF(AND(E14=$S$9,F14=$U$8),A14,"")&amp;" "&amp;IF(AND(E15=$S$9,F15=$U$8),A15,"")&amp;" "&amp;IF(AND(E16=$S$9,F16=$U$8),A16,"")&amp;" "&amp;IF(AND(E17=$S$9,F17=$U$8),A17,"")&amp;" "&amp;IF(AND(E18=$S$9,F18=$U$8),A18,"")&amp;" "&amp;IF(AND(E19=$S$9,F19=$U$8),A19,"")&amp;" "&amp;IF(AND(E20=$S$9,F20=$U$8),A20,"")&amp;" "&amp;IF(AND(E21=$S$9,F21=$U$8),A21,"")&amp;" "&amp;IF(AND(E22=$S$9,F22=$U$8),A22,"")&amp;" "&amp;IF(AND(E23=$S$9,F23=$U$8),A23,"")&amp;" "&amp;IF(AND(E24=$S$9,F24=$U$8),A24,"")&amp;" "&amp;IF(AND(E25=$S$9,F25=$U$8),A25,"")&amp;" "&amp;IF(AND(E26=$S$9,F26=$U$8),A26,"")&amp;" "&amp;IF(AND(E27=$S$9,F27=$U$8),A27,"")&amp;" "&amp;IF(AND(E28=$S$9,F28=$U$8),A28,"")</f>
        <v xml:space="preserve">                   </v>
      </c>
      <c r="M9" s="89" t="str">
        <f>+IF(AND(E9=$S$9,F9=$V$8),A9,"")&amp;" "&amp;IF(AND(E10=$S$9,F10=$V$8),A10,"")&amp;" "&amp;IF(AND(E11=$S$9,F11=$V$8),A11,"")&amp;" "&amp;IF(AND(E12=$S$9,F12=$V$8),A12,"")&amp;" "&amp;IF(AND(E13=$S$9,F13=$V$8),A13,"")&amp;" "&amp;IF(AND(E14=$S$9,F14=$V$8),A14,"")&amp;" "&amp;IF(AND(E15=$S$9,F15=$V$8),A15,"")&amp;" "&amp;IF(AND(E16=$S$9,F16=$V$8),A16,"")&amp;" "&amp;IF(AND(E17=$S$9,F17=$V$8),A17,"")&amp;" "&amp;IF(AND(E18=$S$9,F18=$V$8),A18,"")&amp;" "&amp;IF(AND(E19=$S$9,F19=$V$8),A19,"")&amp;" "&amp;IF(AND(E20=$S$9,F20=$V$8),A20,"")&amp;" "&amp;IF(AND(E21=$S$9,F21=$V$8),A21,"")&amp;" "&amp;IF(AND(E22=$S$9,F22=$V$8),A22,"")&amp;" "&amp;IF(AND(E23=$S$9,F23=$V$8),A23,"")&amp;" "&amp;IF(AND(E24=$S$9,F24=$V$8),A24,"")&amp;" "&amp;IF(AND(E25=$S$9,F25=$V$8),A25,"")&amp;" "&amp;IF(AND(E26=$S$9,F26=$V$8),A26,"")&amp;" "&amp;IF(AND(E27=$S$9,F27=$V$8),A27,"")&amp;" "&amp;IF(AND(E28=$S$9,F28=$V$8),A28,"")</f>
        <v xml:space="preserve">                   </v>
      </c>
      <c r="N9" s="89" t="str">
        <f>+IF(AND(E9=$S$9,F9=$W$8),A9,"")&amp;" "&amp;IF(AND(E10=$S$9,F10=$W$8),A10,"")&amp;" "&amp;IF(AND(E11=$S$9,F11=$W$8),A11,"")&amp;" "&amp;IF(AND(E12=$S$9,F12=$W$8),A12,"")&amp;" "&amp;IF(AND(E13=$S$9,F13=$W$8),A13,"")&amp;" "&amp;IF(AND(E14=$S$9,F14=$W$8),A14,"")&amp;" "&amp;IF(AND(E15=$S$9,F15=$W$8),A15,"")&amp;" "&amp;IF(AND(E16=$S$9,F16=$W$8),A16,"")&amp;" "&amp;IF(AND(E17=$S$9,F17=$W$8),A17,"")&amp;" "&amp;IF(AND(E18=$S$9,F18=$W$8),A18,"")&amp;" "&amp;IF(AND(E19=$S$9,F19=$W$8),A19,"")&amp;" "&amp;IF(AND(E20=$S$9,F20=$W$8),A20,"")&amp;" "&amp;IF(AND(E21=$S$9,F21=$W$8),A21,"")&amp;" "&amp;IF(AND(E22=$S$9,F22=$W$8),A22,"")&amp;" "&amp;IF(AND(E23=$S$9,F23=$W$8),A23,"")&amp;" "&amp;IF(AND(E24=$S$9,F24=$W$8),A24,"")&amp;" "&amp;IF(AND(E25=$S$9,F25=$W$8),A25,"")&amp;" "&amp;IF(AND(E26=$S$9,F26=$W$8),A26,"")&amp;" "&amp;IF(AND(E27=$S$9,F27=$W$8),A27,"")&amp;" "&amp;IF(AND(E28=$S$9,F28=$W$8),A28,"")</f>
        <v xml:space="preserve">                   </v>
      </c>
      <c r="O9" s="90" t="str">
        <f>+IF(AND(E9=$S$9,F9=$X$8),A9,"")&amp;" "&amp;IF(AND(E10=$S$9,F10=$X$8),A10,"")&amp;" "&amp;IF(AND(E11=$S$9,F11=$X$8),A11,"")&amp;" "&amp;IF(AND(E12=$S$9,F12=$X$8),A12,"")&amp;" "&amp;IF(AND(E13=$S$9,F13=$X$8),A13,"")&amp;" "&amp;IF(AND(E14=$S$9,F14=$X$8),A14,"")&amp;" "&amp;IF(AND(E15=$S$9,F15=$X$8),A15,"")&amp;" "&amp;IF(AND(E16=$S$9,F16=$X$8),A16,"")&amp;" "&amp;IF(AND(E17=$S$9,F17=$X$8),A17,"")&amp;" "&amp;IF(AND(E18=$S$9,F18=$X$8),A18,"")&amp;" "&amp;IF(AND(E19=$S$9,F19=$X$8),A19,"")&amp;" "&amp;IF(AND(E20=$S$9,F20=$X$8),A20,"")&amp;" "&amp;IF(AND(E21=$S$9,F21=$X$8),A21,"")&amp;" "&amp;IF(AND(E22=$S$9,F22=$X$8),A22,"")&amp;" "&amp;IF(AND(E23=$S$9,F23=$X$8),A23,"")&amp;" "&amp;IF(AND(E24=$S$9,F24=$X$8),A24,"")&amp;" "&amp;IF(AND(E25=$S$9,F25=$X$8),A25,"")&amp;" "&amp;IF(AND(E26=$S$9,F26=$X$8),A26,"")&amp;" "&amp;IF(AND(E27=$S$9,F27=$X$8),A27,"")&amp;" "&amp;IF(AND(E28=$S$9,F28=$X$8),A28,"")</f>
        <v xml:space="preserve">                   </v>
      </c>
      <c r="P9" s="88"/>
      <c r="Q9" s="597" t="s">
        <v>106</v>
      </c>
      <c r="R9" s="91">
        <v>1</v>
      </c>
      <c r="S9" s="82" t="s">
        <v>248</v>
      </c>
      <c r="T9" s="89" t="s">
        <v>257</v>
      </c>
      <c r="U9" s="89" t="s">
        <v>257</v>
      </c>
      <c r="V9" s="89" t="s">
        <v>257</v>
      </c>
      <c r="W9" s="89" t="s">
        <v>257</v>
      </c>
      <c r="X9" s="354" t="s">
        <v>258</v>
      </c>
      <c r="Y9" s="366" t="s">
        <v>107</v>
      </c>
      <c r="Z9" s="86" t="s">
        <v>423</v>
      </c>
      <c r="AA9" s="86" t="s">
        <v>424</v>
      </c>
      <c r="AB9" s="86" t="s">
        <v>425</v>
      </c>
      <c r="AC9" s="86" t="s">
        <v>426</v>
      </c>
      <c r="AD9" s="86" t="s">
        <v>427</v>
      </c>
      <c r="AE9" s="86" t="s">
        <v>428</v>
      </c>
      <c r="AF9" s="86" t="s">
        <v>429</v>
      </c>
      <c r="AG9" s="92"/>
      <c r="AH9" s="92"/>
      <c r="AI9" s="92"/>
      <c r="AJ9" s="92"/>
      <c r="AK9" s="84"/>
      <c r="AL9" s="84"/>
    </row>
    <row r="10" spans="1:38" ht="129" customHeight="1" x14ac:dyDescent="0.25">
      <c r="A10" s="85" t="str">
        <f>'2 CONTEXTO E IDENTIFICACIÓN'!A10</f>
        <v>R2</v>
      </c>
      <c r="B10" s="86" t="str">
        <f>+'2 CONTEXTO E IDENTIFICACIÓN'!J10</f>
        <v>Posibilidad de afectación económica y reputacional por Establecimeinto de conclusiones de auditoría sin la pertienencia tecnica requerida que permita agregar valor a los procesos de la entidad   a causa de Por debilidades en las competencias tecnicas del equipo de auditoría</v>
      </c>
      <c r="C10" s="115">
        <f>+'5 VALORACIÓN CONTROL PROBAB.'!V9</f>
        <v>0.22</v>
      </c>
      <c r="D10" s="87">
        <f>+'5 VALORACIÓN CONTROL IMPACTO'!V14</f>
        <v>0.8</v>
      </c>
      <c r="E10" s="87" t="str">
        <f t="shared" ref="E10:E12" si="3">+IF(C10=0,"",IF(C10&lt;=$R$13,$S$13,IF(C10&lt;=$R$12,$S$12,IF(C10&lt;=$R$11,$S$11,IF(C10&lt;=$R$10,$S$10,IF(C10&lt;=$R$9,$S$9,""))))))</f>
        <v>Baja</v>
      </c>
      <c r="F10" s="87" t="str">
        <f t="shared" ref="F10:F12" si="4">+IF(D10=0,"",IF(D10&lt;=$T$7,$T$8,IF(D10&lt;=$U$7,$U$8,IF(D10&lt;=$V$7,$V$8,IF(D10&lt;=$W$7,$W$8,IF(D10&lt;=$X$7,$X$8,""))))))</f>
        <v>Mayor</v>
      </c>
      <c r="G10" s="365" t="str">
        <f t="shared" ref="G10:G12" si="5">+IF(E10=$S$9,IF(F10=$T$8,$T$9,IF(F10=$U$8,$U$9,IF(F10=$V$8,$V$9,IF(F10=$W$8,$W$9,IF(F10=$X$8,$X$9))))),IF(E10=$S$10,IF(F10=$T$8,$T$10,IF(F10=$U$8,$U$10,IF(F10=$V$8,$V$10,IF(F10=$W$8,$W$10,IF(F10=$X$8,$X$10))))),IF(E10=$S$11,IF(F10=$T$8,$T$11,IF(F10=$U$8,$U$11,IF(F10=$V$8,$V$11,IF(F10=$W$8,$W$11,IF(F10=$X$8,$X$11))))),IF(E10=$S$12,IF(F10=$T$8,$T$12,IF(F10=$U$8,$U$12,IF(F10=$V$8,$V$12,IF(F10=$W$8,$W$12,IF(F10=$X$8,$X$12))))),IF(E10=$S$13,IF(F10=$T$8,$T$13,IF(F10=$U$8,$U$13,IF(F10=$V$8,$V$13,IF(F10=$W$8,$W$13,IF(F10=$X$8,$X$13))))),"")))))</f>
        <v>Alto</v>
      </c>
      <c r="H10" s="88"/>
      <c r="I10" s="572"/>
      <c r="J10" s="79" t="s">
        <v>244</v>
      </c>
      <c r="K10" s="93" t="str">
        <f>+IF(AND(E9=$S$10,F9=$T$8),A9,"")&amp;" "&amp;IF(AND(E10=$S$10,F10=$T$8),A10,"")&amp;" "&amp;IF(AND(E11=$S$10,F11=$T$8),A11,"")&amp;" "&amp;IF(AND(E12=$S$10,F12=$T$8),A12,"")&amp;" "&amp;IF(AND(E13=$S$10,F13=$T$8),A13,"")&amp;" "&amp;IF(AND(E14=$S$10,F14=$T$8),A14,"")&amp;" "&amp;IF(AND(E15=$S$10,F15=$T$8),A15,"")&amp;" "&amp;IF(AND(E16=$S$10,F16=$T$8),A16,"")&amp;" "&amp;IF(AND(E17=$S$10,F17=$T$8),A17,"")&amp;" "&amp;IF(AND(E18=$S$10,F18=$T$8),A18,"")&amp;" "&amp;IF(AND(E19=$S$10,F19=$T$8),A19,"")&amp;" "&amp;IF(AND(E20=$S$10,F20=$T$8),A20,"")&amp;" "&amp;IF(AND(E21=$S$10,F21=$T$8),A21,"")&amp;" "&amp;IF(AND(E22=$S$10,F22=$T$8),A22,"")&amp;" "&amp;IF(AND(E23=$S$10,F23=$T$8),A23,"")&amp;" "&amp;IF(AND(E24=$S$10,F24=$T$8),A24,"")&amp;" "&amp;IF(AND(E25=$S$10,F25=$T$8),A25,"")&amp;" "&amp;IF(AND(E26=$S$10,F26=$T$8),A26,"")&amp;" "&amp;IF(AND(E27=$S$10,F27=$T$8),A27,"")&amp;" "&amp;IF(AND(E28=$S$10,F28=$T$8),A28,"")</f>
        <v xml:space="preserve">                   </v>
      </c>
      <c r="L10" s="93" t="str">
        <f>+IF(AND(E9=$S$10,F9=$U$8),A9,"")&amp;" "&amp;IF(AND(E10=$S$10,F10=$U$8),A10,"")&amp;" "&amp;IF(AND(E11=$S$10,F11=$U$8),A11,"")&amp;" "&amp;IF(AND(E12=$S$10,F12=$U$8),A12,"")&amp;" "&amp;IF(AND(E13=$S$10,F13=$U$8),A13,"")&amp;" "&amp;IF(AND(E14=$S$10,F14=$U$8),A14,"")&amp;" "&amp;IF(AND(E15=$S$10,F15=$U$8),A15,"")&amp;" "&amp;IF(AND(E16=$S$10,F16=$U$8),A16,"")&amp;" "&amp;IF(AND(E17=$S$10,F17=$U$8),A17,"")&amp;" "&amp;IF(AND(E18=$S$10,F18=$U$8),A18,"")&amp;" "&amp;IF(AND(E19=$S$10,F19=$U$8),A19,"")&amp;" "&amp;IF(AND(E20=$S$10,F20=$U$8),A20,"")&amp;" "&amp;IF(AND(E21=$S$10,F21=$U$8),A21,"")&amp;" "&amp;IF(AND(E22=$S$10,F22=$U$8),A22,"")&amp;" "&amp;IF(AND(E23=$S$10,F23=$U$8),A23,"")&amp;" "&amp;IF(AND(E24=$S$10,F24=$U$8),A24,"")&amp;" "&amp;IF(AND(E25=$S$10,F25=$U$8),A25,"")&amp;" "&amp;IF(AND(E26=$S$10,F26=$U$8),A26,"")&amp;" "&amp;IF(AND(E27=$S$10,F27=$U$8),A27,"")&amp;" "&amp;IF(AND(E28=$S$10,F28=$U$8),A28,"")</f>
        <v xml:space="preserve">                   </v>
      </c>
      <c r="M10" s="89" t="str">
        <f>+IF(AND(E9=$S$10,F9=$V$8),A9,"")&amp;" "&amp;IF(AND(E10=$S$10,F10=$V$8),A10,"")&amp;" "&amp;IF(AND(E11=$S$10,F11=$V$8),A11,"")&amp;" "&amp;IF(AND(E12=$S$10,F12=$V$8),A12,"")&amp;" "&amp;IF(AND(E13=$S$10,F13=$V$8),A13,"")&amp;" "&amp;IF(AND(E14=$S$10,F14=$V$8),A14,"")&amp;" "&amp;IF(AND(E15=$S$10,F15=$V$8),A15,"")&amp;" "&amp;IF(AND(E16=$S$10,F16=$V$8),A16,"")&amp;" "&amp;IF(AND(E17=$S$10,F17=$V$8),A17,"")&amp;" "&amp;IF(AND(E18=$S$10,F18=$V$8),A18,"")&amp;" "&amp;IF(AND(E19=$S$10,F19=$V$8),A19,"")&amp;" "&amp;IF(AND(E20=$S$10,F20=$V$8),A20,"")&amp;" "&amp;IF(AND(E21=$S$10,F21=$V$8),A21,"")&amp;" "&amp;IF(AND(E22=$S$10,F22=$V$8),A22,"")&amp;" "&amp;IF(AND(E23=$S$10,F23=$V$8),A23,"")&amp;" "&amp;IF(AND(E24=$S$10,F24=$V$8),A24,"")&amp;" "&amp;IF(AND(E25=$S$10,F25=$V$8),A25,"")&amp;" "&amp;IF(AND(E26=$S$10,F26=$V$8),A26,"")&amp;" "&amp;IF(AND(E27=$S$10,F27=$V$8),A27,"")&amp;" "&amp;IF(AND(E28=$S$10,F28=$V$8),A28,"")</f>
        <v xml:space="preserve">                   </v>
      </c>
      <c r="N10" s="89" t="str">
        <f>+IF(AND(E9=$S$10,F9=$W$8),A9,"")&amp;" "&amp;IF(AND(E10=$S$10,F10=$W$8),A10,"")&amp;" "&amp;IF(AND(E11=$S$10,F11=$W$8),A11,"")&amp;" "&amp;IF(AND(E12=$S$10,F12=$W$8),A12,"")&amp;" "&amp;IF(AND(E13=$S$10,F13=$W$8),A13,"")&amp;" "&amp;IF(AND(E14=$S$10,F14=$W$8),A14,"")&amp;" "&amp;IF(AND(E15=$S$10,F15=$W$8),A15,"")&amp;" "&amp;IF(AND(E16=$S$10,F16=$W$8),A16,"")&amp;" "&amp;IF(AND(E17=$S$10,F17=$W$8),A17,"")&amp;" "&amp;IF(AND(E18=$S$10,F18=$W$8),A18,"")&amp;" "&amp;IF(AND(E19=$S$10,F19=$W$8),A19,"")&amp;" "&amp;IF(AND(E20=$S$10,F20=$W$8),A20,"")&amp;" "&amp;IF(AND(E21=$S$10,F21=$W$8),A21,"")&amp;" "&amp;IF(AND(E22=$S$10,F22=$W$8),A22,"")&amp;" "&amp;IF(AND(E23=$S$10,F23=$W$8),A23,"")&amp;" "&amp;IF(AND(E24=$S$10,F24=$W$8),A24,"")&amp;" "&amp;IF(AND(E25=$S$10,F25=$W$8),A25,"")&amp;" "&amp;IF(AND(E26=$S$10,F26=$W$8),A26,"")&amp;" "&amp;IF(AND(E27=$S$10,F27=$W$8),A27,"")&amp;" "&amp;IF(AND(E28=$S$10,F28=$W$8),A28,"")</f>
        <v xml:space="preserve">                   </v>
      </c>
      <c r="O10" s="90" t="str">
        <f>+IF(AND(E9=$S$10,F9=$X$8),A9,"")&amp;" "&amp;IF(AND(E10=$S$10,F10=$X$8),A10,"")&amp;" "&amp;IF(AND(E11=$S$10,F11=$X$8),A11,"")&amp;" "&amp;IF(AND(E12=$S$10,F12=$X$8),A12,"")&amp;" "&amp;IF(AND(E13=$S$10,F13=$X$8),A13,"")&amp;" "&amp;IF(AND(E14=$S$10,F14=$X$8),A14,"")&amp;" "&amp;IF(AND(E15=$S$10,F15=$X$8),A15,"")&amp;" "&amp;IF(AND(E16=$S$10,F16=$X$8),A16,"")&amp;" "&amp;IF(AND(E17=$S$10,F17=$X$8),A17,"")&amp;" "&amp;IF(AND(E18=$S$10,F18=$X$8),A18,"")&amp;" "&amp;IF(AND(E19=$S$10,F19=$X$8),A19,"")&amp;" "&amp;IF(AND(E20=$S$10,F20=$X$8),A20,"")&amp;" "&amp;IF(AND(E21=$S$10,F21=$X$8),A21,"")&amp;" "&amp;IF(AND(E22=$S$10,F22=$X$8),A22,"")&amp;" "&amp;IF(AND(E23=$S$10,F23=$X$8),A23,"")&amp;" "&amp;IF(AND(E24=$S$10,F24=$X$8),A24,"")&amp;" "&amp;IF(AND(E25=$S$10,F25=$X$8),A25,"")&amp;" "&amp;IF(AND(E26=$S$10,F26=$X$8),A26,"")&amp;" "&amp;IF(AND(E27=$S$10,F27=$X$8),A27,"")&amp;" "&amp;IF(AND(E28=$S$10,F28=$X$8),A28,"")</f>
        <v xml:space="preserve">                   </v>
      </c>
      <c r="P10" s="88"/>
      <c r="Q10" s="598"/>
      <c r="R10" s="91">
        <v>0.8</v>
      </c>
      <c r="S10" s="82" t="s">
        <v>244</v>
      </c>
      <c r="T10" s="93" t="s">
        <v>242</v>
      </c>
      <c r="U10" s="93" t="s">
        <v>242</v>
      </c>
      <c r="V10" s="89" t="s">
        <v>257</v>
      </c>
      <c r="W10" s="89" t="s">
        <v>257</v>
      </c>
      <c r="X10" s="354" t="s">
        <v>258</v>
      </c>
      <c r="Y10" s="366" t="s">
        <v>107</v>
      </c>
      <c r="Z10" s="86" t="s">
        <v>430</v>
      </c>
      <c r="AA10" s="86" t="s">
        <v>431</v>
      </c>
      <c r="AB10" s="86" t="s">
        <v>432</v>
      </c>
      <c r="AC10" s="86" t="s">
        <v>433</v>
      </c>
      <c r="AD10" s="86" t="s">
        <v>434</v>
      </c>
      <c r="AE10" s="86" t="s">
        <v>435</v>
      </c>
      <c r="AF10" s="86" t="s">
        <v>431</v>
      </c>
      <c r="AG10" s="92"/>
      <c r="AH10" s="92"/>
      <c r="AI10" s="92"/>
      <c r="AJ10" s="92"/>
      <c r="AK10" s="84"/>
      <c r="AL10" s="84"/>
    </row>
    <row r="11" spans="1:38" ht="127.5" customHeight="1" x14ac:dyDescent="0.25">
      <c r="A11" s="85" t="str">
        <f>'2 CONTEXTO E IDENTIFICACIÓN'!A11</f>
        <v>R3</v>
      </c>
      <c r="B11" s="86" t="str">
        <f>+'2 CONTEXTO E IDENTIFICACIÓN'!J11</f>
        <v>Posibilidad de afectación económica y reputacional porDebido a la inadecuada gestión y control de conflictos de interés e impedimentos a la independencia/objetividad, que permite conductas asociadas a integridad pública (soborno/dádivas, fraude, colusión u otras prácticas de corrupción) y deriva en la manipulación de resultados de auditoría o evaluación en beneficio de terceros.” a causa de Deficiencia en los mecanismos de seguimiento y control de impedimentos a la independencia y objetividad del proceso de auditoría interna 
Conflicto de intereses por parte del servidor o contratista responsable del ejericicio de auditoría o evaluación</v>
      </c>
      <c r="C11" s="115">
        <f>+'5 VALORACIÓN CONTROL PROBAB.'!V10</f>
        <v>0.36</v>
      </c>
      <c r="D11" s="87">
        <f>+'5 VALORACIÓN CONTROL IMPACTO'!V20</f>
        <v>0.6</v>
      </c>
      <c r="E11" s="87" t="str">
        <f t="shared" si="3"/>
        <v>Baja</v>
      </c>
      <c r="F11" s="87" t="str">
        <f t="shared" si="4"/>
        <v>Moderado</v>
      </c>
      <c r="G11" s="365" t="str">
        <f t="shared" si="5"/>
        <v>Moderado</v>
      </c>
      <c r="H11" s="88"/>
      <c r="I11" s="572"/>
      <c r="J11" s="79" t="s">
        <v>240</v>
      </c>
      <c r="K11" s="93" t="str">
        <f>+IF(AND(E9=$S$11,F9=$T$8),A9,"")&amp;" "&amp;IF(AND(E10=$S$11,F10=$T$8),A10,"")&amp;" "&amp;IF(AND(E11=$S$11,F11=$T$8),A11,"")&amp;" "&amp;IF(AND(E12=$S$11,F12=$T$8),A12,"")&amp;" "&amp;IF(AND(E13=$S$11,F13=$T$8),A13,"")&amp;" "&amp;IF(AND(E14=$S$11,F14=$T$8),A14,"")&amp;" "&amp;IF(AND(E15=$S$11,F15=$T$8),A15,"")&amp;" "&amp;IF(AND(E16=$S$11,F16=$T$8),A16,"")&amp;" "&amp;IF(AND(E17=$S$11,F17=$T$8),A17,"")&amp;" "&amp;IF(AND(E18=$S$11,F18=$T$8),A18,"")&amp;" "&amp;IF(AND(E19=$S$11,F19=$T$8),A19,"")&amp;" "&amp;IF(AND(E20=$S$11,F20=$T$8),A20,"")&amp;" "&amp;IF(AND(E21=$S$11,F21=$T$8),A21,"")&amp;" "&amp;IF(AND(E22=$S$11,F22=$T$8),A22,"")&amp;" "&amp;IF(AND(E23=$S$11,F23=$T$8),A23,"")&amp;" "&amp;IF(AND(E24=$S$11,F24=$T$8),A24,"")&amp;" "&amp;IF(AND(E25=$S$11,F25=$T$8),A25,"")&amp;" "&amp;IF(AND(E26=$S$11,F26=$T$8),A26,"")&amp;" "&amp;IF(AND(E27=$S$11,F27=$T$8),A27,"")&amp;" "&amp;IF(AND(E28=$S$11,F28=$T$8),A28,"")</f>
        <v xml:space="preserve">                   </v>
      </c>
      <c r="L11" s="93" t="str">
        <f>+IF(AND(E9=$S$11,F9=$U$8),A9,"")&amp;" "&amp;IF(AND(E10=$S$11,F10=$U$8),A10,"")&amp;" "&amp;IF(AND(E11=$S$11,F11=$U$8),A11,"")&amp;" "&amp;IF(AND(E12=$S$11,F12=$U$8),A12,"")&amp;" "&amp;IF(AND(E13=$S$11,F13=$U$8),A13,"")&amp;" "&amp;IF(AND(E14=$S$11,F14=$U$8),A14,"")&amp;" "&amp;IF(AND(E15=$S$11,F15=$U$8),A15,"")&amp;" "&amp;IF(AND(E16=$S$11,F16=$U$8),A16,"")&amp;" "&amp;IF(AND(E17=$S$11,F17=$U$8),A17,"")&amp;" "&amp;IF(AND(E18=$S$11,F18=$U$8),A18,"")&amp;" "&amp;IF(AND(E19=$S$11,F19=$U$8),A19,"")&amp;" "&amp;IF(AND(E20=$S$11,F20=$U$8),A20,"")&amp;" "&amp;IF(AND(E21=$S$11,F21=$U$8),A21,"")&amp;" "&amp;IF(AND(E22=$S$11,F22=$U$8),A22,"")&amp;" "&amp;IF(AND(E23=$S$11,F23=$U$8),A23,"")&amp;" "&amp;IF(AND(E24=$S$11,F24=$U$8),A24,"")&amp;" "&amp;IF(AND(E25=$S$11,F25=$U$8),A25,"")&amp;" "&amp;IF(AND(E26=$S$11,F26=$U$8),A26,"")&amp;" "&amp;IF(AND(E27=$S$11,F27=$U$8),A27,"")&amp;" "&amp;IF(AND(E28=$S$11,F28=$U$8),A28,"")</f>
        <v xml:space="preserve">                   </v>
      </c>
      <c r="M11" s="93" t="str">
        <f>+IF(AND(E9=$S$11,F9=$V$8),A9,"")&amp;" "&amp;IF(AND(E10=$S$11,F10=$V$8),A10,"")&amp;" "&amp;IF(AND(E11=$S$11,F11=$V$8),A11,"")&amp;" "&amp;IF(AND(E12=$S$11,F12=$V$8),A12,"")&amp;" "&amp;IF(AND(E13=$S$11,F13=$V$8),A13,"")&amp;" "&amp;IF(AND(E14=$S$11,F14=$V$8),A14,"")&amp;" "&amp;IF(AND(E15=$S$11,F15=$V$8),A15,"")&amp;" "&amp;IF(AND(E16=$S$11,F16=$V$8),A16,"")&amp;" "&amp;IF(AND(E17=$S$11,F17=$V$8),A17,"")&amp;" "&amp;IF(AND(E18=$S$11,F18=$V$8),A18,"")&amp;" "&amp;IF(AND(E19=$S$11,F19=$V$8),A19,"")&amp;" "&amp;IF(AND(E20=$S$11,F20=$V$8),A20,"")&amp;" "&amp;IF(AND(E21=$S$11,F21=$V$8),A21,"")&amp;" "&amp;IF(AND(E22=$S$11,F22=$V$8),A22,"")&amp;" "&amp;IF(AND(E23=$S$11,F23=$V$8),A23,"")&amp;" "&amp;IF(AND(E24=$S$11,F24=$V$8),A24,"")&amp;" "&amp;IF(AND(E25=$S$11,F25=$V$8),A25,"")&amp;" "&amp;IF(AND(E26=$S$11,F26=$V$8),A26,"")&amp;" "&amp;IF(AND(E27=$S$11,F27=$V$8),A27,"")&amp;" "&amp;IF(AND(E28=$S$11,F28=$V$8),A28,"")</f>
        <v xml:space="preserve">                   </v>
      </c>
      <c r="N11" s="89" t="str">
        <f>+IF(AND(E9=$S$11,F9=$W$8),A9,"")&amp;" "&amp;IF(AND(E10=$S$11,F10=$W$8),A10,"")&amp;" "&amp;IF(AND(E11=$S$11,F11=$W$8),A11,"")&amp;" "&amp;IF(AND(E12=$S$11,F12=$W$8),A12,"")&amp;" "&amp;IF(AND(E13=$S$11,F13=$W$8),A13,"")&amp;" "&amp;IF(AND(E14=$S$11,F14=$W$8),A14,"")&amp;" "&amp;IF(AND(E15=$S$11,F15=$W$8),A15,"")&amp;" "&amp;IF(AND(E16=$S$11,F16=$W$8),A16,"")&amp;" "&amp;IF(AND(E17=$S$11,F17=$W$8),A17,"")&amp;" "&amp;IF(AND(E18=$S$11,F18=$W$8),A18,"")&amp;" "&amp;IF(AND(E19=$S$11,F19=$W$8),A19,"")&amp;" "&amp;IF(AND(E20=$S$11,F20=$W$8),A20,"")&amp;" "&amp;IF(AND(E21=$S$11,F21=$W$8),A21,"")&amp;" "&amp;IF(AND(E22=$S$11,F22=$W$8),A22,"")&amp;" "&amp;IF(AND(E23=$S$11,F23=$W$8),A23,"")&amp;" "&amp;IF(AND(E24=$S$11,F24=$W$8),A24,"")&amp;" "&amp;IF(AND(E25=$S$11,F25=$W$8),A25,"")&amp;" "&amp;IF(AND(E26=$S$11,F26=$W$8),A26,"")&amp;" "&amp;IF(AND(E27=$S$11,F27=$W$8),A27,"")&amp;" "&amp;IF(AND(E28=$S$11,F28=$W$8),A28,"")</f>
        <v xml:space="preserve">                   </v>
      </c>
      <c r="O11" s="90" t="str">
        <f>+IF(AND(E9=$S$11,F9=$X$8),A9,"")&amp;" "&amp;IF(AND(E10=$S$11,F10=$X$8),A10,"")&amp;" "&amp;IF(AND(E11=$S$11,F11=$X$8),A11,"")&amp;" "&amp;IF(AND(E12=$S$11,F12=$X$8),A12,"")&amp;" "&amp;IF(AND(E13=$S$11,F13=$X$8),A13,"")&amp;" "&amp;IF(AND(E14=$S$11,F14=$X$8),A14,"")&amp;" "&amp;IF(AND(E15=$S$11,F15=$X$8),A15,"")&amp;" "&amp;IF(AND(E16=$S$11,F16=$X$8),A16,"")&amp;" "&amp;IF(AND(E17=$S$11,F17=$X$8),A17,"")&amp;" "&amp;IF(AND(E18=$S$11,F18=$X$8),A18,"")&amp;" "&amp;IF(AND(E19=$S$11,F19=$X$8),A19,"")&amp;" "&amp;IF(AND(E20=$S$11,F20=$X$8),A20,"")&amp;" "&amp;IF(AND(E21=$S$11,F21=$X$8),A21,"")&amp;" "&amp;IF(AND(E22=$S$11,F22=$X$8),A22,"")&amp;" "&amp;IF(AND(E23=$S$11,F23=$X$8),A23,"")&amp;" "&amp;IF(AND(E24=$S$11,F24=$X$8),A24,"")&amp;" "&amp;IF(AND(E25=$S$11,F25=$X$8),A25,"")&amp;" "&amp;IF(AND(E26=$S$11,F26=$X$8),A26,"")&amp;" "&amp;IF(AND(E27=$S$11,F27=$X$8),A27,"")&amp;" "&amp;IF(AND(E28=$S$11,F28=$X$8),A28,"")</f>
        <v xml:space="preserve">                   </v>
      </c>
      <c r="P11" s="88"/>
      <c r="Q11" s="598"/>
      <c r="R11" s="91">
        <v>0.6</v>
      </c>
      <c r="S11" s="82" t="s">
        <v>240</v>
      </c>
      <c r="T11" s="93" t="s">
        <v>242</v>
      </c>
      <c r="U11" s="93" t="s">
        <v>242</v>
      </c>
      <c r="V11" s="93" t="s">
        <v>242</v>
      </c>
      <c r="W11" s="89" t="s">
        <v>257</v>
      </c>
      <c r="X11" s="354" t="s">
        <v>258</v>
      </c>
      <c r="Y11" s="366" t="s">
        <v>107</v>
      </c>
      <c r="Z11" s="86" t="s">
        <v>436</v>
      </c>
      <c r="AA11" s="86" t="s">
        <v>431</v>
      </c>
      <c r="AB11" s="86" t="s">
        <v>437</v>
      </c>
      <c r="AC11" s="86" t="s">
        <v>438</v>
      </c>
      <c r="AD11" s="86" t="s">
        <v>439</v>
      </c>
      <c r="AE11" s="86" t="s">
        <v>440</v>
      </c>
      <c r="AF11" s="86" t="s">
        <v>441</v>
      </c>
      <c r="AG11" s="92"/>
      <c r="AH11" s="92"/>
      <c r="AI11" s="92"/>
      <c r="AJ11" s="96"/>
      <c r="AK11" s="84"/>
      <c r="AL11" s="84"/>
    </row>
    <row r="12" spans="1:38" ht="129.75" customHeight="1" x14ac:dyDescent="0.25">
      <c r="A12" s="85" t="str">
        <f>'2 CONTEXTO E IDENTIFICACIÓN'!A12</f>
        <v>R4</v>
      </c>
      <c r="B12" s="86" t="str">
        <f>+'2 CONTEXTO E IDENTIFICACIÓN'!J12</f>
        <v>La posibilidad de afectación  de  confidencialidad en la elaboracion de lista de chequeo fianl y subida de informacion a la compartida , debido a compromiso de la Información .</v>
      </c>
      <c r="C12" s="115">
        <f>+'5 VALORACIÓN CONTROL PROBAB.'!V11</f>
        <v>0.26</v>
      </c>
      <c r="D12" s="87">
        <f>+'5 VALORACIÓN CONTROL IMPACTO'!V26</f>
        <v>0.6</v>
      </c>
      <c r="E12" s="87" t="str">
        <f t="shared" si="3"/>
        <v>Baja</v>
      </c>
      <c r="F12" s="87" t="str">
        <f t="shared" si="4"/>
        <v>Moderado</v>
      </c>
      <c r="G12" s="365" t="str">
        <f t="shared" si="5"/>
        <v>Moderado</v>
      </c>
      <c r="H12" s="88"/>
      <c r="I12" s="572"/>
      <c r="J12" s="79" t="s">
        <v>236</v>
      </c>
      <c r="K12" s="97" t="str">
        <f>+IF(AND(E9=$S$12,F9=$T$8),A9,"")&amp;" "&amp;IF(AND(E10=$S$12,F10=$T$8),A10,"")&amp;" "&amp;IF(AND(E11=$S$12,F11=$T$8),A11,"")&amp;" "&amp;IF(AND(E12=$S$12,F12=$T$8),A12,"")&amp;" "&amp;IF(AND(E13=$S$12,F13=$T$8),A13,"")&amp;" "&amp;IF(AND(E14=$S$12,F14=$T$8),A14,"")&amp;" "&amp;IF(AND(E15=$S$12,F15=$T$8),A15,"")&amp;" "&amp;IF(AND(E16=$S$12,F16=$T$8),A16,"")&amp;" "&amp;IF(AND(E17=$S$12,F17=$T$8),A17,"")&amp;" "&amp;IF(AND(E18=$S$12,F18=$T$8),A18,"")&amp;" "&amp;IF(AND(E19=$S$12,F19=$T$8),A19,"")&amp;" "&amp;IF(AND(E20=$S$12,F20=$T$8),A20,"")&amp;" "&amp;IF(AND(E21=$S$12,F21=$T$8),A21,"")&amp;" "&amp;IF(AND(E22=$S$12,F22=$T$8),A22,"")&amp;" "&amp;IF(AND(E23=$S$12,F23=$T$8),A23,"")&amp;" "&amp;IF(AND(E24=$S$12,F24=$T$8),A24,"")&amp;" "&amp;IF(AND(E25=$S$12,F25=$T$8),A25,"")&amp;" "&amp;IF(AND(E26=$S$12,F26=$T$8),A26,"")&amp;" "&amp;IF(AND(E27=$S$12,F27=$T$8),A27,"")&amp;" "&amp;IF(AND(E28=$S$12,F28=$T$8),A28,"")</f>
        <v xml:space="preserve">                   </v>
      </c>
      <c r="L12" s="93" t="str">
        <f>+IF(AND(E9=$S$12,F9=$U$8),A9,"")&amp;" "&amp;IF(AND(E10=$S$12,F10=$U$8),A10,"")&amp;" "&amp;IF(AND(E11=$S$12,F11=$U$8),A11,"")&amp;" "&amp;IF(AND(E12=$S$12,F12=$U$8),A12,"")&amp;" "&amp;IF(AND(E13=$S$12,F13=$U$8),A13,"")&amp;" "&amp;IF(AND(E14=$S$12,F14=$U$8),A14,"")&amp;" "&amp;IF(AND(E15=$S$12,F15=$U$8),A15,"")&amp;" "&amp;IF(AND(E16=$S$12,F16=$U$8),A16,"")&amp;" "&amp;IF(AND(E17=$S$12,F17=$U$8),A17,"")&amp;" "&amp;IF(AND(E18=$S$12,F18=$U$8),A18,"")&amp;" "&amp;IF(AND(E19=$S$12,F19=$U$8),A19,"")&amp;" "&amp;IF(AND(E20=$S$12,F20=$U$8),A20,"")&amp;" "&amp;IF(AND(E21=$S$12,F21=$U$8),A21,"")&amp;" "&amp;IF(AND(E22=$S$12,F22=$U$8),A22,"")&amp;" "&amp;IF(AND(E23=$S$12,F23=$U$8),A23,"")&amp;" "&amp;IF(AND(E24=$S$12,F24=$U$8),A24,"")&amp;" "&amp;IF(AND(E25=$S$12,F25=$U$8),A25,"")&amp;" "&amp;IF(AND(E26=$S$12,F26=$U$8),A26,"")&amp;" "&amp;IF(AND(E27=$S$12,F27=$U$8),A27,"")&amp;" "&amp;IF(AND(E28=$S$12,F28=$U$8),A28,"")</f>
        <v xml:space="preserve">                   </v>
      </c>
      <c r="M12" s="93" t="str">
        <f>+IF(AND(E9=$S$12,F9=$V$8),A9,"")&amp;" "&amp;IF(AND(E10=$S$12,F10=$V$8),A10,"")&amp;" "&amp;IF(AND(E11=$S$12,F11=$V$8),A11,"")&amp;" "&amp;IF(AND(E12=$S$12,F12=$V$8),A12,"")&amp;" "&amp;IF(AND(E13=$S$12,F13=$V$8),A13,"")&amp;" "&amp;IF(AND(E14=$S$12,F14=$V$8),A14,"")&amp;" "&amp;IF(AND(E15=$S$12,F15=$V$8),A15,"")&amp;" "&amp;IF(AND(E16=$S$12,F16=$V$8),A16,"")&amp;" "&amp;IF(AND(E17=$S$12,F17=$V$8),A17,"")&amp;" "&amp;IF(AND(E18=$S$12,F18=$V$8),A18,"")&amp;" "&amp;IF(AND(E19=$S$12,F19=$V$8),A19,"")&amp;" "&amp;IF(AND(E20=$S$12,F20=$V$8),A20,"")&amp;" "&amp;IF(AND(E21=$S$12,F21=$V$8),A21,"")&amp;" "&amp;IF(AND(E22=$S$12,F22=$V$8),A22,"")&amp;" "&amp;IF(AND(E23=$S$12,F23=$V$8),A23,"")&amp;" "&amp;IF(AND(E24=$S$12,F24=$V$8),A24,"")&amp;" "&amp;IF(AND(E25=$S$12,F25=$V$8),A25,"")&amp;" "&amp;IF(AND(E26=$S$12,F26=$V$8),A26,"")&amp;" "&amp;IF(AND(E27=$S$12,F27=$V$8),A27,"")&amp;" "&amp;IF(AND(E28=$S$12,F28=$V$8),A28,"")</f>
        <v xml:space="preserve">  R3 R4                </v>
      </c>
      <c r="N12" s="89" t="str">
        <f>+IF(AND(E9=$S$12,F9=$W$8),A9,"")&amp;" "&amp;IF(AND(E10=$S$12,F10=$W$8),A10,"")&amp;" "&amp;IF(AND(E11=$S$12,F11=$W$8),A11,"")&amp;" "&amp;IF(AND(E12=$S$12,F12=$W$8),A12,"")&amp;" "&amp;IF(AND(E13=$S$12,F13=$W$8),A13,"")&amp;" "&amp;IF(AND(E14=$S$12,F14=$W$8),A14,"")&amp;" "&amp;IF(AND(E15=$S$12,F15=$W$8),A15,"")&amp;" "&amp;IF(AND(E16=$S$12,F16=$W$8),A16,"")&amp;" "&amp;IF(AND(E17=$S$12,F17=$W$8),A17,"")&amp;" "&amp;IF(AND(E18=$S$12,F18=$W$8),A18,"")&amp;" "&amp;IF(AND(E19=$S$12,F19=$W$8),A19,"")&amp;" "&amp;IF(AND(E20=$S$12,F20=$W$8),A20,"")&amp;" "&amp;IF(AND(E21=$S$12,F21=$W$8),A21,"")&amp;" "&amp;IF(AND(E22=$S$12,F22=$W$8),A22,"")&amp;" "&amp;IF(AND(E23=$S$12,F23=$W$8),A23,"")&amp;" "&amp;IF(AND(E24=$S$12,F24=$W$8),A24,"")&amp;" "&amp;IF(AND(E25=$S$12,F25=$W$8),A25,"")&amp;" "&amp;IF(AND(E26=$S$12,F26=$W$8),A26,"")&amp;" "&amp;IF(AND(E27=$S$12,F27=$W$8),A27,"")&amp;" "&amp;IF(AND(E28=$S$12,F28=$W$8),A28,"")</f>
        <v xml:space="preserve">R1 R2                  </v>
      </c>
      <c r="O12" s="90" t="str">
        <f>+IF(AND(E9=$S$12,F9=$X$8),A9,"")&amp;" "&amp;IF(AND(E10=$S$12,F10=$X$8),A10,"")&amp;" "&amp;IF(AND(E11=$S$12,F11=$X$8),A11,"")&amp;" "&amp;IF(AND(E12=$S$12,F12=$X$8),A12,"")&amp;" "&amp;IF(AND(E13=$S$12,F13=$X$8),A13,"")&amp;" "&amp;IF(AND(E14=$S$12,F14=$X$8),A14,"")&amp;" "&amp;IF(AND(E15=$S$12,F15=$X$8),A15,"")&amp;" "&amp;IF(AND(E16=$S$12,F16=$X$8),A16,"")&amp;" "&amp;IF(AND(E17=$S$12,F17=$X$8),A17,"")&amp;" "&amp;IF(AND(E18=$S$12,F18=$X$8),A18,"")&amp;" "&amp;IF(AND(E19=$S$12,F19=$X$8),A19,"")&amp;" "&amp;IF(AND(E20=$S$12,F20=$X$8),A20,"")&amp;" "&amp;IF(AND(E21=$S$12,F21=$X$8),A21,"")&amp;" "&amp;IF(AND(E22=$S$12,F22=$X$8),A22,"")&amp;" "&amp;IF(AND(E23=$S$12,F23=$X$8),A23,"")&amp;" "&amp;IF(AND(E24=$S$12,F24=$X$8),A24,"")&amp;" "&amp;IF(AND(E25=$S$12,F25=$X$8),A25,"")&amp;" "&amp;IF(AND(E26=$S$12,F26=$X$8),A26,"")&amp;" "&amp;IF(AND(E27=$S$12,F27=$X$8),A27,"")&amp;" "&amp;IF(AND(E28=$S$12,F28=$X$8),A28,"")</f>
        <v xml:space="preserve">                   </v>
      </c>
      <c r="P12" s="88"/>
      <c r="Q12" s="598"/>
      <c r="R12" s="91">
        <v>0.4</v>
      </c>
      <c r="S12" s="82" t="s">
        <v>236</v>
      </c>
      <c r="T12" s="97" t="s">
        <v>259</v>
      </c>
      <c r="U12" s="93" t="s">
        <v>242</v>
      </c>
      <c r="V12" s="93" t="s">
        <v>242</v>
      </c>
      <c r="W12" s="89" t="s">
        <v>257</v>
      </c>
      <c r="X12" s="354" t="s">
        <v>258</v>
      </c>
      <c r="Y12" s="366" t="s">
        <v>107</v>
      </c>
      <c r="Z12" s="86" t="s">
        <v>442</v>
      </c>
      <c r="AA12" s="86" t="s">
        <v>443</v>
      </c>
      <c r="AB12" s="86" t="s">
        <v>444</v>
      </c>
      <c r="AC12" s="86" t="s">
        <v>445</v>
      </c>
      <c r="AD12" s="86" t="s">
        <v>446</v>
      </c>
      <c r="AE12" s="86" t="s">
        <v>444</v>
      </c>
      <c r="AF12" s="86" t="s">
        <v>443</v>
      </c>
      <c r="AG12" s="92"/>
      <c r="AH12" s="92"/>
      <c r="AI12" s="96"/>
      <c r="AJ12" s="92"/>
      <c r="AK12" s="84"/>
      <c r="AL12" s="84"/>
    </row>
    <row r="13" spans="1:38" ht="93" customHeight="1" thickBot="1" x14ac:dyDescent="0.3">
      <c r="A13" s="85" t="str">
        <f>'2 CONTEXTO E IDENTIFICACIÓN'!A13</f>
        <v>R5</v>
      </c>
      <c r="B13" s="86" t="str">
        <f>+'2 CONTEXTO E IDENTIFICACIÓN'!J13</f>
        <v xml:space="preserve"> por a causa de </v>
      </c>
      <c r="C13" s="115">
        <f>'5 VALORACIÓN CONTROL PROBAB.'!V32</f>
        <v>0</v>
      </c>
      <c r="D13" s="87">
        <f>'5 VALORACIÓN CONTROL PROBAB.'!V32</f>
        <v>0</v>
      </c>
      <c r="E13" s="87" t="str">
        <f t="shared" si="0"/>
        <v/>
      </c>
      <c r="F13" s="87" t="str">
        <f t="shared" si="1"/>
        <v/>
      </c>
      <c r="G13" s="365" t="str">
        <f t="shared" si="2"/>
        <v/>
      </c>
      <c r="H13" s="88"/>
      <c r="I13" s="573"/>
      <c r="J13" s="98" t="s">
        <v>233</v>
      </c>
      <c r="K13" s="99" t="str">
        <f>+IF(AND(E9=$S$13,F9=$T$8),A9,"")&amp;" "&amp;IF(AND(E10=$S$13,F10=$T$8),A10,"")&amp;" "&amp;IF(AND(E11=$S$13,F11=$T$8),A11,"")&amp;" "&amp;IF(AND(E12=$S$13,F12=$T$8),A12,"")&amp;" "&amp;IF(AND(E13=$S$13,F13=$T$8),A13,"")&amp;" "&amp;IF(AND(E14=$S$13,F14=$T$8),A14,"")&amp;" "&amp;IF(AND(E15=$S$13,F15=$T$8),A15,"")&amp;" "&amp;IF(AND(E16=$S$13,F16=$T$8),A16,"")&amp;" "&amp;IF(AND(E17=$S$13,F17=$T$8),A17,"")&amp;" "&amp;IF(AND(E18=$S$13,F18=$T$8),A18,"")&amp;" "&amp;IF(AND(E19=$S$13,F19=$T$8),A19,"")&amp;" "&amp;IF(AND(E20=$S$13,F20=$T$8),A20,"")&amp;" "&amp;IF(AND(E21=$S$13,F21=$T$8),A21,"")&amp;" "&amp;IF(AND(E22=$S$13,F22=$T$8),A22,"")&amp;" "&amp;IF(AND(E23=$S$13,F23=$T$8),A23,"")&amp;" "&amp;IF(AND(E24=$S$13,F24=$T$8),A24,"")&amp;" "&amp;IF(AND(E25=$S$13,F25=$T$8),A25,"")&amp;" "&amp;IF(AND(E26=$S$13,F26=$T$8),A26,"")&amp;" "&amp;IF(AND(E27=$S$13,F27=$T$8),A27,"")&amp;" "&amp;IF(AND(E28=$S$13,F28=$T$8),A28,"")</f>
        <v xml:space="preserve">                   </v>
      </c>
      <c r="L13" s="99" t="str">
        <f>+IF(AND(E9=$S$13,F9=$U$8),A9,"")&amp;" "&amp;IF(AND(E10=$S$13,F10=$U$8),A10,"")&amp;" "&amp;IF(AND(E11=$S$13,F11=$U$8),A11,"")&amp;" "&amp;IF(AND(E12=$S$13,F12=$U$8),A12,"")&amp;" "&amp;IF(AND(E13=$S$13,F13=$U$8),A13,"")&amp;" "&amp;IF(AND(E14=$S$13,F14=$U$8),A14,"")&amp;" "&amp;IF(AND(E15=$S$13,F15=$U$8),A15,"")&amp;" "&amp;IF(AND(E16=$S$13,F16=$U$8),A16,"")&amp;" "&amp;IF(AND(E17=$S$13,F17=$U$8),A17,"")&amp;" "&amp;IF(AND(E18=$S$13,F18=$U$8),A18,"")&amp;" "&amp;IF(AND(E19=$S$13,F19=$U$8),A19,"")&amp;" "&amp;IF(AND(E20=$S$13,F20=$U$8),A20,"")&amp;" "&amp;IF(AND(E21=$S$13,F21=$U$8),A21,"")&amp;" "&amp;IF(AND(E22=$S$13,F22=$U$8),A22,"")&amp;" "&amp;IF(AND(E23=$S$13,F23=$U$8),A23,"")&amp;" "&amp;IF(AND(E24=$S$13,F24=$U$8),A24,"")&amp;" "&amp;IF(AND(E25=$S$13,F25=$U$8),A25,"")&amp;" "&amp;IF(AND(E26=$S$13,F26=$U$8),A26,"")&amp;" "&amp;IF(AND(E27=$S$13,F27=$U$8),A27,"")&amp;" "&amp;IF(AND(E28=$S$13,F28=$U$8),A28,"")</f>
        <v xml:space="preserve">                   </v>
      </c>
      <c r="M13" s="100" t="str">
        <f>+IF(AND(E9=$S$13,F9=$V$8),A9,"")&amp;" "&amp;IF(AND(E10=$S$13,F10=$V$8),A10,"")&amp;" "&amp;IF(AND(E11=$S$13,F11=$V$8),A11,"")&amp;" "&amp;IF(AND(E12=$S$13,F12=$V$8),A12,"")&amp;" "&amp;IF(AND(E13=$S$13,F13=$V$8),A13,"")&amp;" "&amp;IF(AND(E14=$S$13,F14=$V$8),A14,"")&amp;" "&amp;IF(AND(E15=$S$13,F15=$V$8),A15,"")&amp;" "&amp;IF(AND(E16=$S$13,F16=$V$8),A16,"")&amp;" "&amp;IF(AND(E17=$S$13,F17=$V$8),A17,"")&amp;" "&amp;IF(AND(E18=$S$13,F18=$V$8),A18,"")&amp;" "&amp;IF(AND(E19=$S$13,F19=$V$8),A19,"")&amp;" "&amp;IF(AND(E20=$S$13,F20=$V$8),A20,"")&amp;" "&amp;IF(AND(E21=$S$13,F21=$V$8),A21,"")&amp;" "&amp;IF(AND(E22=$S$13,F22=$V$8),A22,"")&amp;" "&amp;IF(AND(E23=$S$13,F23=$V$8),A23,"")&amp;" "&amp;IF(AND(E24=$S$13,F24=$V$8),A24,"")&amp;" "&amp;IF(AND(E25=$S$13,F25=$V$8),A25,"")&amp;" "&amp;IF(AND(E26=$S$13,F26=$V$8),A26,"")&amp;" "&amp;IF(AND(E27=$S$13,F27=$V$8),A27,"")&amp;" "&amp;IF(AND(E28=$S$13,F28=$V$8),A28,"")</f>
        <v xml:space="preserve">                   </v>
      </c>
      <c r="N13" s="101" t="str">
        <f>+IF(AND(E9=$S$13,F9=$W$8),A9,"")&amp;" "&amp;IF(AND(E10=$S$13,F10=$W$8),A10,"")&amp;" "&amp;IF(AND(E11=$S$13,F11=$W$8),A11,"")&amp;" "&amp;IF(AND(E12=$S$13,F12=$W$8),A12,"")&amp;" "&amp;IF(AND(E13=$S$13,F13=$W$8),A13,"")&amp;" "&amp;IF(AND(E14=$S$13,F14=$W$8),A14,"")&amp;" "&amp;IF(AND(E15=$S$13,F15=$W$8),A15,"")&amp;" "&amp;IF(AND(E16=$S$13,F16=$W$8),A16,"")&amp;" "&amp;IF(AND(E17=$S$13,F17=$W$8),A17,"")&amp;" "&amp;IF(AND(E18=$S$13,F18=$W$8),A18,"")&amp;" "&amp;IF(AND(E19=$S$13,F19=$W$8),A19,"")&amp;" "&amp;IF(AND(E20=$S$13,F20=$W$8),A20,"")&amp;" "&amp;IF(AND(E21=$S$13,F21=$W$8),A21,"")&amp;" "&amp;IF(AND(E22=$S$13,F22=$W$8),A22,"")&amp;" "&amp;IF(AND(E23=$S$13,F23=$W$8),A23,"")&amp;" "&amp;IF(AND(E24=$S$13,F24=$W$8),A24,"")&amp;" "&amp;IF(AND(E25=$S$13,F25=$W$8),A25,"")&amp;" "&amp;IF(AND(E26=$S$13,F26=$W$8),A26,"")&amp;" "&amp;IF(AND(E27=$S$13,F27=$W$8),A27,"")&amp;" "&amp;IF(AND(E28=$S$13,F28=$W$8),A28,"")</f>
        <v xml:space="preserve">                   </v>
      </c>
      <c r="O13" s="102" t="str">
        <f>+IF(AND(E9=$S$13,F9=$X$8),A9,"")&amp;" "&amp;IF(AND(E10=$S$13,F10=$X$8),A10,"")&amp;" "&amp;IF(AND(E11=$S$13,F11=$X$8),A11,"")&amp;" "&amp;IF(AND(E12=$S$13,F12=$X$8),A12,"")&amp;" "&amp;IF(AND(E13=$S$13,F13=$X$8),A13,"")&amp;" "&amp;IF(AND(E14=$S$13,F14=$X$8),A14,"")&amp;" "&amp;IF(AND(E15=$S$13,F15=$X$8),A15,"")&amp;" "&amp;IF(AND(E16=$S$13,F16=$X$8),A16,"")&amp;" "&amp;IF(AND(E17=$S$13,F17=$X$8),A17,"")&amp;" "&amp;IF(AND(E18=$S$13,F18=$X$8),A18,"")&amp;" "&amp;IF(AND(E19=$S$13,F19=$X$8),A19,"")&amp;" "&amp;IF(AND(E20=$S$13,F20=$X$8),A20,"")&amp;" "&amp;IF(AND(E21=$S$13,F21=$X$8),A21,"")&amp;" "&amp;IF(AND(E22=$S$13,F22=$X$8),A22,"")&amp;" "&amp;IF(AND(E23=$S$13,F23=$X$8),A23,"")&amp;" "&amp;IF(AND(E24=$S$13,F24=$X$8),A24,"")&amp;" "&amp;IF(AND(E25=$S$13,F25=$X$8),A25,"")&amp;" "&amp;IF(AND(E26=$S$13,F26=$X$8),A26,"")&amp;" "&amp;IF(AND(E27=$S$13,F27=$X$8),A27,"")&amp;" "&amp;IF(AND(E28=$S$13,F28=$X$8),A28,"")</f>
        <v xml:space="preserve">                   </v>
      </c>
      <c r="P13" s="88"/>
      <c r="Q13" s="599"/>
      <c r="R13" s="103">
        <v>0.2</v>
      </c>
      <c r="S13" s="104" t="s">
        <v>233</v>
      </c>
      <c r="T13" s="99" t="s">
        <v>259</v>
      </c>
      <c r="U13" s="99" t="s">
        <v>259</v>
      </c>
      <c r="V13" s="100" t="s">
        <v>242</v>
      </c>
      <c r="W13" s="101" t="s">
        <v>257</v>
      </c>
      <c r="X13" s="355" t="s">
        <v>258</v>
      </c>
      <c r="Y13" s="366"/>
      <c r="Z13" s="81"/>
      <c r="AA13" s="356"/>
      <c r="AB13" s="356"/>
      <c r="AC13" s="357"/>
      <c r="AD13" s="359"/>
      <c r="AE13" s="360"/>
      <c r="AF13" s="358"/>
      <c r="AG13" s="92"/>
      <c r="AH13" s="92"/>
      <c r="AI13" s="105"/>
      <c r="AJ13" s="92"/>
      <c r="AK13" s="84"/>
      <c r="AL13" s="84"/>
    </row>
    <row r="14" spans="1:38" ht="93" customHeight="1" x14ac:dyDescent="0.25">
      <c r="A14" s="85" t="str">
        <f>'2 CONTEXTO E IDENTIFICACIÓN'!A14</f>
        <v>R6</v>
      </c>
      <c r="B14" s="86" t="str">
        <f>+'2 CONTEXTO E IDENTIFICACIÓN'!J14</f>
        <v xml:space="preserve"> por a causa de </v>
      </c>
      <c r="C14" s="115">
        <f>'5 VALORACIÓN CONTROL PROBAB.'!V38</f>
        <v>0</v>
      </c>
      <c r="D14" s="87">
        <f>'5 VALORACIÓN CONTROL PROBAB.'!V38</f>
        <v>0</v>
      </c>
      <c r="E14" s="87" t="str">
        <f t="shared" si="0"/>
        <v/>
      </c>
      <c r="F14" s="87" t="str">
        <f t="shared" si="1"/>
        <v/>
      </c>
      <c r="G14" s="365" t="str">
        <f t="shared" si="2"/>
        <v/>
      </c>
      <c r="H14" s="88"/>
      <c r="I14" s="88"/>
      <c r="J14" s="88"/>
      <c r="K14" s="88"/>
      <c r="L14" s="88"/>
      <c r="M14" s="88"/>
      <c r="N14" s="88"/>
      <c r="O14" s="88"/>
      <c r="P14" s="88"/>
      <c r="Y14" s="366"/>
      <c r="Z14" s="81"/>
      <c r="AA14" s="356"/>
      <c r="AB14" s="356"/>
      <c r="AC14" s="357"/>
      <c r="AD14" s="359"/>
      <c r="AE14" s="360"/>
      <c r="AF14" s="358"/>
      <c r="AG14" s="92"/>
      <c r="AH14" s="92"/>
      <c r="AI14" s="92"/>
      <c r="AJ14" s="92"/>
      <c r="AK14" s="84"/>
      <c r="AL14" s="84"/>
    </row>
    <row r="15" spans="1:38" ht="93" customHeight="1" x14ac:dyDescent="0.25">
      <c r="A15" s="85" t="str">
        <f>'2 CONTEXTO E IDENTIFICACIÓN'!A15</f>
        <v>R7</v>
      </c>
      <c r="B15" s="86" t="str">
        <f>+'2 CONTEXTO E IDENTIFICACIÓN'!J15</f>
        <v xml:space="preserve"> por a causa de </v>
      </c>
      <c r="C15" s="115" t="str">
        <f>'5 VALORACIÓN CONTROL PROBAB.'!C44</f>
        <v/>
      </c>
      <c r="D15" s="87">
        <f>'5 VALORACIÓN CONTROL PROBAB.'!V44</f>
        <v>0</v>
      </c>
      <c r="E15" s="87" t="str">
        <f t="shared" si="0"/>
        <v/>
      </c>
      <c r="F15" s="87" t="str">
        <f t="shared" si="1"/>
        <v/>
      </c>
      <c r="G15" s="365" t="str">
        <f t="shared" si="2"/>
        <v/>
      </c>
      <c r="H15" s="88"/>
      <c r="I15" s="88"/>
      <c r="J15" s="76" t="s">
        <v>260</v>
      </c>
      <c r="K15" s="88"/>
      <c r="L15" s="88"/>
      <c r="M15" s="88"/>
      <c r="N15" s="88"/>
      <c r="O15" s="88"/>
      <c r="P15" s="88"/>
      <c r="V15" s="72"/>
      <c r="W15" s="72"/>
      <c r="X15" s="72"/>
      <c r="Y15" s="367"/>
      <c r="Z15" s="356"/>
      <c r="AA15" s="356"/>
      <c r="AB15" s="356"/>
      <c r="AC15" s="357"/>
      <c r="AD15" s="359"/>
      <c r="AE15" s="357"/>
      <c r="AF15" s="360"/>
      <c r="AG15" s="95"/>
      <c r="AH15" s="95"/>
      <c r="AI15" s="95"/>
      <c r="AJ15" s="95"/>
      <c r="AK15" s="84"/>
      <c r="AL15" s="84"/>
    </row>
    <row r="16" spans="1:38" ht="93" customHeight="1" x14ac:dyDescent="0.25">
      <c r="A16" s="85" t="str">
        <f>'2 CONTEXTO E IDENTIFICACIÓN'!A16</f>
        <v>R8</v>
      </c>
      <c r="B16" s="86" t="str">
        <f>+'2 CONTEXTO E IDENTIFICACIÓN'!J16</f>
        <v xml:space="preserve"> por a causa de </v>
      </c>
      <c r="C16" s="115">
        <f>'5 VALORACIÓN CONTROL PROBAB.'!V50</f>
        <v>0</v>
      </c>
      <c r="D16" s="87">
        <f>'5 VALORACIÓN CONTROL PROBAB.'!V50</f>
        <v>0</v>
      </c>
      <c r="E16" s="87" t="str">
        <f t="shared" si="0"/>
        <v/>
      </c>
      <c r="F16" s="87" t="str">
        <f t="shared" si="1"/>
        <v/>
      </c>
      <c r="G16" s="365" t="str">
        <f t="shared" si="2"/>
        <v/>
      </c>
      <c r="H16" s="88"/>
      <c r="I16" s="88"/>
      <c r="J16" s="106" t="s">
        <v>258</v>
      </c>
      <c r="K16" s="88"/>
      <c r="L16" s="88"/>
      <c r="M16" s="88"/>
      <c r="N16" s="88"/>
      <c r="O16" s="88"/>
      <c r="P16" s="88"/>
      <c r="V16" s="72"/>
      <c r="W16" s="72"/>
      <c r="X16" s="72"/>
      <c r="Y16" s="367"/>
      <c r="Z16" s="356"/>
      <c r="AA16" s="356"/>
      <c r="AB16" s="356"/>
      <c r="AC16" s="357"/>
      <c r="AD16" s="357"/>
      <c r="AE16" s="357"/>
      <c r="AF16" s="358"/>
      <c r="AG16" s="92"/>
      <c r="AH16" s="92"/>
      <c r="AI16" s="92"/>
      <c r="AJ16" s="92"/>
      <c r="AK16" s="84"/>
      <c r="AL16" s="84"/>
    </row>
    <row r="17" spans="1:38" ht="93" customHeight="1" x14ac:dyDescent="0.25">
      <c r="A17" s="85" t="str">
        <f>'2 CONTEXTO E IDENTIFICACIÓN'!A17</f>
        <v>R9</v>
      </c>
      <c r="B17" s="86" t="str">
        <f>+'2 CONTEXTO E IDENTIFICACIÓN'!J17</f>
        <v xml:space="preserve"> por a causa de </v>
      </c>
      <c r="C17" s="115">
        <f>'5 VALORACIÓN CONTROL PROBAB.'!V56</f>
        <v>0</v>
      </c>
      <c r="D17" s="87">
        <f>'5 VALORACIÓN CONTROL PROBAB.'!V56</f>
        <v>0</v>
      </c>
      <c r="E17" s="87" t="str">
        <f t="shared" si="0"/>
        <v/>
      </c>
      <c r="F17" s="87" t="str">
        <f t="shared" si="1"/>
        <v/>
      </c>
      <c r="G17" s="365" t="str">
        <f t="shared" si="2"/>
        <v/>
      </c>
      <c r="H17" s="88"/>
      <c r="I17" s="88"/>
      <c r="J17" s="89" t="s">
        <v>257</v>
      </c>
      <c r="K17" s="88"/>
      <c r="L17" s="88"/>
      <c r="M17" s="88"/>
      <c r="N17" s="88"/>
      <c r="O17" s="88"/>
      <c r="P17" s="88"/>
      <c r="U17" s="72"/>
      <c r="V17" s="72"/>
      <c r="W17" s="72"/>
      <c r="X17" s="72"/>
      <c r="Y17" s="367"/>
      <c r="Z17" s="356"/>
      <c r="AA17" s="356"/>
      <c r="AB17" s="356"/>
      <c r="AC17" s="357"/>
      <c r="AD17" s="357"/>
      <c r="AE17" s="357"/>
      <c r="AF17" s="358"/>
      <c r="AG17" s="92"/>
      <c r="AH17" s="92"/>
      <c r="AI17" s="92"/>
      <c r="AJ17" s="92"/>
      <c r="AK17" s="84"/>
      <c r="AL17" s="84"/>
    </row>
    <row r="18" spans="1:38" ht="93" customHeight="1" x14ac:dyDescent="0.25">
      <c r="A18" s="85" t="str">
        <f>'2 CONTEXTO E IDENTIFICACIÓN'!A18</f>
        <v>R10</v>
      </c>
      <c r="B18" s="86" t="str">
        <f>+'2 CONTEXTO E IDENTIFICACIÓN'!J18</f>
        <v xml:space="preserve"> por a causa de </v>
      </c>
      <c r="C18" s="115">
        <f>'5 VALORACIÓN CONTROL PROBAB.'!V62</f>
        <v>0</v>
      </c>
      <c r="D18" s="87">
        <f>'5 VALORACIÓN CONTROL PROBAB.'!V62</f>
        <v>0</v>
      </c>
      <c r="E18" s="87" t="str">
        <f t="shared" si="0"/>
        <v/>
      </c>
      <c r="F18" s="87" t="str">
        <f t="shared" si="1"/>
        <v/>
      </c>
      <c r="G18" s="365" t="str">
        <f t="shared" si="2"/>
        <v/>
      </c>
      <c r="H18" s="88"/>
      <c r="I18" s="88"/>
      <c r="J18" s="93" t="s">
        <v>242</v>
      </c>
      <c r="K18" s="88"/>
      <c r="L18" s="88"/>
      <c r="M18" s="88"/>
      <c r="N18" s="88"/>
      <c r="O18" s="88"/>
      <c r="P18" s="88"/>
      <c r="S18" s="107"/>
      <c r="U18" s="107"/>
      <c r="V18" s="107"/>
      <c r="W18" s="107"/>
      <c r="X18" s="107"/>
      <c r="Y18" s="368"/>
      <c r="Z18" s="361"/>
      <c r="AA18" s="361"/>
      <c r="AB18" s="361"/>
      <c r="AC18" s="357"/>
      <c r="AD18" s="357"/>
      <c r="AE18" s="362"/>
      <c r="AF18" s="362"/>
      <c r="AG18" s="108"/>
      <c r="AH18" s="108"/>
      <c r="AI18" s="108"/>
      <c r="AJ18" s="108"/>
      <c r="AK18" s="84"/>
      <c r="AL18" s="84"/>
    </row>
    <row r="19" spans="1:38" ht="93" customHeight="1" x14ac:dyDescent="0.25">
      <c r="A19" s="85" t="str">
        <f>'2 CONTEXTO E IDENTIFICACIÓN'!A19</f>
        <v>R11</v>
      </c>
      <c r="B19" s="86" t="str">
        <f>+'2 CONTEXTO E IDENTIFICACIÓN'!J19</f>
        <v xml:space="preserve"> por a causa de </v>
      </c>
      <c r="C19" s="115">
        <f>'5 VALORACIÓN CONTROL PROBAB.'!V68</f>
        <v>0</v>
      </c>
      <c r="D19" s="87">
        <f>'5 VALORACIÓN CONTROL PROBAB.'!V68</f>
        <v>0</v>
      </c>
      <c r="E19" s="87" t="str">
        <f t="shared" si="0"/>
        <v/>
      </c>
      <c r="F19" s="87" t="str">
        <f t="shared" si="1"/>
        <v/>
      </c>
      <c r="G19" s="365" t="str">
        <f t="shared" si="2"/>
        <v/>
      </c>
      <c r="H19" s="88"/>
      <c r="I19" s="88"/>
      <c r="J19" s="97" t="s">
        <v>259</v>
      </c>
      <c r="K19" s="88"/>
      <c r="L19" s="88"/>
      <c r="M19" s="88"/>
      <c r="N19" s="88"/>
      <c r="O19" s="88"/>
      <c r="P19" s="88"/>
      <c r="S19" s="107"/>
      <c r="Y19" s="366"/>
      <c r="Z19" s="81"/>
      <c r="AA19" s="361"/>
      <c r="AB19" s="361"/>
      <c r="AC19" s="357"/>
      <c r="AD19" s="357"/>
      <c r="AE19" s="357"/>
      <c r="AF19" s="358"/>
      <c r="AG19" s="92"/>
      <c r="AH19" s="92"/>
      <c r="AI19" s="92"/>
      <c r="AJ19" s="92"/>
      <c r="AK19" s="84"/>
      <c r="AL19" s="84"/>
    </row>
    <row r="20" spans="1:38" ht="93" customHeight="1" x14ac:dyDescent="0.25">
      <c r="A20" s="85" t="str">
        <f>'2 CONTEXTO E IDENTIFICACIÓN'!A20</f>
        <v>R12</v>
      </c>
      <c r="B20" s="86" t="str">
        <f>+'2 CONTEXTO E IDENTIFICACIÓN'!J20</f>
        <v xml:space="preserve"> por a causa de </v>
      </c>
      <c r="C20" s="115">
        <f>'5 VALORACIÓN CONTROL PROBAB.'!V74</f>
        <v>0</v>
      </c>
      <c r="D20" s="87">
        <f>'5 VALORACIÓN CONTROL PROBAB.'!V74</f>
        <v>0</v>
      </c>
      <c r="E20" s="87" t="str">
        <f t="shared" si="0"/>
        <v/>
      </c>
      <c r="F20" s="87" t="str">
        <f t="shared" si="1"/>
        <v/>
      </c>
      <c r="G20" s="365" t="str">
        <f t="shared" si="2"/>
        <v/>
      </c>
      <c r="H20" s="88"/>
      <c r="I20" s="88"/>
      <c r="J20" s="88"/>
      <c r="K20" s="88"/>
      <c r="L20" s="88"/>
      <c r="M20" s="88"/>
      <c r="N20" s="88"/>
      <c r="O20" s="88"/>
      <c r="P20" s="88"/>
      <c r="Q20" s="109"/>
      <c r="R20" s="109"/>
      <c r="S20" s="107"/>
      <c r="Y20" s="366"/>
      <c r="Z20" s="81"/>
      <c r="AA20" s="361"/>
      <c r="AB20" s="361"/>
      <c r="AC20" s="357"/>
      <c r="AD20" s="357"/>
      <c r="AE20" s="357"/>
      <c r="AF20" s="358"/>
      <c r="AG20" s="92"/>
      <c r="AH20" s="92"/>
      <c r="AI20" s="92"/>
      <c r="AJ20" s="92"/>
      <c r="AK20" s="84"/>
      <c r="AL20" s="84"/>
    </row>
    <row r="21" spans="1:38" ht="93" customHeight="1" x14ac:dyDescent="0.25">
      <c r="A21" s="85" t="str">
        <f>'2 CONTEXTO E IDENTIFICACIÓN'!A21</f>
        <v>R13</v>
      </c>
      <c r="B21" s="86" t="str">
        <f>+'2 CONTEXTO E IDENTIFICACIÓN'!J21</f>
        <v xml:space="preserve"> por a causa de </v>
      </c>
      <c r="C21" s="115">
        <f>'5 VALORACIÓN CONTROL PROBAB.'!V80</f>
        <v>0</v>
      </c>
      <c r="D21" s="87">
        <f>'5 VALORACIÓN CONTROL PROBAB.'!V80</f>
        <v>0</v>
      </c>
      <c r="E21" s="87" t="str">
        <f t="shared" si="0"/>
        <v/>
      </c>
      <c r="F21" s="87" t="str">
        <f t="shared" si="1"/>
        <v/>
      </c>
      <c r="G21" s="365" t="str">
        <f t="shared" si="2"/>
        <v/>
      </c>
      <c r="H21" s="88"/>
      <c r="I21" s="88"/>
      <c r="J21" s="88"/>
      <c r="K21" s="88"/>
      <c r="L21" s="88"/>
      <c r="M21" s="88"/>
      <c r="N21" s="88"/>
      <c r="O21" s="88"/>
      <c r="P21" s="88"/>
      <c r="Q21" s="109"/>
      <c r="R21" s="109"/>
      <c r="S21" s="110"/>
      <c r="Y21" s="366"/>
      <c r="Z21" s="81"/>
      <c r="AA21" s="361"/>
      <c r="AB21" s="361"/>
      <c r="AC21" s="357"/>
      <c r="AD21" s="363"/>
      <c r="AE21" s="363"/>
      <c r="AF21" s="363"/>
      <c r="AG21" s="105"/>
      <c r="AH21" s="105"/>
      <c r="AI21" s="105"/>
      <c r="AJ21" s="92"/>
      <c r="AK21" s="84"/>
      <c r="AL21" s="84"/>
    </row>
    <row r="22" spans="1:38" ht="93" customHeight="1" x14ac:dyDescent="0.25">
      <c r="A22" s="85" t="str">
        <f>'2 CONTEXTO E IDENTIFICACIÓN'!A22</f>
        <v>R14</v>
      </c>
      <c r="B22" s="86" t="str">
        <f>+'2 CONTEXTO E IDENTIFICACIÓN'!J22</f>
        <v xml:space="preserve"> por a causa de </v>
      </c>
      <c r="C22" s="115">
        <f>'5 VALORACIÓN CONTROL PROBAB.'!V86</f>
        <v>0</v>
      </c>
      <c r="D22" s="87">
        <f>'5 VALORACIÓN CONTROL PROBAB.'!V86</f>
        <v>0</v>
      </c>
      <c r="E22" s="87" t="str">
        <f t="shared" si="0"/>
        <v/>
      </c>
      <c r="F22" s="87" t="str">
        <f t="shared" si="1"/>
        <v/>
      </c>
      <c r="G22" s="365" t="str">
        <f t="shared" si="2"/>
        <v/>
      </c>
      <c r="H22" s="88"/>
      <c r="I22" s="88"/>
      <c r="J22" s="88"/>
      <c r="K22" s="88"/>
      <c r="L22" s="88"/>
      <c r="M22" s="88"/>
      <c r="N22" s="88"/>
      <c r="O22" s="88"/>
      <c r="P22" s="88"/>
      <c r="Q22" s="109"/>
      <c r="R22" s="109"/>
      <c r="Y22" s="366"/>
      <c r="Z22" s="81"/>
      <c r="AA22" s="81"/>
      <c r="AB22" s="81"/>
      <c r="AC22" s="357"/>
      <c r="AD22" s="364"/>
      <c r="AE22" s="364"/>
      <c r="AF22" s="364"/>
      <c r="AG22" s="111"/>
      <c r="AH22" s="111"/>
      <c r="AI22" s="111"/>
      <c r="AJ22" s="92"/>
      <c r="AK22" s="84"/>
      <c r="AL22" s="84"/>
    </row>
    <row r="23" spans="1:38" ht="93" customHeight="1" x14ac:dyDescent="0.25">
      <c r="A23" s="85" t="str">
        <f>'2 CONTEXTO E IDENTIFICACIÓN'!A23</f>
        <v>R15</v>
      </c>
      <c r="B23" s="86" t="str">
        <f>+'2 CONTEXTO E IDENTIFICACIÓN'!J23</f>
        <v xml:space="preserve"> por a causa de </v>
      </c>
      <c r="C23" s="115">
        <f>'5 VALORACIÓN CONTROL PROBAB.'!V92</f>
        <v>0</v>
      </c>
      <c r="D23" s="87">
        <f>'5 VALORACIÓN CONTROL PROBAB.'!V92</f>
        <v>0</v>
      </c>
      <c r="E23" s="87" t="str">
        <f t="shared" si="0"/>
        <v/>
      </c>
      <c r="F23" s="87" t="str">
        <f t="shared" si="1"/>
        <v/>
      </c>
      <c r="G23" s="365" t="str">
        <f t="shared" si="2"/>
        <v/>
      </c>
      <c r="H23" s="88"/>
      <c r="I23" s="88"/>
      <c r="J23" s="88"/>
      <c r="K23" s="88"/>
      <c r="L23" s="88"/>
      <c r="M23" s="88"/>
      <c r="N23" s="88"/>
      <c r="O23" s="88"/>
      <c r="P23" s="88"/>
      <c r="Q23" s="109"/>
      <c r="R23" s="109"/>
      <c r="Y23" s="366"/>
      <c r="Z23" s="81"/>
      <c r="AA23" s="81"/>
      <c r="AB23" s="81"/>
      <c r="AC23" s="357"/>
      <c r="AD23" s="363"/>
      <c r="AE23" s="363"/>
      <c r="AF23" s="363"/>
      <c r="AG23" s="105"/>
      <c r="AH23" s="105"/>
      <c r="AI23" s="105"/>
      <c r="AJ23" s="92"/>
      <c r="AK23" s="84"/>
      <c r="AL23" s="84"/>
    </row>
    <row r="24" spans="1:38" ht="93" customHeight="1" x14ac:dyDescent="0.25">
      <c r="A24" s="85" t="str">
        <f>'2 CONTEXTO E IDENTIFICACIÓN'!A24</f>
        <v>R16</v>
      </c>
      <c r="B24" s="86" t="str">
        <f>+'2 CONTEXTO E IDENTIFICACIÓN'!J24</f>
        <v xml:space="preserve"> por a causa de </v>
      </c>
      <c r="C24" s="115">
        <f>'5 VALORACIÓN CONTROL PROBAB.'!V98</f>
        <v>0</v>
      </c>
      <c r="D24" s="87">
        <f>'5 VALORACIÓN CONTROL PROBAB.'!V98</f>
        <v>0</v>
      </c>
      <c r="E24" s="87" t="str">
        <f t="shared" si="0"/>
        <v/>
      </c>
      <c r="F24" s="87" t="str">
        <f t="shared" si="1"/>
        <v/>
      </c>
      <c r="G24" s="365" t="str">
        <f t="shared" si="2"/>
        <v/>
      </c>
      <c r="H24" s="88"/>
      <c r="I24" s="88"/>
      <c r="J24" s="88"/>
      <c r="K24" s="88"/>
      <c r="L24" s="88"/>
      <c r="M24" s="88"/>
      <c r="N24" s="88"/>
      <c r="O24" s="88"/>
      <c r="P24" s="88"/>
      <c r="Y24" s="366"/>
      <c r="Z24" s="81"/>
      <c r="AA24" s="81"/>
      <c r="AB24" s="81"/>
      <c r="AC24" s="357"/>
      <c r="AD24" s="363"/>
      <c r="AE24" s="363"/>
      <c r="AF24" s="363"/>
      <c r="AG24" s="105"/>
      <c r="AH24" s="105"/>
      <c r="AI24" s="105"/>
      <c r="AJ24" s="92"/>
      <c r="AK24" s="84"/>
      <c r="AL24" s="84"/>
    </row>
    <row r="25" spans="1:38" ht="93" customHeight="1" x14ac:dyDescent="0.35">
      <c r="A25" s="85" t="str">
        <f>'2 CONTEXTO E IDENTIFICACIÓN'!A25</f>
        <v>R17</v>
      </c>
      <c r="B25" s="86" t="str">
        <f>+'2 CONTEXTO E IDENTIFICACIÓN'!J25</f>
        <v xml:space="preserve"> por a causa de </v>
      </c>
      <c r="C25" s="115">
        <f>'5 VALORACIÓN CONTROL PROBAB.'!V104</f>
        <v>0</v>
      </c>
      <c r="D25" s="87">
        <f>'5 VALORACIÓN CONTROL PROBAB.'!V104</f>
        <v>0</v>
      </c>
      <c r="E25" s="87" t="str">
        <f t="shared" si="0"/>
        <v/>
      </c>
      <c r="F25" s="87" t="str">
        <f t="shared" si="1"/>
        <v/>
      </c>
      <c r="G25" s="365" t="str">
        <f t="shared" si="2"/>
        <v/>
      </c>
      <c r="H25" s="88"/>
      <c r="I25" s="88"/>
      <c r="J25" s="88"/>
      <c r="K25" s="88"/>
      <c r="L25" s="88"/>
      <c r="M25" s="88"/>
      <c r="N25" s="88"/>
      <c r="O25" s="88"/>
      <c r="P25" s="88"/>
      <c r="Y25" s="366"/>
      <c r="Z25" s="81"/>
      <c r="AA25" s="81"/>
      <c r="AB25" s="81"/>
      <c r="AC25" s="81"/>
      <c r="AD25" s="81"/>
      <c r="AE25" s="81"/>
      <c r="AF25" s="365"/>
    </row>
    <row r="26" spans="1:38" ht="93" customHeight="1" x14ac:dyDescent="0.35">
      <c r="A26" s="85" t="str">
        <f>'2 CONTEXTO E IDENTIFICACIÓN'!A26</f>
        <v>R18</v>
      </c>
      <c r="B26" s="86" t="str">
        <f>+'2 CONTEXTO E IDENTIFICACIÓN'!J26</f>
        <v xml:space="preserve"> por a causa de </v>
      </c>
      <c r="C26" s="115">
        <f>'5 VALORACIÓN CONTROL PROBAB.'!V110</f>
        <v>0</v>
      </c>
      <c r="D26" s="87">
        <f>'5 VALORACIÓN CONTROL PROBAB.'!V110</f>
        <v>0</v>
      </c>
      <c r="E26" s="87" t="str">
        <f t="shared" si="0"/>
        <v/>
      </c>
      <c r="F26" s="87" t="str">
        <f t="shared" si="1"/>
        <v/>
      </c>
      <c r="G26" s="365" t="str">
        <f t="shared" si="2"/>
        <v/>
      </c>
      <c r="H26" s="88"/>
      <c r="I26" s="88"/>
      <c r="J26" s="88"/>
      <c r="K26" s="88"/>
      <c r="L26" s="88"/>
      <c r="M26" s="88"/>
      <c r="N26" s="88"/>
      <c r="O26" s="88"/>
      <c r="P26" s="88"/>
      <c r="Y26" s="366"/>
      <c r="Z26" s="81"/>
      <c r="AA26" s="81"/>
      <c r="AB26" s="81"/>
      <c r="AC26" s="81"/>
      <c r="AD26" s="81"/>
      <c r="AE26" s="81"/>
      <c r="AF26" s="365"/>
    </row>
    <row r="27" spans="1:38" ht="93" customHeight="1" x14ac:dyDescent="0.35">
      <c r="A27" s="85" t="str">
        <f>'2 CONTEXTO E IDENTIFICACIÓN'!A27</f>
        <v>R19</v>
      </c>
      <c r="B27" s="86" t="str">
        <f>+'2 CONTEXTO E IDENTIFICACIÓN'!J27</f>
        <v xml:space="preserve"> por a causa de </v>
      </c>
      <c r="C27" s="115">
        <f>'5 VALORACIÓN CONTROL PROBAB.'!V116</f>
        <v>0</v>
      </c>
      <c r="D27" s="87">
        <f>'5 VALORACIÓN CONTROL PROBAB.'!V116</f>
        <v>0</v>
      </c>
      <c r="E27" s="87" t="str">
        <f t="shared" si="0"/>
        <v/>
      </c>
      <c r="F27" s="87" t="str">
        <f t="shared" si="1"/>
        <v/>
      </c>
      <c r="G27" s="365" t="str">
        <f t="shared" si="2"/>
        <v/>
      </c>
      <c r="H27" s="88"/>
      <c r="I27" s="88"/>
      <c r="J27" s="88"/>
      <c r="K27" s="88"/>
      <c r="L27" s="88"/>
      <c r="M27" s="88"/>
      <c r="N27" s="88"/>
      <c r="O27" s="88"/>
      <c r="P27" s="88"/>
      <c r="Y27" s="366"/>
      <c r="Z27" s="81"/>
      <c r="AA27" s="81"/>
      <c r="AB27" s="81"/>
      <c r="AC27" s="81"/>
      <c r="AD27" s="81"/>
      <c r="AE27" s="81"/>
      <c r="AF27" s="365"/>
    </row>
    <row r="28" spans="1:38" ht="93" customHeight="1" x14ac:dyDescent="0.35">
      <c r="A28" s="85" t="str">
        <f>'2 CONTEXTO E IDENTIFICACIÓN'!A28</f>
        <v>R20</v>
      </c>
      <c r="B28" s="86" t="str">
        <f>+'2 CONTEXTO E IDENTIFICACIÓN'!J28</f>
        <v xml:space="preserve"> por a causa de </v>
      </c>
      <c r="C28" s="115">
        <f>'5 VALORACIÓN CONTROL PROBAB.'!V122</f>
        <v>0</v>
      </c>
      <c r="D28" s="87">
        <f>'5 VALORACIÓN CONTROL PROBAB.'!V122</f>
        <v>0</v>
      </c>
      <c r="E28" s="87" t="str">
        <f t="shared" si="0"/>
        <v/>
      </c>
      <c r="F28" s="87" t="str">
        <f t="shared" si="1"/>
        <v/>
      </c>
      <c r="G28" s="365" t="str">
        <f t="shared" si="2"/>
        <v/>
      </c>
      <c r="H28" s="88"/>
      <c r="I28" s="88"/>
      <c r="J28" s="88"/>
      <c r="K28" s="88"/>
      <c r="L28" s="88"/>
      <c r="M28" s="88"/>
      <c r="N28" s="88"/>
      <c r="O28" s="88"/>
      <c r="P28" s="88"/>
      <c r="Y28" s="366"/>
      <c r="Z28" s="81"/>
      <c r="AA28" s="81"/>
      <c r="AB28" s="81"/>
      <c r="AC28" s="81"/>
      <c r="AD28" s="81"/>
      <c r="AE28" s="81"/>
      <c r="AF28" s="365"/>
    </row>
    <row r="29" spans="1:38" ht="14.5" customHeight="1" x14ac:dyDescent="0.35">
      <c r="B29" s="68"/>
      <c r="D29" s="68"/>
      <c r="H29" s="68"/>
      <c r="I29" s="68"/>
      <c r="J29" s="68"/>
      <c r="K29" s="68"/>
      <c r="L29" s="68"/>
      <c r="M29" s="68"/>
      <c r="N29" s="68"/>
      <c r="O29" s="68"/>
      <c r="P29" s="68"/>
      <c r="AA29" s="73"/>
      <c r="AB29" s="73"/>
      <c r="AC29" s="73"/>
      <c r="AD29" s="73"/>
      <c r="AE29" s="73"/>
      <c r="AF29" s="68"/>
      <c r="AG29" s="68"/>
      <c r="AH29" s="68"/>
      <c r="AI29" s="68"/>
      <c r="AJ29" s="68"/>
    </row>
    <row r="30" spans="1:38" ht="39" hidden="1" customHeight="1" x14ac:dyDescent="0.35">
      <c r="B30" s="68"/>
      <c r="D30" s="68"/>
      <c r="H30" s="68"/>
      <c r="I30" s="68"/>
      <c r="J30" s="68"/>
      <c r="K30" s="68"/>
      <c r="L30" s="68"/>
      <c r="M30" s="68"/>
      <c r="N30" s="68"/>
      <c r="O30" s="68"/>
      <c r="P30" s="68"/>
      <c r="AA30" s="73"/>
      <c r="AB30" s="73"/>
      <c r="AC30" s="73"/>
      <c r="AD30" s="73"/>
      <c r="AE30" s="73"/>
      <c r="AF30" s="68"/>
      <c r="AG30" s="68"/>
      <c r="AH30" s="68"/>
      <c r="AI30" s="68"/>
      <c r="AJ30" s="68"/>
    </row>
    <row r="31" spans="1:38" ht="19.5" hidden="1" customHeight="1" x14ac:dyDescent="0.35">
      <c r="B31" s="68"/>
      <c r="D31" s="68"/>
      <c r="H31" s="68"/>
      <c r="I31" s="68"/>
      <c r="J31" s="68"/>
      <c r="K31" s="68"/>
      <c r="L31" s="68"/>
      <c r="M31" s="68"/>
      <c r="N31" s="68"/>
      <c r="O31" s="68"/>
      <c r="P31" s="68"/>
      <c r="AA31" s="73"/>
      <c r="AB31" s="73"/>
      <c r="AC31" s="73"/>
      <c r="AD31" s="73"/>
      <c r="AE31" s="73"/>
      <c r="AF31" s="68"/>
      <c r="AG31" s="68"/>
      <c r="AH31" s="68"/>
      <c r="AI31" s="68"/>
      <c r="AJ31" s="68"/>
    </row>
    <row r="32" spans="1:38" ht="19.5" hidden="1" customHeight="1" x14ac:dyDescent="0.35">
      <c r="B32" s="68"/>
      <c r="D32" s="68"/>
      <c r="H32" s="68"/>
      <c r="I32" s="68"/>
      <c r="J32" s="68"/>
      <c r="K32" s="68"/>
      <c r="L32" s="68"/>
      <c r="M32" s="68"/>
      <c r="N32" s="68"/>
      <c r="O32" s="68"/>
      <c r="P32" s="68"/>
      <c r="AA32" s="73"/>
      <c r="AB32" s="73"/>
      <c r="AC32" s="73"/>
      <c r="AD32" s="73"/>
      <c r="AE32" s="73"/>
      <c r="AF32" s="68"/>
      <c r="AG32" s="68"/>
      <c r="AH32" s="68"/>
      <c r="AI32" s="68"/>
      <c r="AJ32" s="68"/>
    </row>
    <row r="33" spans="3:31" s="68" customFormat="1" ht="19.5" hidden="1" customHeight="1" x14ac:dyDescent="0.35">
      <c r="C33" s="73"/>
      <c r="E33" s="73"/>
      <c r="F33" s="73"/>
      <c r="G33" s="73"/>
      <c r="Y33" s="73"/>
      <c r="AA33" s="73"/>
      <c r="AB33" s="73"/>
      <c r="AC33" s="73"/>
      <c r="AD33" s="73"/>
      <c r="AE33" s="73"/>
    </row>
    <row r="34" spans="3:31" s="68" customFormat="1" ht="19.5" hidden="1" customHeight="1" x14ac:dyDescent="0.35">
      <c r="C34" s="73"/>
      <c r="E34" s="73"/>
      <c r="F34" s="73"/>
      <c r="G34" s="73"/>
      <c r="Y34" s="73"/>
      <c r="AA34" s="73"/>
      <c r="AB34" s="73"/>
      <c r="AC34" s="73"/>
      <c r="AD34" s="73"/>
      <c r="AE34" s="73"/>
    </row>
    <row r="35" spans="3:31" s="68" customFormat="1" ht="19.5" hidden="1" customHeight="1" x14ac:dyDescent="0.35">
      <c r="C35" s="73"/>
      <c r="E35" s="73"/>
      <c r="F35" s="73"/>
      <c r="G35" s="73"/>
      <c r="Y35" s="73"/>
      <c r="AA35" s="73"/>
      <c r="AB35" s="73"/>
      <c r="AC35" s="73"/>
      <c r="AD35" s="73"/>
      <c r="AE35" s="73"/>
    </row>
  </sheetData>
  <sheetProtection formatCells="0" formatColumns="0" formatRows="0" sort="0" autoFilter="0" pivotTables="0"/>
  <dataConsolidate/>
  <mergeCells count="14">
    <mergeCell ref="A1:A2"/>
    <mergeCell ref="B1:B2"/>
    <mergeCell ref="I6:O6"/>
    <mergeCell ref="B4:D4"/>
    <mergeCell ref="B5:D5"/>
    <mergeCell ref="C1:D1"/>
    <mergeCell ref="K5:V5"/>
    <mergeCell ref="T6:X6"/>
    <mergeCell ref="Y7:AC7"/>
    <mergeCell ref="AD7:AF7"/>
    <mergeCell ref="E7:G7"/>
    <mergeCell ref="K7:O7"/>
    <mergeCell ref="I9:I13"/>
    <mergeCell ref="Q9:Q13"/>
  </mergeCells>
  <conditionalFormatting sqref="D9:E28">
    <cfRule type="cellIs" dxfId="31" priority="1" operator="equal">
      <formula>$S$13</formula>
    </cfRule>
    <cfRule type="cellIs" dxfId="30" priority="2" operator="equal">
      <formula>$S$12</formula>
    </cfRule>
    <cfRule type="cellIs" dxfId="29" priority="3" operator="equal">
      <formula>$S$11</formula>
    </cfRule>
    <cfRule type="cellIs" dxfId="28" priority="4" operator="equal">
      <formula>$S$10</formula>
    </cfRule>
    <cfRule type="cellIs" dxfId="27" priority="5" operator="equal">
      <formula>$S$9</formula>
    </cfRule>
  </conditionalFormatting>
  <conditionalFormatting sqref="F9:F28">
    <cfRule type="cellIs" dxfId="26" priority="6" operator="equal">
      <formula>$T$8</formula>
    </cfRule>
    <cfRule type="cellIs" dxfId="25" priority="7" operator="equal">
      <formula>$U$8</formula>
    </cfRule>
    <cfRule type="cellIs" dxfId="24" priority="8" operator="equal">
      <formula>$V$8</formula>
    </cfRule>
    <cfRule type="cellIs" dxfId="23" priority="9" operator="equal">
      <formula>$W$8</formula>
    </cfRule>
    <cfRule type="cellIs" dxfId="22" priority="10" operator="equal">
      <formula>$X$8</formula>
    </cfRule>
  </conditionalFormatting>
  <conditionalFormatting sqref="G9:G28">
    <cfRule type="cellIs" dxfId="21" priority="274" operator="equal">
      <formula>$J$16</formula>
    </cfRule>
    <cfRule type="cellIs" dxfId="20" priority="275" operator="equal">
      <formula>$J$17</formula>
    </cfRule>
    <cfRule type="cellIs" dxfId="19" priority="276" operator="equal">
      <formula>$J$18</formula>
    </cfRule>
    <cfRule type="cellIs" dxfId="18" priority="277" operator="equal">
      <formula>$J$19</formula>
    </cfRule>
  </conditionalFormatting>
  <dataValidations count="3">
    <dataValidation allowBlank="1" showInputMessage="1" showErrorMessage="1" prompt="Es la materialización del riesgo y las consecuencias de su aparición. Su escala es: 5 bajo impacto, 10 medio, 20 alto impacto._x000a_" sqref="JD8:JJ8" xr:uid="{00000000-0002-0000-0600-000000000000}"/>
    <dataValidation allowBlank="1" showInputMessage="1" showErrorMessage="1" prompt="La probabilidad se encuentra determinada por una escala de 1 a 3, siendo 1 la menor probabilidad de ocurrencia del riesgo y 3 la mayor probabilidad de  ocurrencia." sqref="JC8" xr:uid="{00000000-0002-0000-0600-000001000000}"/>
    <dataValidation type="list" allowBlank="1" showInputMessage="1" showErrorMessage="1" sqref="JD9:JJ16" xr:uid="{00000000-0002-0000-0600-000002000000}">
      <formula1>#REF!</formula1>
    </dataValidation>
  </dataValidations>
  <printOptions horizontalCentered="1" verticalCentered="1"/>
  <pageMargins left="0.31496062992125984" right="0.27559055118110237" top="0.23622047244094491" bottom="0.15748031496062992" header="0" footer="0"/>
  <pageSetup paperSize="5" scale="65"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3DE9F06-50E1-47CB-BD5B-3CA30B8203C4}">
          <x14:formula1>
            <xm:f>'10 FORMULAS'!$S$3:$S$7</xm:f>
          </x14:formula1>
          <xm:sqref>Y9:Y28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sheetPr>
  <dimension ref="A1:JH72"/>
  <sheetViews>
    <sheetView showGridLines="0" zoomScale="70" zoomScaleNormal="70" workbookViewId="0">
      <pane xSplit="1" ySplit="9" topLeftCell="B10" activePane="bottomRight" state="frozen"/>
      <selection pane="topRight" activeCell="B1" sqref="B1"/>
      <selection pane="bottomLeft" activeCell="A7" sqref="A7"/>
      <selection pane="bottomRight" activeCell="AA11" sqref="AA11"/>
    </sheetView>
  </sheetViews>
  <sheetFormatPr baseColWidth="10" defaultColWidth="0" defaultRowHeight="12.5" zeroHeight="1" x14ac:dyDescent="0.35"/>
  <cols>
    <col min="1" max="1" width="11.453125" style="68" customWidth="1"/>
    <col min="2" max="2" width="9.1796875" style="73" bestFit="1" customWidth="1"/>
    <col min="3" max="4" width="15.453125" style="73" customWidth="1"/>
    <col min="5" max="6" width="15.453125" style="116" customWidth="1"/>
    <col min="7" max="7" width="15.453125" style="73" customWidth="1"/>
    <col min="8" max="8" width="3.81640625" style="73" customWidth="1"/>
    <col min="9" max="9" width="7.453125" style="73" customWidth="1"/>
    <col min="10" max="10" width="14" style="73" customWidth="1"/>
    <col min="11" max="15" width="12.453125" style="73" customWidth="1"/>
    <col min="16" max="16" width="3.81640625" style="73" customWidth="1"/>
    <col min="17" max="17" width="4.81640625" style="68" hidden="1" customWidth="1"/>
    <col min="18" max="18" width="6.1796875" style="68" hidden="1" customWidth="1"/>
    <col min="19" max="24" width="14" style="68" hidden="1" customWidth="1"/>
    <col min="25" max="29" width="11.453125" style="68" customWidth="1"/>
    <col min="30" max="30" width="5.453125" style="68" bestFit="1" customWidth="1"/>
    <col min="31" max="31" width="26.81640625" style="68" customWidth="1"/>
    <col min="32" max="32" width="22.81640625" style="73" customWidth="1"/>
    <col min="33" max="36" width="22.81640625" style="73" hidden="1" customWidth="1"/>
    <col min="37" max="37" width="23.453125" style="68" hidden="1" customWidth="1"/>
    <col min="38" max="265" width="11.453125" style="68" hidden="1" customWidth="1"/>
    <col min="266" max="266" width="12.453125" style="68" hidden="1" customWidth="1"/>
    <col min="267" max="267" width="47" style="68" hidden="1" customWidth="1"/>
    <col min="268" max="268" width="35" style="68" hidden="1" customWidth="1"/>
    <col min="269" max="16384" width="14.453125" style="68" hidden="1"/>
  </cols>
  <sheetData>
    <row r="1" spans="1:38" s="56" customFormat="1" ht="15.75" customHeight="1" x14ac:dyDescent="0.25">
      <c r="A1" s="568"/>
      <c r="B1" s="574" t="str">
        <f>+'2 CONTEXTO E IDENTIFICACIÓN'!A1</f>
        <v>MAPA DE RIESGOS INTEGRAL</v>
      </c>
      <c r="C1" s="574"/>
      <c r="D1" s="574"/>
      <c r="E1" s="445"/>
      <c r="F1" s="446"/>
      <c r="J1" s="201" t="str">
        <f>+'2 CONTEXTO E IDENTIFICACIÓN'!$I$4</f>
        <v>Elaboración o Actualización:</v>
      </c>
      <c r="K1" s="215">
        <f>'2 CONTEXTO E IDENTIFICACIÓN'!J4</f>
        <v>46035</v>
      </c>
      <c r="L1" s="13"/>
      <c r="M1" s="13"/>
      <c r="AF1" s="57"/>
      <c r="AG1" s="57"/>
      <c r="AH1" s="57"/>
      <c r="AI1" s="57"/>
      <c r="AJ1" s="57"/>
    </row>
    <row r="2" spans="1:38" s="56" customFormat="1" ht="15.75" customHeight="1" x14ac:dyDescent="0.25">
      <c r="A2" s="568"/>
      <c r="B2" s="574"/>
      <c r="C2" s="574"/>
      <c r="D2" s="574"/>
      <c r="E2" s="39" t="str">
        <f>+'2 CONTEXTO E IDENTIFICACIÓN'!A2</f>
        <v>VERSIÓN DEL MAPA DE RIESGOS:</v>
      </c>
      <c r="F2" s="112">
        <f>'2 CONTEXTO E IDENTIFICACIÓN'!B2</f>
        <v>1</v>
      </c>
      <c r="G2" s="58"/>
      <c r="H2" s="58"/>
      <c r="J2" s="204" t="str">
        <f>+'2 CONTEXTO E IDENTIFICACIÓN'!$E$5</f>
        <v>Vigencia: 2026</v>
      </c>
      <c r="K2" s="202">
        <f>'2 CONTEXTO E IDENTIFICACIÓN'!G5</f>
        <v>46023</v>
      </c>
      <c r="L2" s="203" t="s">
        <v>50</v>
      </c>
      <c r="M2" s="200">
        <f>'2 CONTEXTO E IDENTIFICACIÓN'!J5</f>
        <v>46386</v>
      </c>
      <c r="N2" s="59"/>
      <c r="O2" s="59"/>
      <c r="P2" s="58"/>
      <c r="AF2" s="57"/>
      <c r="AG2" s="57"/>
      <c r="AH2" s="57"/>
      <c r="AI2" s="57"/>
      <c r="AJ2" s="57"/>
    </row>
    <row r="3" spans="1:38" s="56" customFormat="1" ht="13" x14ac:dyDescent="0.25">
      <c r="A3" s="60"/>
      <c r="B3" s="58"/>
      <c r="C3" s="58"/>
      <c r="D3" s="58"/>
      <c r="E3" s="205"/>
      <c r="F3" s="205"/>
      <c r="G3" s="58"/>
      <c r="H3" s="58"/>
      <c r="N3" s="59"/>
      <c r="O3" s="59"/>
      <c r="P3" s="58"/>
      <c r="AF3" s="57"/>
      <c r="AG3" s="57"/>
      <c r="AH3" s="57"/>
      <c r="AI3" s="57"/>
      <c r="AJ3" s="57"/>
    </row>
    <row r="4" spans="1:38" s="56" customFormat="1" ht="15.75" customHeight="1" x14ac:dyDescent="0.25">
      <c r="A4" s="12" t="s">
        <v>46</v>
      </c>
      <c r="B4" s="411" t="str">
        <f>'2 CONTEXTO E IDENTIFICACIÓN'!B4</f>
        <v>UAERMV</v>
      </c>
      <c r="C4" s="411"/>
      <c r="D4" s="411"/>
      <c r="E4" s="54"/>
      <c r="F4" s="205"/>
      <c r="G4" s="58"/>
      <c r="H4" s="58"/>
      <c r="I4" s="206"/>
      <c r="J4" s="206"/>
      <c r="K4" s="207"/>
      <c r="L4" s="207"/>
      <c r="M4" s="207"/>
      <c r="N4" s="59"/>
      <c r="O4" s="59"/>
      <c r="P4" s="58"/>
      <c r="AF4" s="57"/>
      <c r="AG4" s="57"/>
      <c r="AH4" s="57"/>
      <c r="AI4" s="57"/>
      <c r="AJ4" s="57"/>
    </row>
    <row r="5" spans="1:38" s="56" customFormat="1" ht="15.75" customHeight="1" x14ac:dyDescent="0.25">
      <c r="A5" s="12" t="s">
        <v>47</v>
      </c>
      <c r="B5" s="411" t="str">
        <f>'2 CONTEXTO E IDENTIFICACIÓN'!F4</f>
        <v>1. Direccionamiento Estratégico</v>
      </c>
      <c r="C5" s="412"/>
      <c r="D5" s="412"/>
      <c r="E5" s="54"/>
      <c r="F5" s="205"/>
      <c r="G5" s="58"/>
      <c r="H5" s="58"/>
      <c r="I5" s="206"/>
      <c r="J5" s="206"/>
      <c r="K5" s="207"/>
      <c r="L5" s="207"/>
      <c r="M5" s="207"/>
      <c r="N5" s="59"/>
      <c r="O5" s="59"/>
      <c r="P5" s="58"/>
      <c r="AF5" s="57"/>
      <c r="AG5" s="57"/>
      <c r="AH5" s="57"/>
      <c r="AI5" s="57"/>
      <c r="AJ5" s="57"/>
    </row>
    <row r="6" spans="1:38" s="56" customFormat="1" ht="14.5" thickBot="1" x14ac:dyDescent="0.3">
      <c r="D6" s="54"/>
      <c r="E6" s="54"/>
      <c r="F6" s="113"/>
      <c r="AF6" s="57"/>
      <c r="AG6" s="57"/>
      <c r="AH6" s="57"/>
      <c r="AI6" s="57"/>
      <c r="AJ6" s="57"/>
    </row>
    <row r="7" spans="1:38" s="371" customFormat="1" ht="23.25" customHeight="1" thickBot="1" x14ac:dyDescent="0.4">
      <c r="A7" s="604" t="s">
        <v>253</v>
      </c>
      <c r="B7" s="605"/>
      <c r="C7" s="605"/>
      <c r="D7" s="605"/>
      <c r="E7" s="605"/>
      <c r="F7" s="605"/>
      <c r="G7" s="606"/>
      <c r="I7" s="604" t="s">
        <v>279</v>
      </c>
      <c r="J7" s="605"/>
      <c r="K7" s="605"/>
      <c r="L7" s="605"/>
      <c r="M7" s="605"/>
      <c r="N7" s="605"/>
      <c r="O7" s="606"/>
      <c r="R7" s="372"/>
      <c r="S7" s="373"/>
      <c r="T7" s="566" t="s">
        <v>125</v>
      </c>
      <c r="U7" s="566"/>
      <c r="V7" s="566"/>
      <c r="W7" s="566"/>
      <c r="X7" s="567"/>
      <c r="AF7" s="57"/>
      <c r="AG7" s="57"/>
      <c r="AH7" s="57"/>
      <c r="AI7" s="57"/>
      <c r="AJ7" s="57"/>
    </row>
    <row r="8" spans="1:38" ht="18" customHeight="1" x14ac:dyDescent="0.35">
      <c r="A8" s="66"/>
      <c r="B8" s="67"/>
      <c r="C8" s="566" t="s">
        <v>125</v>
      </c>
      <c r="D8" s="566"/>
      <c r="E8" s="566"/>
      <c r="F8" s="566"/>
      <c r="G8" s="567"/>
      <c r="H8" s="65"/>
      <c r="I8" s="66"/>
      <c r="J8" s="67"/>
      <c r="K8" s="566" t="s">
        <v>125</v>
      </c>
      <c r="L8" s="566"/>
      <c r="M8" s="566"/>
      <c r="N8" s="566"/>
      <c r="O8" s="567"/>
      <c r="P8" s="65"/>
      <c r="R8" s="69"/>
      <c r="T8" s="70">
        <v>0.2</v>
      </c>
      <c r="U8" s="70">
        <v>0.4</v>
      </c>
      <c r="V8" s="70">
        <v>0.6</v>
      </c>
      <c r="W8" s="70">
        <v>0.8</v>
      </c>
      <c r="X8" s="71">
        <v>1</v>
      </c>
      <c r="Y8" s="72"/>
      <c r="Z8" s="72"/>
      <c r="AA8" s="72"/>
      <c r="AB8" s="72"/>
      <c r="AC8" s="72"/>
      <c r="AD8" s="72"/>
      <c r="AE8" s="72"/>
    </row>
    <row r="9" spans="1:38" ht="13" x14ac:dyDescent="0.25">
      <c r="A9" s="69"/>
      <c r="B9" s="78"/>
      <c r="C9" s="79" t="s">
        <v>235</v>
      </c>
      <c r="D9" s="79" t="s">
        <v>238</v>
      </c>
      <c r="E9" s="79" t="s">
        <v>242</v>
      </c>
      <c r="F9" s="79" t="s">
        <v>246</v>
      </c>
      <c r="G9" s="80" t="s">
        <v>250</v>
      </c>
      <c r="H9" s="65"/>
      <c r="I9" s="69"/>
      <c r="J9" s="78"/>
      <c r="K9" s="79" t="s">
        <v>235</v>
      </c>
      <c r="L9" s="79" t="s">
        <v>238</v>
      </c>
      <c r="M9" s="79" t="s">
        <v>242</v>
      </c>
      <c r="N9" s="79" t="s">
        <v>246</v>
      </c>
      <c r="O9" s="80" t="s">
        <v>250</v>
      </c>
      <c r="P9" s="65"/>
      <c r="R9" s="69"/>
      <c r="S9" s="81"/>
      <c r="T9" s="82" t="s">
        <v>235</v>
      </c>
      <c r="U9" s="82" t="s">
        <v>238</v>
      </c>
      <c r="V9" s="82" t="s">
        <v>242</v>
      </c>
      <c r="W9" s="82" t="s">
        <v>246</v>
      </c>
      <c r="X9" s="83" t="s">
        <v>250</v>
      </c>
      <c r="AA9" s="72"/>
      <c r="AB9" s="72"/>
      <c r="AC9" s="84"/>
      <c r="AD9" s="84"/>
      <c r="AE9" s="84"/>
      <c r="AF9" s="84"/>
      <c r="AG9" s="84"/>
      <c r="AH9" s="84"/>
      <c r="AI9" s="84"/>
      <c r="AJ9" s="84"/>
      <c r="AK9" s="84"/>
      <c r="AL9" s="84"/>
    </row>
    <row r="10" spans="1:38" ht="55.5" customHeight="1" x14ac:dyDescent="0.25">
      <c r="A10" s="572" t="s">
        <v>106</v>
      </c>
      <c r="B10" s="79" t="s">
        <v>248</v>
      </c>
      <c r="C10" s="89" t="str">
        <f>+'4 MAPA CALOR INHERENTE'!I10</f>
        <v xml:space="preserve">                   </v>
      </c>
      <c r="D10" s="89" t="str">
        <f>+'4 MAPA CALOR INHERENTE'!J10</f>
        <v xml:space="preserve">                   </v>
      </c>
      <c r="E10" s="89" t="str">
        <f>+'4 MAPA CALOR INHERENTE'!K10</f>
        <v xml:space="preserve">                   </v>
      </c>
      <c r="F10" s="89" t="str">
        <f>+'4 MAPA CALOR INHERENTE'!L10</f>
        <v xml:space="preserve">                   </v>
      </c>
      <c r="G10" s="90" t="str">
        <f>+'4 MAPA CALOR INHERENTE'!M10</f>
        <v xml:space="preserve">                   </v>
      </c>
      <c r="H10" s="88"/>
      <c r="I10" s="572" t="s">
        <v>106</v>
      </c>
      <c r="J10" s="79" t="s">
        <v>248</v>
      </c>
      <c r="K10" s="89" t="str">
        <f>+'6 MAPA CALOR RESIDUAL-TRATAMIEN'!K9</f>
        <v xml:space="preserve">                   </v>
      </c>
      <c r="L10" s="89" t="str">
        <f>+'6 MAPA CALOR RESIDUAL-TRATAMIEN'!L9</f>
        <v xml:space="preserve">                   </v>
      </c>
      <c r="M10" s="89" t="str">
        <f>+'6 MAPA CALOR RESIDUAL-TRATAMIEN'!M9</f>
        <v xml:space="preserve">                   </v>
      </c>
      <c r="N10" s="89" t="str">
        <f>+'6 MAPA CALOR RESIDUAL-TRATAMIEN'!N9</f>
        <v xml:space="preserve">                   </v>
      </c>
      <c r="O10" s="90" t="str">
        <f>+'6 MAPA CALOR RESIDUAL-TRATAMIEN'!O9</f>
        <v xml:space="preserve">                   </v>
      </c>
      <c r="P10" s="88"/>
      <c r="Q10" s="607" t="s">
        <v>106</v>
      </c>
      <c r="R10" s="91">
        <v>1</v>
      </c>
      <c r="S10" s="82" t="s">
        <v>248</v>
      </c>
      <c r="T10" s="89" t="s">
        <v>257</v>
      </c>
      <c r="U10" s="89" t="s">
        <v>257</v>
      </c>
      <c r="V10" s="89" t="s">
        <v>257</v>
      </c>
      <c r="W10" s="89" t="s">
        <v>257</v>
      </c>
      <c r="X10" s="90" t="s">
        <v>258</v>
      </c>
      <c r="AA10" s="72"/>
      <c r="AB10" s="72"/>
      <c r="AC10" s="84"/>
      <c r="AD10" s="84"/>
      <c r="AE10" s="84"/>
      <c r="AF10" s="92"/>
      <c r="AG10" s="92"/>
      <c r="AH10" s="92"/>
      <c r="AI10" s="92"/>
      <c r="AJ10" s="92"/>
      <c r="AK10" s="84"/>
      <c r="AL10" s="84"/>
    </row>
    <row r="11" spans="1:38" ht="55.5" customHeight="1" x14ac:dyDescent="0.25">
      <c r="A11" s="572"/>
      <c r="B11" s="79" t="s">
        <v>244</v>
      </c>
      <c r="C11" s="93" t="str">
        <f>+'4 MAPA CALOR INHERENTE'!I11</f>
        <v xml:space="preserve">                   </v>
      </c>
      <c r="D11" s="93" t="str">
        <f>+'4 MAPA CALOR INHERENTE'!J11</f>
        <v xml:space="preserve">                   </v>
      </c>
      <c r="E11" s="89" t="str">
        <f>+'4 MAPA CALOR INHERENTE'!K11</f>
        <v xml:space="preserve">                   </v>
      </c>
      <c r="F11" s="89" t="str">
        <f>+'4 MAPA CALOR INHERENTE'!L11</f>
        <v xml:space="preserve">                   </v>
      </c>
      <c r="G11" s="90" t="str">
        <f>+'4 MAPA CALOR INHERENTE'!M11</f>
        <v xml:space="preserve">                   </v>
      </c>
      <c r="H11" s="88"/>
      <c r="I11" s="572"/>
      <c r="J11" s="79" t="s">
        <v>244</v>
      </c>
      <c r="K11" s="93" t="str">
        <f>+'6 MAPA CALOR RESIDUAL-TRATAMIEN'!K10</f>
        <v xml:space="preserve">                   </v>
      </c>
      <c r="L11" s="93" t="str">
        <f>+'6 MAPA CALOR RESIDUAL-TRATAMIEN'!L10</f>
        <v xml:space="preserve">                   </v>
      </c>
      <c r="M11" s="89" t="str">
        <f>+'6 MAPA CALOR RESIDUAL-TRATAMIEN'!M10</f>
        <v xml:space="preserve">                   </v>
      </c>
      <c r="N11" s="89" t="str">
        <f>+'6 MAPA CALOR RESIDUAL-TRATAMIEN'!N10</f>
        <v xml:space="preserve">                   </v>
      </c>
      <c r="O11" s="90" t="str">
        <f>+'6 MAPA CALOR RESIDUAL-TRATAMIEN'!O10</f>
        <v xml:space="preserve">                   </v>
      </c>
      <c r="P11" s="88"/>
      <c r="Q11" s="607"/>
      <c r="R11" s="91">
        <v>0.8</v>
      </c>
      <c r="S11" s="82" t="s">
        <v>244</v>
      </c>
      <c r="T11" s="93" t="s">
        <v>242</v>
      </c>
      <c r="U11" s="93" t="s">
        <v>242</v>
      </c>
      <c r="V11" s="89" t="s">
        <v>257</v>
      </c>
      <c r="W11" s="89" t="s">
        <v>257</v>
      </c>
      <c r="X11" s="90" t="s">
        <v>258</v>
      </c>
      <c r="AA11" s="72"/>
      <c r="AB11" s="72"/>
      <c r="AC11" s="84"/>
      <c r="AD11" s="94"/>
      <c r="AE11" s="95"/>
      <c r="AF11" s="92"/>
      <c r="AG11" s="92"/>
      <c r="AH11" s="92"/>
      <c r="AI11" s="92"/>
      <c r="AJ11" s="92"/>
      <c r="AK11" s="84"/>
      <c r="AL11" s="84"/>
    </row>
    <row r="12" spans="1:38" ht="55.5" customHeight="1" x14ac:dyDescent="0.25">
      <c r="A12" s="572"/>
      <c r="B12" s="79" t="s">
        <v>240</v>
      </c>
      <c r="C12" s="93" t="str">
        <f>+'4 MAPA CALOR INHERENTE'!I12</f>
        <v xml:space="preserve">                   </v>
      </c>
      <c r="D12" s="93" t="str">
        <f>+'4 MAPA CALOR INHERENTE'!J12</f>
        <v xml:space="preserve">                   </v>
      </c>
      <c r="E12" s="93" t="str">
        <f>+'4 MAPA CALOR INHERENTE'!K12</f>
        <v xml:space="preserve">  R3 R4                </v>
      </c>
      <c r="F12" s="89" t="str">
        <f>+'4 MAPA CALOR INHERENTE'!L12</f>
        <v xml:space="preserve">R1 R2                  </v>
      </c>
      <c r="G12" s="90" t="str">
        <f>+'4 MAPA CALOR INHERENTE'!M12</f>
        <v xml:space="preserve">                   </v>
      </c>
      <c r="H12" s="88"/>
      <c r="I12" s="572"/>
      <c r="J12" s="79" t="s">
        <v>240</v>
      </c>
      <c r="K12" s="93" t="str">
        <f>+'6 MAPA CALOR RESIDUAL-TRATAMIEN'!K11</f>
        <v xml:space="preserve">                   </v>
      </c>
      <c r="L12" s="93" t="str">
        <f>+'6 MAPA CALOR RESIDUAL-TRATAMIEN'!L11</f>
        <v xml:space="preserve">                   </v>
      </c>
      <c r="M12" s="93" t="str">
        <f>+'6 MAPA CALOR RESIDUAL-TRATAMIEN'!M11</f>
        <v xml:space="preserve">                   </v>
      </c>
      <c r="N12" s="89" t="str">
        <f>+'6 MAPA CALOR RESIDUAL-TRATAMIEN'!N11</f>
        <v xml:space="preserve">                   </v>
      </c>
      <c r="O12" s="90" t="str">
        <f>+'6 MAPA CALOR RESIDUAL-TRATAMIEN'!O11</f>
        <v xml:space="preserve">                   </v>
      </c>
      <c r="P12" s="88"/>
      <c r="Q12" s="607"/>
      <c r="R12" s="91">
        <v>0.6</v>
      </c>
      <c r="S12" s="82" t="s">
        <v>240</v>
      </c>
      <c r="T12" s="93" t="s">
        <v>242</v>
      </c>
      <c r="U12" s="93" t="s">
        <v>242</v>
      </c>
      <c r="V12" s="93" t="s">
        <v>242</v>
      </c>
      <c r="W12" s="89" t="s">
        <v>257</v>
      </c>
      <c r="X12" s="90" t="s">
        <v>258</v>
      </c>
      <c r="AA12" s="72"/>
      <c r="AB12" s="72"/>
      <c r="AC12" s="84"/>
      <c r="AD12" s="94"/>
      <c r="AE12" s="95"/>
      <c r="AF12" s="92"/>
      <c r="AG12" s="92"/>
      <c r="AH12" s="92"/>
      <c r="AI12" s="92"/>
      <c r="AJ12" s="96"/>
      <c r="AK12" s="84"/>
      <c r="AL12" s="84"/>
    </row>
    <row r="13" spans="1:38" ht="55.5" customHeight="1" x14ac:dyDescent="0.25">
      <c r="A13" s="572"/>
      <c r="B13" s="79" t="s">
        <v>236</v>
      </c>
      <c r="C13" s="97" t="str">
        <f>+'4 MAPA CALOR INHERENTE'!I13</f>
        <v xml:space="preserve">                   </v>
      </c>
      <c r="D13" s="93" t="str">
        <f>+'4 MAPA CALOR INHERENTE'!J13</f>
        <v xml:space="preserve">                   </v>
      </c>
      <c r="E13" s="93" t="str">
        <f>+'4 MAPA CALOR INHERENTE'!K13</f>
        <v xml:space="preserve">                   </v>
      </c>
      <c r="F13" s="89" t="str">
        <f>+'4 MAPA CALOR INHERENTE'!L13</f>
        <v xml:space="preserve">                   </v>
      </c>
      <c r="G13" s="90" t="str">
        <f>+'4 MAPA CALOR INHERENTE'!M13</f>
        <v xml:space="preserve">                   </v>
      </c>
      <c r="H13" s="88"/>
      <c r="I13" s="572"/>
      <c r="J13" s="79" t="s">
        <v>236</v>
      </c>
      <c r="K13" s="97" t="str">
        <f>+'6 MAPA CALOR RESIDUAL-TRATAMIEN'!K12</f>
        <v xml:space="preserve">                   </v>
      </c>
      <c r="L13" s="93" t="str">
        <f>+'6 MAPA CALOR RESIDUAL-TRATAMIEN'!L12</f>
        <v xml:space="preserve">                   </v>
      </c>
      <c r="M13" s="93" t="str">
        <f>+'6 MAPA CALOR RESIDUAL-TRATAMIEN'!M12</f>
        <v xml:space="preserve">  R3 R4                </v>
      </c>
      <c r="N13" s="89" t="str">
        <f>+'6 MAPA CALOR RESIDUAL-TRATAMIEN'!N12</f>
        <v xml:space="preserve">R1 R2                  </v>
      </c>
      <c r="O13" s="90" t="str">
        <f>+'6 MAPA CALOR RESIDUAL-TRATAMIEN'!O12</f>
        <v xml:space="preserve">                   </v>
      </c>
      <c r="P13" s="88"/>
      <c r="Q13" s="607"/>
      <c r="R13" s="91">
        <v>0.4</v>
      </c>
      <c r="S13" s="82" t="s">
        <v>236</v>
      </c>
      <c r="T13" s="97" t="s">
        <v>259</v>
      </c>
      <c r="U13" s="93" t="s">
        <v>242</v>
      </c>
      <c r="V13" s="93" t="s">
        <v>242</v>
      </c>
      <c r="W13" s="89" t="s">
        <v>257</v>
      </c>
      <c r="X13" s="90" t="s">
        <v>258</v>
      </c>
      <c r="AA13" s="72"/>
      <c r="AB13" s="72"/>
      <c r="AC13" s="84"/>
      <c r="AD13" s="94"/>
      <c r="AE13" s="95"/>
      <c r="AF13" s="92"/>
      <c r="AG13" s="92"/>
      <c r="AH13" s="92"/>
      <c r="AI13" s="96"/>
      <c r="AJ13" s="92"/>
      <c r="AK13" s="84"/>
      <c r="AL13" s="84"/>
    </row>
    <row r="14" spans="1:38" ht="55.5" customHeight="1" thickBot="1" x14ac:dyDescent="0.3">
      <c r="A14" s="573"/>
      <c r="B14" s="98" t="s">
        <v>233</v>
      </c>
      <c r="C14" s="99" t="str">
        <f>+'4 MAPA CALOR INHERENTE'!I14</f>
        <v xml:space="preserve">                   </v>
      </c>
      <c r="D14" s="99" t="str">
        <f>+'4 MAPA CALOR INHERENTE'!J14</f>
        <v xml:space="preserve">                   </v>
      </c>
      <c r="E14" s="100" t="str">
        <f>+'4 MAPA CALOR INHERENTE'!K14</f>
        <v xml:space="preserve">                   </v>
      </c>
      <c r="F14" s="101" t="str">
        <f>+'4 MAPA CALOR INHERENTE'!L14</f>
        <v xml:space="preserve">                   </v>
      </c>
      <c r="G14" s="102" t="str">
        <f>+'4 MAPA CALOR INHERENTE'!M14</f>
        <v xml:space="preserve">                   </v>
      </c>
      <c r="H14" s="88"/>
      <c r="I14" s="573"/>
      <c r="J14" s="98" t="s">
        <v>233</v>
      </c>
      <c r="K14" s="99" t="str">
        <f>+'6 MAPA CALOR RESIDUAL-TRATAMIEN'!K13</f>
        <v xml:space="preserve">                   </v>
      </c>
      <c r="L14" s="99" t="str">
        <f>+'6 MAPA CALOR RESIDUAL-TRATAMIEN'!L13</f>
        <v xml:space="preserve">                   </v>
      </c>
      <c r="M14" s="100" t="str">
        <f>+'6 MAPA CALOR RESIDUAL-TRATAMIEN'!M13</f>
        <v xml:space="preserve">                   </v>
      </c>
      <c r="N14" s="101" t="str">
        <f>+'6 MAPA CALOR RESIDUAL-TRATAMIEN'!N13</f>
        <v xml:space="preserve">                   </v>
      </c>
      <c r="O14" s="102" t="str">
        <f>+'6 MAPA CALOR RESIDUAL-TRATAMIEN'!O13</f>
        <v xml:space="preserve">                   </v>
      </c>
      <c r="P14" s="88"/>
      <c r="Q14" s="607"/>
      <c r="R14" s="103">
        <v>0.2</v>
      </c>
      <c r="S14" s="104" t="s">
        <v>233</v>
      </c>
      <c r="T14" s="99" t="s">
        <v>259</v>
      </c>
      <c r="U14" s="99" t="s">
        <v>259</v>
      </c>
      <c r="V14" s="100" t="s">
        <v>242</v>
      </c>
      <c r="W14" s="101" t="s">
        <v>257</v>
      </c>
      <c r="X14" s="102" t="s">
        <v>258</v>
      </c>
      <c r="AA14" s="72"/>
      <c r="AB14" s="72"/>
      <c r="AC14" s="84"/>
      <c r="AD14" s="94"/>
      <c r="AE14" s="95"/>
      <c r="AF14" s="92"/>
      <c r="AG14" s="92"/>
      <c r="AH14" s="92"/>
      <c r="AI14" s="105"/>
      <c r="AJ14" s="92"/>
      <c r="AK14" s="84"/>
      <c r="AL14" s="84"/>
    </row>
    <row r="15" spans="1:38" ht="13" x14ac:dyDescent="0.25">
      <c r="A15" s="73"/>
      <c r="B15" s="88"/>
      <c r="C15" s="177"/>
      <c r="D15" s="178"/>
      <c r="E15" s="179"/>
      <c r="F15" s="179"/>
      <c r="G15" s="88"/>
      <c r="H15" s="88"/>
      <c r="I15" s="88"/>
      <c r="J15" s="88"/>
      <c r="K15" s="88"/>
      <c r="L15" s="88"/>
      <c r="M15" s="88"/>
      <c r="N15" s="88"/>
      <c r="O15" s="88"/>
      <c r="P15" s="88"/>
      <c r="AA15" s="72"/>
      <c r="AB15" s="72"/>
      <c r="AC15" s="84"/>
      <c r="AD15" s="94"/>
      <c r="AE15" s="95"/>
      <c r="AF15" s="92"/>
      <c r="AG15" s="92"/>
      <c r="AH15" s="92"/>
      <c r="AI15" s="92"/>
      <c r="AJ15" s="92"/>
      <c r="AK15" s="84"/>
      <c r="AL15" s="84"/>
    </row>
    <row r="16" spans="1:38" ht="26" x14ac:dyDescent="0.25">
      <c r="A16" s="73"/>
      <c r="B16" s="88"/>
      <c r="C16" s="177"/>
      <c r="D16" s="178"/>
      <c r="E16" s="179"/>
      <c r="F16" s="179"/>
      <c r="G16" s="88"/>
      <c r="H16" s="88"/>
      <c r="I16" s="88"/>
      <c r="J16" s="88"/>
      <c r="K16" s="88"/>
      <c r="L16" s="88"/>
      <c r="M16" s="88"/>
      <c r="N16" s="88"/>
      <c r="O16" s="88"/>
      <c r="P16" s="88"/>
      <c r="T16" s="76" t="s">
        <v>260</v>
      </c>
      <c r="V16" s="72"/>
      <c r="W16" s="72"/>
      <c r="X16" s="72"/>
      <c r="Y16" s="72"/>
      <c r="Z16" s="72"/>
      <c r="AA16" s="72"/>
      <c r="AB16" s="72"/>
      <c r="AC16" s="84"/>
      <c r="AD16" s="94"/>
      <c r="AE16" s="84"/>
      <c r="AF16" s="95"/>
      <c r="AG16" s="95"/>
      <c r="AH16" s="95"/>
      <c r="AI16" s="95"/>
      <c r="AJ16" s="95"/>
      <c r="AK16" s="84"/>
      <c r="AL16" s="84"/>
    </row>
    <row r="17" spans="1:38" x14ac:dyDescent="0.25">
      <c r="A17" s="73"/>
      <c r="B17" s="88"/>
      <c r="C17" s="177"/>
      <c r="D17" s="178"/>
      <c r="E17" s="179"/>
      <c r="F17" s="179"/>
      <c r="G17" s="88"/>
      <c r="H17" s="88"/>
      <c r="I17" s="88"/>
      <c r="J17" s="88"/>
      <c r="K17" s="88"/>
      <c r="L17" s="88"/>
      <c r="M17" s="88"/>
      <c r="N17" s="88"/>
      <c r="O17" s="88"/>
      <c r="P17" s="88"/>
      <c r="T17" s="106" t="s">
        <v>258</v>
      </c>
      <c r="V17" s="72"/>
      <c r="W17" s="72"/>
      <c r="X17" s="72"/>
      <c r="Y17" s="72"/>
      <c r="Z17" s="72"/>
      <c r="AA17" s="72"/>
      <c r="AB17" s="72"/>
      <c r="AC17" s="84"/>
      <c r="AD17" s="84"/>
      <c r="AE17" s="84"/>
      <c r="AF17" s="92"/>
      <c r="AG17" s="92"/>
      <c r="AH17" s="92"/>
      <c r="AI17" s="92"/>
      <c r="AJ17" s="92"/>
      <c r="AK17" s="84"/>
      <c r="AL17" s="84"/>
    </row>
    <row r="18" spans="1:38" x14ac:dyDescent="0.25">
      <c r="A18" s="73"/>
      <c r="B18" s="88"/>
      <c r="C18" s="177"/>
      <c r="D18" s="178"/>
      <c r="E18" s="179"/>
      <c r="F18" s="179"/>
      <c r="G18" s="88"/>
      <c r="H18" s="88"/>
      <c r="I18" s="88"/>
      <c r="J18" s="88"/>
      <c r="K18" s="88"/>
      <c r="L18" s="88"/>
      <c r="M18" s="88"/>
      <c r="N18" s="88"/>
      <c r="O18" s="88"/>
      <c r="P18" s="88"/>
      <c r="T18" s="89" t="s">
        <v>257</v>
      </c>
      <c r="U18" s="72"/>
      <c r="V18" s="72"/>
      <c r="W18" s="72"/>
      <c r="X18" s="72"/>
      <c r="Y18" s="72"/>
      <c r="Z18" s="72"/>
      <c r="AA18" s="72"/>
      <c r="AB18" s="72"/>
      <c r="AC18" s="84"/>
      <c r="AD18" s="84"/>
      <c r="AE18" s="84"/>
      <c r="AF18" s="92"/>
      <c r="AG18" s="92"/>
      <c r="AH18" s="92"/>
      <c r="AI18" s="92"/>
      <c r="AJ18" s="92"/>
      <c r="AK18" s="84"/>
      <c r="AL18" s="84"/>
    </row>
    <row r="19" spans="1:38" x14ac:dyDescent="0.25">
      <c r="A19" s="73"/>
      <c r="B19" s="88"/>
      <c r="C19" s="177"/>
      <c r="D19" s="178"/>
      <c r="E19" s="179"/>
      <c r="F19" s="179"/>
      <c r="G19" s="88"/>
      <c r="H19" s="88"/>
      <c r="I19" s="88"/>
      <c r="J19" s="88"/>
      <c r="K19" s="88"/>
      <c r="L19" s="88"/>
      <c r="M19" s="88"/>
      <c r="N19" s="88"/>
      <c r="O19" s="88"/>
      <c r="P19" s="88"/>
      <c r="S19" s="107"/>
      <c r="T19" s="93" t="s">
        <v>242</v>
      </c>
      <c r="U19" s="107"/>
      <c r="V19" s="107"/>
      <c r="W19" s="107"/>
      <c r="X19" s="107"/>
      <c r="Y19" s="107"/>
      <c r="Z19" s="107"/>
      <c r="AA19" s="107"/>
      <c r="AB19" s="107"/>
      <c r="AC19" s="84"/>
      <c r="AD19" s="84"/>
      <c r="AE19" s="108"/>
      <c r="AF19" s="108"/>
      <c r="AG19" s="108"/>
      <c r="AH19" s="108"/>
      <c r="AI19" s="108"/>
      <c r="AJ19" s="108"/>
      <c r="AK19" s="84"/>
      <c r="AL19" s="84"/>
    </row>
    <row r="20" spans="1:38" x14ac:dyDescent="0.25">
      <c r="A20" s="73"/>
      <c r="B20" s="88"/>
      <c r="C20" s="177"/>
      <c r="D20" s="178"/>
      <c r="E20" s="179"/>
      <c r="F20" s="179"/>
      <c r="G20" s="88"/>
      <c r="H20" s="88"/>
      <c r="I20" s="88"/>
      <c r="J20" s="88"/>
      <c r="K20" s="88"/>
      <c r="L20" s="88"/>
      <c r="M20" s="88"/>
      <c r="N20" s="88"/>
      <c r="O20" s="88"/>
      <c r="P20" s="88"/>
      <c r="S20" s="107"/>
      <c r="T20" s="97" t="s">
        <v>259</v>
      </c>
      <c r="AA20" s="107"/>
      <c r="AB20" s="107"/>
      <c r="AC20" s="84"/>
      <c r="AD20" s="84"/>
      <c r="AE20" s="84"/>
      <c r="AF20" s="92"/>
      <c r="AG20" s="92"/>
      <c r="AH20" s="92"/>
      <c r="AI20" s="92"/>
      <c r="AJ20" s="92"/>
      <c r="AK20" s="84"/>
      <c r="AL20" s="84"/>
    </row>
    <row r="21" spans="1:38" x14ac:dyDescent="0.25">
      <c r="A21" s="73"/>
      <c r="B21" s="88"/>
      <c r="C21" s="177"/>
      <c r="D21" s="178"/>
      <c r="E21" s="179"/>
      <c r="F21" s="179"/>
      <c r="G21" s="88"/>
      <c r="H21" s="88"/>
      <c r="I21" s="88"/>
      <c r="J21" s="88"/>
      <c r="K21" s="88"/>
      <c r="L21" s="88"/>
      <c r="M21" s="88"/>
      <c r="N21" s="88"/>
      <c r="O21" s="88"/>
      <c r="P21" s="88"/>
      <c r="Q21" s="109"/>
      <c r="R21" s="109"/>
      <c r="S21" s="107"/>
      <c r="AA21" s="107"/>
      <c r="AB21" s="107"/>
      <c r="AC21" s="84"/>
      <c r="AD21" s="84"/>
      <c r="AE21" s="84"/>
      <c r="AF21" s="92"/>
      <c r="AG21" s="92"/>
      <c r="AH21" s="92"/>
      <c r="AI21" s="92"/>
      <c r="AJ21" s="92"/>
      <c r="AK21" s="84"/>
      <c r="AL21" s="84"/>
    </row>
    <row r="22" spans="1:38" x14ac:dyDescent="0.25">
      <c r="A22" s="73"/>
      <c r="B22" s="88"/>
      <c r="C22" s="177"/>
      <c r="D22" s="178"/>
      <c r="E22" s="179"/>
      <c r="F22" s="179"/>
      <c r="G22" s="88"/>
      <c r="H22" s="88"/>
      <c r="I22" s="88"/>
      <c r="J22" s="88"/>
      <c r="K22" s="88"/>
      <c r="L22" s="88"/>
      <c r="M22" s="88"/>
      <c r="N22" s="88"/>
      <c r="O22" s="88"/>
      <c r="P22" s="88"/>
      <c r="Q22" s="109"/>
      <c r="R22" s="109"/>
      <c r="S22" s="110"/>
      <c r="AA22" s="107"/>
      <c r="AB22" s="107"/>
      <c r="AC22" s="84"/>
      <c r="AD22" s="105"/>
      <c r="AE22" s="105"/>
      <c r="AF22" s="105"/>
      <c r="AG22" s="105"/>
      <c r="AH22" s="105"/>
      <c r="AI22" s="105"/>
      <c r="AJ22" s="92"/>
      <c r="AK22" s="84"/>
      <c r="AL22" s="84"/>
    </row>
    <row r="23" spans="1:38" x14ac:dyDescent="0.25">
      <c r="A23" s="73"/>
      <c r="B23" s="88"/>
      <c r="C23" s="177"/>
      <c r="D23" s="178"/>
      <c r="E23" s="179"/>
      <c r="F23" s="179"/>
      <c r="G23" s="88"/>
      <c r="H23" s="88"/>
      <c r="I23" s="88"/>
      <c r="J23" s="88"/>
      <c r="K23" s="88"/>
      <c r="L23" s="88"/>
      <c r="M23" s="88"/>
      <c r="N23" s="88"/>
      <c r="O23" s="88"/>
      <c r="P23" s="88"/>
      <c r="Q23" s="109"/>
      <c r="R23" s="109"/>
      <c r="AC23" s="84"/>
      <c r="AD23" s="111"/>
      <c r="AE23" s="111"/>
      <c r="AF23" s="111"/>
      <c r="AG23" s="111"/>
      <c r="AH23" s="111"/>
      <c r="AI23" s="111"/>
      <c r="AJ23" s="92"/>
      <c r="AK23" s="84"/>
      <c r="AL23" s="84"/>
    </row>
    <row r="24" spans="1:38" x14ac:dyDescent="0.25">
      <c r="A24" s="73"/>
      <c r="B24" s="88"/>
      <c r="C24" s="177"/>
      <c r="D24" s="178"/>
      <c r="E24" s="179"/>
      <c r="F24" s="179"/>
      <c r="G24" s="88"/>
      <c r="H24" s="88"/>
      <c r="I24" s="88"/>
      <c r="J24" s="88"/>
      <c r="K24" s="88"/>
      <c r="L24" s="88"/>
      <c r="M24" s="88"/>
      <c r="N24" s="88"/>
      <c r="O24" s="88"/>
      <c r="P24" s="88"/>
      <c r="Q24" s="109"/>
      <c r="R24" s="109"/>
      <c r="AC24" s="84"/>
      <c r="AD24" s="105"/>
      <c r="AE24" s="105"/>
      <c r="AF24" s="105"/>
      <c r="AG24" s="105"/>
      <c r="AH24" s="105"/>
      <c r="AI24" s="105"/>
      <c r="AJ24" s="92"/>
      <c r="AK24" s="84"/>
      <c r="AL24" s="84"/>
    </row>
    <row r="25" spans="1:38" x14ac:dyDescent="0.25">
      <c r="A25" s="73"/>
      <c r="B25" s="88"/>
      <c r="C25" s="177"/>
      <c r="D25" s="178"/>
      <c r="E25" s="179"/>
      <c r="F25" s="179"/>
      <c r="G25" s="88"/>
      <c r="H25" s="88"/>
      <c r="I25" s="88"/>
      <c r="J25" s="88"/>
      <c r="K25" s="88"/>
      <c r="L25" s="88"/>
      <c r="M25" s="88"/>
      <c r="N25" s="88"/>
      <c r="O25" s="88"/>
      <c r="P25" s="88"/>
      <c r="AC25" s="84"/>
      <c r="AD25" s="105"/>
      <c r="AE25" s="105"/>
      <c r="AF25" s="105"/>
      <c r="AG25" s="105"/>
      <c r="AH25" s="105"/>
      <c r="AI25" s="105"/>
      <c r="AJ25" s="92"/>
      <c r="AK25" s="84"/>
      <c r="AL25" s="84"/>
    </row>
    <row r="26" spans="1:38" x14ac:dyDescent="0.35">
      <c r="A26" s="73"/>
      <c r="B26" s="88"/>
      <c r="C26" s="177"/>
      <c r="D26" s="178"/>
      <c r="E26" s="179"/>
      <c r="F26" s="179"/>
      <c r="G26" s="88"/>
      <c r="H26" s="88"/>
      <c r="I26" s="88"/>
      <c r="J26" s="88"/>
      <c r="K26" s="88"/>
      <c r="L26" s="88"/>
      <c r="M26" s="88"/>
      <c r="N26" s="88"/>
      <c r="O26" s="88"/>
      <c r="P26" s="88"/>
    </row>
    <row r="27" spans="1:38" x14ac:dyDescent="0.35">
      <c r="A27" s="73"/>
      <c r="B27" s="88"/>
      <c r="C27" s="177"/>
      <c r="D27" s="178"/>
      <c r="E27" s="179"/>
      <c r="F27" s="179"/>
      <c r="G27" s="88"/>
      <c r="H27" s="88"/>
      <c r="I27" s="88"/>
      <c r="J27" s="88"/>
      <c r="K27" s="88"/>
      <c r="L27" s="88"/>
      <c r="M27" s="88"/>
      <c r="N27" s="88"/>
      <c r="O27" s="88"/>
      <c r="P27" s="88"/>
    </row>
    <row r="28" spans="1:38" x14ac:dyDescent="0.35">
      <c r="A28" s="73"/>
      <c r="B28" s="88"/>
      <c r="C28" s="177"/>
      <c r="D28" s="178"/>
      <c r="E28" s="179"/>
      <c r="F28" s="179"/>
      <c r="G28" s="88"/>
      <c r="H28" s="88"/>
      <c r="I28" s="88"/>
      <c r="J28" s="88"/>
      <c r="K28" s="88"/>
      <c r="L28" s="88"/>
      <c r="M28" s="88"/>
      <c r="N28" s="88"/>
      <c r="O28" s="88"/>
      <c r="P28" s="88"/>
    </row>
    <row r="29" spans="1:38" x14ac:dyDescent="0.35">
      <c r="A29" s="73"/>
      <c r="B29" s="88"/>
      <c r="C29" s="177"/>
      <c r="D29" s="178"/>
      <c r="E29" s="179"/>
      <c r="F29" s="179"/>
      <c r="G29" s="88"/>
      <c r="H29" s="88"/>
      <c r="I29" s="88"/>
      <c r="J29" s="88"/>
      <c r="K29" s="88"/>
      <c r="L29" s="88"/>
      <c r="M29" s="88"/>
      <c r="N29" s="88"/>
      <c r="O29" s="88"/>
      <c r="P29" s="88"/>
    </row>
    <row r="30" spans="1:38" ht="14.5" customHeight="1" x14ac:dyDescent="0.35">
      <c r="B30" s="68"/>
      <c r="D30" s="68"/>
      <c r="G30" s="68"/>
      <c r="H30" s="68"/>
      <c r="I30" s="68"/>
      <c r="J30" s="68"/>
      <c r="K30" s="68"/>
      <c r="L30" s="68"/>
      <c r="M30" s="68"/>
      <c r="N30" s="68"/>
      <c r="O30" s="68"/>
      <c r="P30" s="68"/>
      <c r="AA30" s="73"/>
      <c r="AB30" s="73"/>
      <c r="AC30" s="73"/>
      <c r="AD30" s="73"/>
      <c r="AE30" s="73"/>
      <c r="AF30" s="68"/>
      <c r="AG30" s="68"/>
      <c r="AH30" s="68"/>
      <c r="AI30" s="68"/>
      <c r="AJ30" s="68"/>
    </row>
    <row r="31" spans="1:38" ht="39" customHeight="1" x14ac:dyDescent="0.35">
      <c r="B31" s="68"/>
      <c r="D31" s="68"/>
      <c r="G31" s="68"/>
      <c r="H31" s="68"/>
      <c r="I31" s="68"/>
      <c r="J31" s="68"/>
      <c r="K31" s="68"/>
      <c r="L31" s="68"/>
      <c r="M31" s="68"/>
      <c r="N31" s="68"/>
      <c r="O31" s="68"/>
      <c r="P31" s="68"/>
      <c r="AA31" s="73"/>
      <c r="AB31" s="73"/>
      <c r="AC31" s="73"/>
      <c r="AD31" s="73"/>
      <c r="AE31" s="73"/>
      <c r="AF31" s="68"/>
      <c r="AG31" s="68"/>
      <c r="AH31" s="68"/>
      <c r="AI31" s="68"/>
      <c r="AJ31" s="68"/>
    </row>
    <row r="32" spans="1:38" ht="19.5" customHeight="1" x14ac:dyDescent="0.35">
      <c r="B32" s="68"/>
      <c r="D32" s="68"/>
      <c r="G32" s="68"/>
      <c r="H32" s="68"/>
      <c r="I32" s="68"/>
      <c r="J32" s="68"/>
      <c r="K32" s="68"/>
      <c r="L32" s="68"/>
      <c r="M32" s="68"/>
      <c r="N32" s="68"/>
      <c r="O32" s="68"/>
      <c r="P32" s="68"/>
      <c r="AA32" s="73"/>
      <c r="AB32" s="73"/>
      <c r="AC32" s="73"/>
      <c r="AD32" s="73"/>
      <c r="AE32" s="73"/>
      <c r="AF32" s="68"/>
      <c r="AG32" s="68"/>
      <c r="AH32" s="68"/>
      <c r="AI32" s="68"/>
      <c r="AJ32" s="68"/>
    </row>
    <row r="33" spans="2:36" ht="19.5" customHeight="1" x14ac:dyDescent="0.35">
      <c r="B33" s="68"/>
      <c r="D33" s="68"/>
      <c r="G33" s="68"/>
      <c r="H33" s="68"/>
      <c r="I33" s="68"/>
      <c r="J33" s="68"/>
      <c r="K33" s="68"/>
      <c r="L33" s="68"/>
      <c r="M33" s="68"/>
      <c r="N33" s="68"/>
      <c r="O33" s="68"/>
      <c r="P33" s="68"/>
      <c r="AA33" s="73"/>
      <c r="AB33" s="73"/>
      <c r="AC33" s="73"/>
      <c r="AD33" s="73"/>
      <c r="AE33" s="73"/>
      <c r="AF33" s="68"/>
      <c r="AG33" s="68"/>
      <c r="AH33" s="68"/>
      <c r="AI33" s="68"/>
      <c r="AJ33" s="68"/>
    </row>
    <row r="34" spans="2:36" ht="19.5" customHeight="1" x14ac:dyDescent="0.35">
      <c r="B34" s="68"/>
      <c r="D34" s="68"/>
      <c r="G34" s="68"/>
      <c r="H34" s="68"/>
      <c r="I34" s="68"/>
      <c r="J34" s="68"/>
      <c r="K34" s="68"/>
      <c r="L34" s="68"/>
      <c r="M34" s="68"/>
      <c r="N34" s="68"/>
      <c r="O34" s="68"/>
      <c r="P34" s="68"/>
      <c r="AA34" s="73"/>
      <c r="AB34" s="73"/>
      <c r="AC34" s="73"/>
      <c r="AD34" s="73"/>
      <c r="AE34" s="73"/>
      <c r="AF34" s="68"/>
      <c r="AG34" s="68"/>
      <c r="AH34" s="68"/>
      <c r="AI34" s="68"/>
      <c r="AJ34" s="68"/>
    </row>
    <row r="35" spans="2:36" ht="19.5" customHeight="1" x14ac:dyDescent="0.35">
      <c r="B35" s="68"/>
      <c r="D35" s="68"/>
      <c r="G35" s="68"/>
      <c r="H35" s="68"/>
      <c r="I35" s="68"/>
      <c r="J35" s="68"/>
      <c r="K35" s="68"/>
      <c r="L35" s="68"/>
      <c r="M35" s="68"/>
      <c r="N35" s="68"/>
      <c r="O35" s="68"/>
      <c r="P35" s="68"/>
      <c r="AA35" s="73"/>
      <c r="AB35" s="73"/>
      <c r="AC35" s="73"/>
      <c r="AD35" s="73"/>
      <c r="AE35" s="73"/>
      <c r="AF35" s="68"/>
      <c r="AG35" s="68"/>
      <c r="AH35" s="68"/>
      <c r="AI35" s="68"/>
      <c r="AJ35" s="68"/>
    </row>
    <row r="36" spans="2:36" ht="19.5" customHeight="1" x14ac:dyDescent="0.35">
      <c r="B36" s="68"/>
      <c r="D36" s="68"/>
      <c r="G36" s="68"/>
      <c r="H36" s="68"/>
      <c r="I36" s="68"/>
      <c r="J36" s="68"/>
      <c r="K36" s="68"/>
      <c r="L36" s="68"/>
      <c r="M36" s="68"/>
      <c r="N36" s="68"/>
      <c r="O36" s="68"/>
      <c r="P36" s="68"/>
      <c r="AA36" s="73"/>
      <c r="AB36" s="73"/>
      <c r="AC36" s="73"/>
      <c r="AD36" s="73"/>
      <c r="AE36" s="73"/>
      <c r="AF36" s="68"/>
      <c r="AG36" s="68"/>
      <c r="AH36" s="68"/>
      <c r="AI36" s="68"/>
      <c r="AJ36" s="68"/>
    </row>
    <row r="37" spans="2:36" x14ac:dyDescent="0.35"/>
    <row r="38" spans="2:36" x14ac:dyDescent="0.35"/>
    <row r="39" spans="2:36" x14ac:dyDescent="0.35"/>
    <row r="40" spans="2:36" x14ac:dyDescent="0.35"/>
    <row r="41" spans="2:36" x14ac:dyDescent="0.35"/>
    <row r="42" spans="2:36" x14ac:dyDescent="0.35"/>
    <row r="43" spans="2:36" x14ac:dyDescent="0.35"/>
    <row r="44" spans="2:36" x14ac:dyDescent="0.35"/>
    <row r="45" spans="2:36" x14ac:dyDescent="0.35"/>
    <row r="46" spans="2:36" x14ac:dyDescent="0.35"/>
    <row r="47" spans="2:36" x14ac:dyDescent="0.35"/>
    <row r="48" spans="2:36"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sheetData>
  <sheetProtection sheet="1" formatCells="0" formatColumns="0" formatRows="0" sort="0" autoFilter="0" pivotTables="0"/>
  <dataConsolidate/>
  <mergeCells count="13">
    <mergeCell ref="I10:I14"/>
    <mergeCell ref="Q10:Q14"/>
    <mergeCell ref="A7:G7"/>
    <mergeCell ref="C8:G8"/>
    <mergeCell ref="A10:A14"/>
    <mergeCell ref="B1:D2"/>
    <mergeCell ref="A1:A2"/>
    <mergeCell ref="I7:O7"/>
    <mergeCell ref="T7:X7"/>
    <mergeCell ref="K8:O8"/>
    <mergeCell ref="B4:D4"/>
    <mergeCell ref="B5:D5"/>
    <mergeCell ref="E1:F1"/>
  </mergeCells>
  <conditionalFormatting sqref="D15:E29">
    <cfRule type="cellIs" dxfId="17" priority="1" operator="equal">
      <formula>$S$14</formula>
    </cfRule>
    <cfRule type="cellIs" dxfId="16" priority="2" operator="equal">
      <formula>$S$13</formula>
    </cfRule>
    <cfRule type="cellIs" dxfId="15" priority="3" operator="equal">
      <formula>$S$12</formula>
    </cfRule>
    <cfRule type="cellIs" dxfId="14" priority="4" operator="equal">
      <formula>$S$11</formula>
    </cfRule>
    <cfRule type="cellIs" dxfId="13" priority="5" operator="equal">
      <formula>$S$10</formula>
    </cfRule>
  </conditionalFormatting>
  <conditionalFormatting sqref="F15:F29">
    <cfRule type="cellIs" dxfId="12" priority="6" operator="equal">
      <formula>$T$9</formula>
    </cfRule>
    <cfRule type="cellIs" dxfId="11" priority="7" operator="equal">
      <formula>$U$9</formula>
    </cfRule>
    <cfRule type="cellIs" dxfId="10" priority="8" operator="equal">
      <formula>$V$9</formula>
    </cfRule>
    <cfRule type="cellIs" dxfId="9" priority="9" operator="equal">
      <formula>$W$9</formula>
    </cfRule>
    <cfRule type="cellIs" dxfId="8" priority="10" operator="equal">
      <formula>$X$9</formula>
    </cfRule>
  </conditionalFormatting>
  <conditionalFormatting sqref="G15:G29">
    <cfRule type="cellIs" dxfId="7" priority="16" operator="equal">
      <formula>$T$17</formula>
    </cfRule>
    <cfRule type="cellIs" dxfId="6" priority="17" operator="equal">
      <formula>$T$18</formula>
    </cfRule>
    <cfRule type="cellIs" dxfId="5" priority="18" operator="equal">
      <formula>$T$19</formula>
    </cfRule>
    <cfRule type="cellIs" dxfId="4" priority="19" operator="equal">
      <formula>$T$20</formula>
    </cfRule>
  </conditionalFormatting>
  <dataValidations count="3">
    <dataValidation type="list" allowBlank="1" showInputMessage="1" showErrorMessage="1" sqref="JD10:JJ17" xr:uid="{00000000-0002-0000-0700-000000000000}">
      <formula1>#REF!</formula1>
    </dataValidation>
    <dataValidation allowBlank="1" showInputMessage="1" showErrorMessage="1" prompt="La probabilidad se encuentra determinada por una escala de 1 a 3, siendo 1 la menor probabilidad de ocurrencia del riesgo y 3 la mayor probabilidad de  ocurrencia." sqref="JC9" xr:uid="{00000000-0002-0000-0700-000001000000}"/>
    <dataValidation allowBlank="1" showInputMessage="1" showErrorMessage="1" prompt="Es la materialización del riesgo y las consecuencias de su aparición. Su escala es: 5 bajo impacto, 10 medio, 20 alto impacto._x000a_" sqref="JD9:JJ9" xr:uid="{00000000-0002-0000-0700-000002000000}"/>
  </dataValidations>
  <printOptions horizontalCentered="1" verticalCentered="1"/>
  <pageMargins left="0.23622047244094491" right="0.23622047244094491" top="0.74803149606299213" bottom="0.74803149606299213" header="0.31496062992125984" footer="0.31496062992125984"/>
  <pageSetup scale="65" orientation="landscape" r:id="rId1"/>
  <headerFooter alignWithMargins="0"/>
  <colBreaks count="1" manualBreakCount="1">
    <brk id="16"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D4D2EEEC4B4E74A87FC85627C51577C" ma:contentTypeVersion="18" ma:contentTypeDescription="Crear nuevo documento." ma:contentTypeScope="" ma:versionID="f6b903d6eaa4549956840f4e5a055564">
  <xsd:schema xmlns:xsd="http://www.w3.org/2001/XMLSchema" xmlns:xs="http://www.w3.org/2001/XMLSchema" xmlns:p="http://schemas.microsoft.com/office/2006/metadata/properties" xmlns:ns3="cadaebf9-c45c-4928-a835-b6d2640c562f" xmlns:ns4="eb8db8e2-9e38-4af2-b3f2-f3ede193e57b" targetNamespace="http://schemas.microsoft.com/office/2006/metadata/properties" ma:root="true" ma:fieldsID="e46afc2328b4dafc6fdb89274f8ecc2a" ns3:_="" ns4:_="">
    <xsd:import namespace="cadaebf9-c45c-4928-a835-b6d2640c562f"/>
    <xsd:import namespace="eb8db8e2-9e38-4af2-b3f2-f3ede193e57b"/>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ServiceAutoKeyPoints" minOccurs="0"/>
                <xsd:element ref="ns3:MediaServiceKeyPoints" minOccurs="0"/>
                <xsd:element ref="ns3:MediaLengthInSeconds" minOccurs="0"/>
                <xsd:element ref="ns3:MediaServiceLocation"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daebf9-c45c-4928-a835-b6d2640c56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b8db8e2-9e38-4af2-b3f2-f3ede193e57b"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SharingHintHash" ma:index="17"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cadaebf9-c45c-4928-a835-b6d2640c562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4E8C36A-3A29-4C39-A3AE-76FAE99464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daebf9-c45c-4928-a835-b6d2640c562f"/>
    <ds:schemaRef ds:uri="eb8db8e2-9e38-4af2-b3f2-f3ede193e5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4D0167-1D94-443D-9441-36E43987C786}">
  <ds:schemaRefs>
    <ds:schemaRef ds:uri="http://purl.org/dc/terms/"/>
    <ds:schemaRef ds:uri="cadaebf9-c45c-4928-a835-b6d2640c562f"/>
    <ds:schemaRef ds:uri="http://purl.org/dc/elements/1.1/"/>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eb8db8e2-9e38-4af2-b3f2-f3ede193e57b"/>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26957C31-191E-418B-87E7-1B7431F1D44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24</vt:i4>
      </vt:variant>
    </vt:vector>
  </HeadingPairs>
  <TitlesOfParts>
    <vt:vector size="35" baseType="lpstr">
      <vt:lpstr>1 INSTRUCTIVO DES-DI-008</vt:lpstr>
      <vt:lpstr>2 CONTEXTO E IDENTIFICACIÓN</vt:lpstr>
      <vt:lpstr>10 FORMULAS</vt:lpstr>
      <vt:lpstr>3 PROBABIL E IMPACTO INHERENTE</vt:lpstr>
      <vt:lpstr>4 MAPA CALOR INHERENTE</vt:lpstr>
      <vt:lpstr>5 VALORACIÓN CONTROL PROBAB.</vt:lpstr>
      <vt:lpstr>5 VALORACIÓN CONTROL IMPACTO</vt:lpstr>
      <vt:lpstr>6 MAPA CALOR RESIDUAL-TRATAMIEN</vt:lpstr>
      <vt:lpstr>7 MAPA CALOR INHEREN Y RESIDUAL</vt:lpstr>
      <vt:lpstr>8 PEFIL RIESGO DEL PROCESO</vt:lpstr>
      <vt:lpstr>10 CONTROL DE CAMBIOS</vt:lpstr>
      <vt:lpstr>Afectación_Económica</vt:lpstr>
      <vt:lpstr>'10 CONTROL DE CAMBIOS'!Área_de_impresión</vt:lpstr>
      <vt:lpstr>'3 PROBABIL E IMPACTO INHERENTE'!Área_de_impresión</vt:lpstr>
      <vt:lpstr>E_Relaciones_Laborales</vt:lpstr>
      <vt:lpstr>'5 VALORACIÓN CONTROL IMPACTO'!Ejecución_administración_de_procesos</vt:lpstr>
      <vt:lpstr>Ejecución_administración_de_procesos</vt:lpstr>
      <vt:lpstr>Evento_externo</vt:lpstr>
      <vt:lpstr>F_Usuarios_Productos_y_Prácticas_Organizacionales</vt:lpstr>
      <vt:lpstr>Fiscal</vt:lpstr>
      <vt:lpstr>G_Daños_Activos_Físicos</vt:lpstr>
      <vt:lpstr>Gestión</vt:lpstr>
      <vt:lpstr>Infraestructura</vt:lpstr>
      <vt:lpstr>Integridad_Pública_Corrupción</vt:lpstr>
      <vt:lpstr>Integridad_Pública_LA_FT_FP</vt:lpstr>
      <vt:lpstr>Reputacional</vt:lpstr>
      <vt:lpstr>Seguridad_Información</vt:lpstr>
      <vt:lpstr>Talento_Humano</vt:lpstr>
      <vt:lpstr>Tecnología</vt:lpstr>
      <vt:lpstr>Tipo</vt:lpstr>
      <vt:lpstr>'2 CONTEXTO E IDENTIFICACIÓN'!Títulos_a_imprimir</vt:lpstr>
      <vt:lpstr>'3 PROBABIL E IMPACTO INHERENTE'!Títulos_a_imprimir</vt:lpstr>
      <vt:lpstr>'5 VALORACIÓN CONTROL IMPACTO'!Títulos_a_imprimir</vt:lpstr>
      <vt:lpstr>'5 VALORACIÓN CONTROL PROBAB.'!Títulos_a_imprimir</vt:lpstr>
      <vt:lpstr>Transacción_u_Operación_aplica_para_LA_FT_FP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BENAVIDES SALAS</dc:creator>
  <cp:keywords/>
  <dc:description/>
  <cp:lastModifiedBy>maria natalia norato mora</cp:lastModifiedBy>
  <cp:revision/>
  <dcterms:created xsi:type="dcterms:W3CDTF">2006-09-16T00:00:00Z</dcterms:created>
  <dcterms:modified xsi:type="dcterms:W3CDTF">2026-05-28T21:12:16Z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0x010100FD4D2EEEC4B4E74A87FC85627C51577C</vt:lpwstr>
  </property>
</Properties>
</file>