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https://uaermv-my.sharepoint.com/personal/martha_rodriguez_umv_gov_co/Documents/INFORMES-DE-ACTIVIDADES/2024/1.Enero-24/GTHU/Planes-institucionales-rev/Doc-Trab/"/>
    </mc:Choice>
  </mc:AlternateContent>
  <xr:revisionPtr revIDLastSave="5" documentId="11_5065B74B0A9ABF99AE4021AE0124DC08E8FDF05A" xr6:coauthVersionLast="47" xr6:coauthVersionMax="47" xr10:uidLastSave="{803914C7-68D0-4394-993E-E0134187BC8A}"/>
  <bookViews>
    <workbookView xWindow="-120" yWindow="-120" windowWidth="29040" windowHeight="15840" xr2:uid="{00000000-000D-0000-FFFF-FFFF00000000}"/>
  </bookViews>
  <sheets>
    <sheet name="PASST 2024" sheetId="1" r:id="rId1"/>
  </sheets>
  <externalReferences>
    <externalReference r:id="rId2"/>
  </externalReferences>
  <definedNames>
    <definedName name="_xlnm._FilterDatabase" localSheetId="0" hidden="1">'PASST 2024'!$A$11:$AU$82</definedName>
    <definedName name="origen">'[1]CEM-FM-004'!$D$2:$D$12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2" i="1" l="1"/>
  <c r="AM36" i="1"/>
  <c r="AD75" i="1" l="1"/>
  <c r="AB75" i="1" l="1"/>
  <c r="Z75" i="1" l="1"/>
  <c r="X75" i="1" l="1"/>
  <c r="V75" i="1"/>
  <c r="T75" i="1" l="1"/>
  <c r="R75" i="1"/>
  <c r="P75" i="1" l="1"/>
  <c r="AN75" i="1" l="1"/>
  <c r="O75" i="1"/>
  <c r="Q75" i="1"/>
  <c r="Q79" i="1" s="1"/>
  <c r="S75" i="1"/>
  <c r="S79" i="1" s="1"/>
  <c r="U75" i="1"/>
  <c r="U79" i="1" s="1"/>
  <c r="W75" i="1"/>
  <c r="W79" i="1" s="1"/>
  <c r="Y75" i="1"/>
  <c r="Y79" i="1" s="1"/>
  <c r="AA75" i="1"/>
  <c r="AA79" i="1" s="1"/>
  <c r="AC75" i="1"/>
  <c r="AC79" i="1" s="1"/>
  <c r="AE75" i="1"/>
  <c r="AE79" i="1" s="1"/>
  <c r="AG75" i="1"/>
  <c r="AG79" i="1" s="1"/>
  <c r="AI75" i="1"/>
  <c r="AI79" i="1" s="1"/>
  <c r="AK75" i="1"/>
  <c r="AK79" i="1" s="1"/>
  <c r="O79"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M12" i="1"/>
  <c r="AM13" i="1"/>
  <c r="AM14" i="1"/>
  <c r="AM15" i="1"/>
  <c r="AM16" i="1"/>
  <c r="AM17" i="1"/>
  <c r="AM18" i="1"/>
  <c r="AM19" i="1"/>
  <c r="AM20" i="1"/>
  <c r="AM21" i="1"/>
  <c r="AM22" i="1"/>
  <c r="AM23" i="1"/>
  <c r="AM24" i="1"/>
  <c r="AM25" i="1"/>
  <c r="AM26" i="1"/>
  <c r="AM27" i="1"/>
  <c r="AM28" i="1"/>
  <c r="AM29" i="1"/>
  <c r="AM30" i="1"/>
  <c r="AM31" i="1"/>
  <c r="AM32" i="1"/>
  <c r="AM33" i="1"/>
  <c r="AM34" i="1"/>
  <c r="AM35"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K80" i="1" l="1"/>
  <c r="AE80" i="1"/>
  <c r="Y80" i="1"/>
  <c r="AM72" i="1"/>
  <c r="S80" i="1"/>
  <c r="AM75" i="1"/>
  <c r="AM79" i="1" s="1"/>
  <c r="AN72" i="1"/>
</calcChain>
</file>

<file path=xl/sharedStrings.xml><?xml version="1.0" encoding="utf-8"?>
<sst xmlns="http://schemas.openxmlformats.org/spreadsheetml/2006/main" count="722" uniqueCount="485">
  <si>
    <t>PROCESO DE APOYO</t>
  </si>
  <si>
    <t>Código:</t>
  </si>
  <si>
    <t>GTHU-S-DI-020</t>
  </si>
  <si>
    <t>Versión:</t>
  </si>
  <si>
    <t>Fecha:</t>
  </si>
  <si>
    <t>OBJETIVO PASST</t>
  </si>
  <si>
    <t>ALCANCE PASST</t>
  </si>
  <si>
    <t>NORMATIVIDAD DE CUMPLIMIENTO:</t>
  </si>
  <si>
    <t>POLÍTICA DEL SISTEMA DE GESTIÓN DE SEGURIDAD Y SALUD EN EL TRABAJO SG-SST (UAERMV)</t>
  </si>
  <si>
    <t>RECURSOS FINANCIEROS</t>
  </si>
  <si>
    <t>INDICADOR:</t>
  </si>
  <si>
    <t>META:</t>
  </si>
  <si>
    <t>REPRESENTACIÓN GRÁFICA:</t>
  </si>
  <si>
    <t>Unidad Administrativa Especial de Rehabilitación y Mantenimiento Vial</t>
  </si>
  <si>
    <t>ALVARO SANDOVAL REYES
Director General</t>
  </si>
  <si>
    <t>“Programar y ejecutar las actividades para fortalecer la implementación de los estándares mínimos del SG-SST - Sistema de Gestión en Salud y Seguridad en el Trabajo de la UAERMV - UNIDAD ADMINISTRATIVA ESPECIAL DE REHABILITACION Y MANTENIMIENTO VIAL, con el fin de controlar eficazmente las condiciones laborales de peligro y prevenir los riesgos que puedan presentarse, para disminuir los accidentes de trabajo y lesiones/enfermedades laborales, en el marco de la mejora continua que puedan afectar la productividad, el desempeño y el bienestar de los Trabajadores  de la Entidad”, en todos los centros de trabajo (sedes y frentes de obra).</t>
  </si>
  <si>
    <t>“El PASST aplica conjuntamente a todos los procesos de la Entidad, Trabajadores (servidores públicos y contratistas), que ejerzan sus funciones y obligaciones contractuales, por ocasión del trabajo o por relaciones con el desarrollo de la misionalidad de la entidad; y además, aplica a pasantes, visitantes y partes interesadas de la UAERMV, entre otros”.</t>
  </si>
  <si>
    <t>[ (Número de Actividades Cumplidas del PASST)
 / (Número Total de Actividades Programadas en el PASST) ] x 100</t>
  </si>
  <si>
    <r>
      <rPr>
        <b/>
        <sz val="15"/>
        <rFont val="Arial"/>
        <family val="2"/>
      </rPr>
      <t>NIVEL DE CUMPLIMIENTO DEL PLAN ANUAL DE TRABAJO DE SEGURIDAD Y SALUD EN EL TRABAJO</t>
    </r>
    <r>
      <rPr>
        <sz val="15"/>
        <rFont val="Arial"/>
        <family val="2"/>
      </rPr>
      <t xml:space="preserve">
Cumplir con el 90% de las actividades programadas para la implementación de los 60 estándares mínimos del Sistema de Gestión de Seguridad y Salud en el Trabajo UAERMV dentro de la vigencia.
</t>
    </r>
  </si>
  <si>
    <t>CRONOGRAMA DE ACTIVIDADES  PASST</t>
  </si>
  <si>
    <t>RESULTADOS</t>
  </si>
  <si>
    <t>REQUISITOS PARA VERIFICACIÓN</t>
  </si>
  <si>
    <t>#</t>
  </si>
  <si>
    <t>CICLO PHVA</t>
  </si>
  <si>
    <t>ítem</t>
  </si>
  <si>
    <t>Estándar</t>
  </si>
  <si>
    <t>Estándar Mínimo</t>
  </si>
  <si>
    <t>ACTIVIDAD PROGRAMADA:</t>
  </si>
  <si>
    <t>ENERO</t>
  </si>
  <si>
    <t>FEBRERO</t>
  </si>
  <si>
    <t>MARZO</t>
  </si>
  <si>
    <t>ABRIL</t>
  </si>
  <si>
    <t>MAYO</t>
  </si>
  <si>
    <t>JUNIO</t>
  </si>
  <si>
    <t>JULIO</t>
  </si>
  <si>
    <t>AGOSTO</t>
  </si>
  <si>
    <t>SEPTIEMBRE</t>
  </si>
  <si>
    <t>OCTUBRE</t>
  </si>
  <si>
    <t>NOVIEMBRE</t>
  </si>
  <si>
    <t>DICIEMBRE</t>
  </si>
  <si>
    <t>TOTAL ACTIVIDADES</t>
  </si>
  <si>
    <t xml:space="preserve">FECHA DEL CUMPLIMIENTO </t>
  </si>
  <si>
    <t>EVIDENCIA DE EJECUCIÓN DE LA ACTIVIDAD</t>
  </si>
  <si>
    <t>OBSERVACIONES GENERALES (SI LAS HAY)</t>
  </si>
  <si>
    <t>Apoyo Legal</t>
  </si>
  <si>
    <t>Modo</t>
  </si>
  <si>
    <t>DESCRIPCIÓN
 DE LA ACCIÓN A IMPLEMENTAR</t>
  </si>
  <si>
    <t>PRODUCTO META:</t>
  </si>
  <si>
    <t>RESPONSABLE 
DE LA ACCIÓN A IMPLEMENTAR</t>
  </si>
  <si>
    <t>FECHA INICIO</t>
  </si>
  <si>
    <t>FECHA
MÁXIMA</t>
  </si>
  <si>
    <t>FRECUENCIA:</t>
  </si>
  <si>
    <t>P</t>
  </si>
  <si>
    <t>E</t>
  </si>
  <si>
    <t>PROGRAMADO</t>
  </si>
  <si>
    <t>EJECUTADO</t>
  </si>
  <si>
    <t>I. PLANIFICAR</t>
  </si>
  <si>
    <t>1. RECURSOS FINANCIEROS, TÉCNICOS Y HUMANOS REQUERIDOS PARA COORDINAR Y DESARROLLAR EL SG-SST</t>
  </si>
  <si>
    <t xml:space="preserve">1.1. Recursos financieros, técnicos,  humanos y de otra índole requeridos para coordinar y desarrollar el Sistema de Gestión de la Seguridad y Salud en el Trabajo (SG-SST) </t>
  </si>
  <si>
    <t>1.1.1</t>
  </si>
  <si>
    <t>Anual</t>
  </si>
  <si>
    <t>DOCUMENTAL</t>
  </si>
  <si>
    <t>1.1.2</t>
  </si>
  <si>
    <t>Decreto 1072 de 2015. 
Artículos 2.2.4.6.8; 2.2.4.6.10; Art.2.2.4.6.12.</t>
  </si>
  <si>
    <t>1.1.3</t>
  </si>
  <si>
    <t>Asignación de recursos para el Sistema de Gestión en SST</t>
  </si>
  <si>
    <t>Definir y Asignar los recursos: financieros - técnicos -  humanos - físicos que fueron establecidos para la implementación, mantenimiento y continuidad del SG-SST en la UAERMV</t>
  </si>
  <si>
    <t>Decreto 1072 de 2015. 
Artículos 2.2.4.6.8; 2.2.4.6.17; 2.2.4.6.31</t>
  </si>
  <si>
    <t>1.1.4</t>
  </si>
  <si>
    <t>Afiliación al Sistema de Seguridad Social Integral</t>
  </si>
  <si>
    <t>Verificar que todos los Trabajadores, independientemente de su forma de vinculación o contratación están afiliados al Sistema de Seguridad Social en Salud, Pensión y Riesgos Laborales. de acuerdo al centro de trabajo que les corresponda.</t>
  </si>
  <si>
    <t>Semestral</t>
  </si>
  <si>
    <t xml:space="preserve">Decreto 1072 de 2015.Capítulos 2 y 3.
Ley 1562 de 2012.
Ley 1233 de 2008.
Decreto 1670 de 2007. 
Decreto 2090 de 2003.
Decreto 1607 de 2002. 
Decreto 1295 de 1994. 
</t>
  </si>
  <si>
    <t>1.1.5</t>
  </si>
  <si>
    <t xml:space="preserve">Identificación de trabajadores que se dediquen en forma permanente a actividades de alto riesgo y cotización de pensión especial </t>
  </si>
  <si>
    <t>Decreto 2655 de 2014.
Decreto 2090 de 2003. 
Resolución 2346 2007.
Resolución 2400 de 1979.</t>
  </si>
  <si>
    <t>CAMPO</t>
  </si>
  <si>
    <t>1.1.6</t>
  </si>
  <si>
    <t>Conformación y funcionamiento del COPASST</t>
  </si>
  <si>
    <t>Mensual</t>
  </si>
  <si>
    <t xml:space="preserve">Decreto 1072 de 2015. Artículos 2.2.4.6.8; 2.2.4.6.11; 2.2.4.6.12; 2.2.4.6.20; 2.2.4.6.26; 2.2.4.6.29; 2.2.4.6.32 ; 2.2.4.6.34;  2.2.4.1.6.
Resolución 1401 de 2007. 
Decreto 1295 de 1994.
Resolución 2013 de 1986. 
</t>
  </si>
  <si>
    <t>1.1.7</t>
  </si>
  <si>
    <t>Capacitación de los integrantes del COPASST</t>
  </si>
  <si>
    <t xml:space="preserve">Resolución 4927 de 2016. 
Decreto 1072 de 2015. 
Artículos 2.2.4.6.8; 2.2.4.6.11; 2.2.4.6.12.
Resolución 1401 de 2007.
Resolución 2013 de 1986.
</t>
  </si>
  <si>
    <t>1.1.8</t>
  </si>
  <si>
    <t>Conformación y funcionamiento del Comité de Convivencia Laboral</t>
  </si>
  <si>
    <t xml:space="preserve">Resolución 652 de 2012. 
Resolución 1356 de 2012.
Ley 1010 de 2006. </t>
  </si>
  <si>
    <t xml:space="preserve">1.2. Capacitación en el Sistema de Gestión de la Seguridad y la Salud en el Trabajo </t>
  </si>
  <si>
    <t>1.2.1</t>
  </si>
  <si>
    <t>Programa de capacitación anual</t>
  </si>
  <si>
    <t>Decreto 1072 de 2015. Artículos 2.2.4.6.10; 2.2.4.6.11; 2.2.4.6.12; 2.2.4.6.13; 2.2.4.6.20; 2.2.4.6.21;  2.2.4.6.28; 2.2.4.6.35 ;  2.2.1.2.3.3;  2.2.4.2.2.15.
Resolución 1223 de 2014. 
Resolución 2674 del 2013.
Resolución 1409 de 2012.</t>
  </si>
  <si>
    <t>1.2.2</t>
  </si>
  <si>
    <t>Inducción y reinducción en SST</t>
  </si>
  <si>
    <t xml:space="preserve">Decreto 1072 de 2015. Artículos  2.2.4.6.11; 2.2.4.6.12.
Resolución 2400 de 1979. </t>
  </si>
  <si>
    <t>1.2.3</t>
  </si>
  <si>
    <t xml:space="preserve">Curso Virtual de capacitación de cincuenta (50) horas en SST. </t>
  </si>
  <si>
    <t>Responsable SST</t>
  </si>
  <si>
    <t>Única Vez</t>
  </si>
  <si>
    <t>Resolución 4927 de 2016. 
Decreto 1072 de 2015. 
Artículo 2.2.4.6.35.</t>
  </si>
  <si>
    <t xml:space="preserve">2. GESTIÓN INTEGRAL DEL SISTEMA DE GESTIÓN DE LA SEGURIDAD Y SALUD EN EL TRABAJO  </t>
  </si>
  <si>
    <t xml:space="preserve">2.1. Política de Seguridad y Salud en el Trabajo </t>
  </si>
  <si>
    <t>2.1.1</t>
  </si>
  <si>
    <t>Política de Seguridad  y Salud en el Trabajo.</t>
  </si>
  <si>
    <t>Única vez</t>
  </si>
  <si>
    <t>Decreto 1072 de 2015. 
Artículos 2.2.4.6.5; 2.2.4.6.6;  2.2.4.6.7; 2.2.4.6.8; 2.2.4.6.20; 2.2.4.6.30; 2.2.4.6.31.</t>
  </si>
  <si>
    <t xml:space="preserve">2.2. Objetivos del Sistema de Gestión de la Seguridad y la Salud en el Trabajo SG-SST </t>
  </si>
  <si>
    <t>2.2.1</t>
  </si>
  <si>
    <t>Objetivos de SST</t>
  </si>
  <si>
    <t>Decreto 1072 de 2015. 
Artículo 2.2.4.6.7;  2.2.4.6.8; 2.2.4.6.12; 2.2.4.6.17; 2.2.4.6.18; 2.2.4.6.22.</t>
  </si>
  <si>
    <t>2.3. Evaluación inicial del SG-SST</t>
  </si>
  <si>
    <t>2.3.1</t>
  </si>
  <si>
    <t>Evaluación Inicial del Sistema de Gestión</t>
  </si>
  <si>
    <t xml:space="preserve">Decreto 1072 de 2015. 
Artículo 2.2.4.6.16. </t>
  </si>
  <si>
    <t>2.4. Plan Anual de Trabajo</t>
  </si>
  <si>
    <t>2.4.1</t>
  </si>
  <si>
    <t>Plan Anual de Trabajo</t>
  </si>
  <si>
    <t>Decreto 1072 de 2015. 
Artículo 2.2.4.6.8; 2.2.4.6.12; 2.2.4.6.17.</t>
  </si>
  <si>
    <t xml:space="preserve">2.5. Conservación de la documentación </t>
  </si>
  <si>
    <t>2.5.1</t>
  </si>
  <si>
    <t>Archivo y retención documental del Sistema de Gestión de SST</t>
  </si>
  <si>
    <t xml:space="preserve">Resolución 839 de 2017. 
Decreto 1072 de 2015. Artículos 2.2.4.6.12; 2.2.4.6.13.
</t>
  </si>
  <si>
    <t>2.6. Rendición de cuentas</t>
  </si>
  <si>
    <t>2.6.1</t>
  </si>
  <si>
    <t>Rendición de cuentas</t>
  </si>
  <si>
    <t xml:space="preserve">Decreto 1072 de 2015.
Artículos 2.2.4.6.8; 2.2.4.6.31. </t>
  </si>
  <si>
    <t>2.7. Normatividad nacional vigente y aplicable en materia de seguridad y salud en el trabajo</t>
  </si>
  <si>
    <t>2.7.1</t>
  </si>
  <si>
    <t>Matriz legal</t>
  </si>
  <si>
    <t>Decreto 1072 de 2015. 
Artículos 2.2.4.6.8; 2.2.4.6.12.</t>
  </si>
  <si>
    <t>2.8. Comunicación</t>
  </si>
  <si>
    <t>2.8.1</t>
  </si>
  <si>
    <t>Mecanismos de comunicación</t>
  </si>
  <si>
    <t>Decreto 1072 de 2015.
Artículos 2.2.4.6.8; 2.2.4.6.16; 2.2.4.6.15.</t>
  </si>
  <si>
    <t xml:space="preserve">2.9. Adquisiciones </t>
  </si>
  <si>
    <t>2.9.1</t>
  </si>
  <si>
    <t>Identificación y evaluación para la adquisición de bienes y servicios</t>
  </si>
  <si>
    <t xml:space="preserve">Decreto 1072 de 2015. 
Artículo 2.2.4.6.27. </t>
  </si>
  <si>
    <t xml:space="preserve">2.10. Contratación </t>
  </si>
  <si>
    <t>2.10.1</t>
  </si>
  <si>
    <t>Evaluación y selección de proveedores y contratistas</t>
  </si>
  <si>
    <t xml:space="preserve">Decreto 1072 de 2015. 
Artículo 2.2.4.6.28. </t>
  </si>
  <si>
    <t>2.11. Gestión del cambio</t>
  </si>
  <si>
    <t>2.11.1</t>
  </si>
  <si>
    <t>Gestión del cambio</t>
  </si>
  <si>
    <t xml:space="preserve">Decreto 1072 de 2015. 
Artículo 2.2.4.6.26. </t>
  </si>
  <si>
    <t>II. HACER</t>
  </si>
  <si>
    <t xml:space="preserve">3. GESTIÓN DE LA SALUD </t>
  </si>
  <si>
    <t>3.1.1</t>
  </si>
  <si>
    <t>Actualizar la información sociodemográfica de los trabajadores, y  sus condiciones de salud (sobre la salud de los trabajadores tanto de origen laboral como común y los resultados de las evaluaciones médicas ocupacionales) para implementar los programas de promoción y prevención en salud que sean necesarios.</t>
  </si>
  <si>
    <t xml:space="preserve">Decreto 1072 de 2015.
Artículo 2.2.4.6.20.
Resolución 2346 de 2007. </t>
  </si>
  <si>
    <t>3.1.2</t>
  </si>
  <si>
    <t xml:space="preserve">Actividades de medicina del trabajo y de prevención y promoción de la Salud. </t>
  </si>
  <si>
    <t>Desarrollar  PVE-Programa de Vigilancia Epidemiológica, conforme al análisis de la consolidación de las condiciones de salud y los riesgos priorizados.</t>
  </si>
  <si>
    <t xml:space="preserve">Decreto 1072 de 2015. 
Artículo 2.2.4.6.12. 
Decreto 1477 de 2014. 
Resolución 1013 de 2008.
Resolución 2346 de 2007.
Resolución 2844 de 2007.
Decreto 1295 del 1994. 
Resolución 1016 de 1989. </t>
  </si>
  <si>
    <t>3.1.3</t>
  </si>
  <si>
    <t>Perfiles de cargos</t>
  </si>
  <si>
    <t>Actualización, Cuando se generan nuevos cargos y riesgos.</t>
  </si>
  <si>
    <t>Decreto 1072 de 2015.
Artículos 2.2.4.6.8; 2.2.4.6.12. 
Resolución 2346 de 2007.</t>
  </si>
  <si>
    <t>3.1.4</t>
  </si>
  <si>
    <t>Evaluaciones médicas ocupacionales</t>
  </si>
  <si>
    <t xml:space="preserve">Asegurar que los trabajadores cuenten con el examen médico ocupacional periódico de acuerdo a los riesgos a los que están expuestos en la entidad.  Y entregarles los resultados de los exámenes médicos ocupacionales.
</t>
  </si>
  <si>
    <t xml:space="preserve">Anual </t>
  </si>
  <si>
    <t>Decreto 1072 de 2015. 
Artículos 2.2.4.6.8;  2.2.4.6.13.
 Resolución 1918 de 2009.
Resolución 2346 de 2007. 
Resolución 1016 de 1989.</t>
  </si>
  <si>
    <t>3.1.5</t>
  </si>
  <si>
    <t>Custodia de las historias clínicas</t>
  </si>
  <si>
    <t>Un (1) certificado expedido por IPS-institución prestadora de servicios en SST o del médico que practica las evaluaciones médicas ocupacionales,  que demuestren la confidencialidad y la custodia de las historias clínicas ocupacionales.</t>
  </si>
  <si>
    <t xml:space="preserve">Decreto 1072 de 2015.
Artículo 2.2.4.6.13.
Resolución 1918 de 2009.
Resolución 2346 de 2007. 
</t>
  </si>
  <si>
    <t>3.1.6</t>
  </si>
  <si>
    <t>Restricciones y recomendaciones médico laborales</t>
  </si>
  <si>
    <t xml:space="preserve">Decreto 1072 de 2015. 
Artículo 2.2.5.1.28. 
Resolución 1013 de 2008.
Resolución 2844 de 2007.
Ley 776 de 2002. 
Decreto 1295 de 1994. 
Ley 100 de 1993. 
</t>
  </si>
  <si>
    <t>3.1.7</t>
  </si>
  <si>
    <t>Estilos de vida y entorno saludable</t>
  </si>
  <si>
    <t xml:space="preserve">Resolución 3202 de 2016.
Ley 1562 de 2012. 
Ley 1335 de 2009. 
Resolución 2646 de 2008. 
Decreto 1295 de 1994.
Resolución 4225 de 1992. </t>
  </si>
  <si>
    <t>3.1.8</t>
  </si>
  <si>
    <t>Servicios de higiene</t>
  </si>
  <si>
    <t xml:space="preserve">Decreto 1575 de 2007. 
Resolución 2115 de 2007. 
Resolución 2400 de 1979. </t>
  </si>
  <si>
    <t>3.1.9</t>
  </si>
  <si>
    <t>Manejo de Residuos</t>
  </si>
  <si>
    <t>Resolución 2184 de 2019
Decreto 1784 de 2017.
Decreto 1077 de 2015. 
Decreto 1076 de 2015. 
Decreto 1079 de 2015.
Resolución 754 de 2014.
Resolución 1512 de 2010.
Resolución 1511 de 2010.
Resolución 1297 de 2010.
Decreto 838 de 2005
Ley 9 /1979.</t>
  </si>
  <si>
    <t xml:space="preserve">3.2. Registro, reporte e investigación de las enfermedades laborales, los incidentes y accidentes del trabajo </t>
  </si>
  <si>
    <t>3.2.1</t>
  </si>
  <si>
    <t xml:space="preserve">Reporte de accidentes de trabajo y enfermedades laborales </t>
  </si>
  <si>
    <t>Cada vez que ocurra</t>
  </si>
  <si>
    <t xml:space="preserve">Decreto 1072 de 2015. 
Artículos 2.2.4.1.7; 2.2.4.6.12; 2.2.4.6.21.
Resolución 2851 ce 2015.
Resolución 1401 de 2007. 
Resolución 1570 de 2005.
Resolución 156 de 2005. 
Decreto 1295 de 1994. </t>
  </si>
  <si>
    <t>3.2.2</t>
  </si>
  <si>
    <t>Investigación de incidentes, accidentes de trabajo y las enfermedades cuando sean diagnosticadas como laborales</t>
  </si>
  <si>
    <t>Decreto 1072 de 2015.
Artículos 2.2.4.6.10; 2.2.4.6.12; 2.2.4.6.16; 2.2.4.6.21; 2.2.4.6.32.
Resolución 1401 de 2007. 
Decreto 1295 de 1994. 
Resolución 2013 de 1986.</t>
  </si>
  <si>
    <t>3.2.3</t>
  </si>
  <si>
    <t>Registro y análisis estadístico de accidentes de trabajo y enfermedades laborales</t>
  </si>
  <si>
    <t>Llevar los registros de enfermedades, incidentes, accidentes de trabajo y ausentismo por enfermedad común y laboral, para el análisis conclusiones y lecciones aprendidas (como mecanismo preventivo ante la ocurrencia de AT-EL por la misma causa)</t>
  </si>
  <si>
    <t xml:space="preserve">Decreto 1072 de 2015.
Artículos 2.2.4.6.16; 2.2.4.6.21 ; 2.2.4.6.22; 2.2.4.6.31.
Resolución 1401 de 2007. </t>
  </si>
  <si>
    <t>3.3. Mecanismos de vigilancia de las condiciones de salud de los trabajadores</t>
  </si>
  <si>
    <t>3.3.1</t>
  </si>
  <si>
    <t xml:space="preserve">Frecuencia de accidentalidad </t>
  </si>
  <si>
    <t xml:space="preserve">Decreto 1072 de 2015. 
Artículos 2.2.4.6.17, 2.2.4.6.19. 
Resolución 1401 de 2007. </t>
  </si>
  <si>
    <t>3.3.2</t>
  </si>
  <si>
    <t xml:space="preserve">Severidad de accidentalidad </t>
  </si>
  <si>
    <t>3.3.3</t>
  </si>
  <si>
    <t xml:space="preserve">Proporción de accidentes de trabajo mortales </t>
  </si>
  <si>
    <t>3.3.4</t>
  </si>
  <si>
    <t>Prevalencia de la enfermedad laboral</t>
  </si>
  <si>
    <t>3.3.5</t>
  </si>
  <si>
    <t xml:space="preserve">Incidencia de la enfermedad laboral </t>
  </si>
  <si>
    <t>3.3.6</t>
  </si>
  <si>
    <t xml:space="preserve">Ausentismo por causa médica </t>
  </si>
  <si>
    <t xml:space="preserve">4. GESTIÓN DE PELIGROS Y RIESGOS </t>
  </si>
  <si>
    <t xml:space="preserve">4.1. Identificación de peligros, evaluación y valoración de riesgos </t>
  </si>
  <si>
    <t>4.1.1</t>
  </si>
  <si>
    <t>Metodología para identificación de peligros, evaluación y valoración de riesgos</t>
  </si>
  <si>
    <t>Anual u/o cuando se presente un accidente laboral o cambio en los equipos</t>
  </si>
  <si>
    <t>Decreto 1072 de 2015. 
Artículos 2.2.4.6.8; 2.2.4.6.15. 
Decreto 2090 de 2003. 
Resolución 2400 de 1979.</t>
  </si>
  <si>
    <t>4.1.2</t>
  </si>
  <si>
    <t>Identificación de peligros y evaluación y valoración de riesgos con participación de todos los niveles de la empresa</t>
  </si>
  <si>
    <t>Decreto 1072 de 2015. 
Artículos 2.2.4.6.15; 2.2.4.6.26.</t>
  </si>
  <si>
    <t>4.1.3</t>
  </si>
  <si>
    <t>Identificación de sustancias catalogadas como carcinógenas o con toxicidad aguda</t>
  </si>
  <si>
    <t>Decreto 1496 de 2018. 
Decreto 1072 de 2015. 
Artículo 2.2.4.6.15. 
Decreto 1477 de 2014. 
Ley 1562 de 2012. 
Resolución 2844 de 2007.
Decreto 2090 de 2003. 
Ley 55 de 1993. 
Resolución 2400 de 1979.</t>
  </si>
  <si>
    <t>4.1.4</t>
  </si>
  <si>
    <t>Mediciones ambientales</t>
  </si>
  <si>
    <t xml:space="preserve">Decreto 1072 de 2015.
Artículos 2.2.4.6.8; 2.2.4.6.15. 
Resolución 2400 de 1979. </t>
  </si>
  <si>
    <t>4.2. Medidas de prevención y control para intervenir los peligros/riesgos</t>
  </si>
  <si>
    <t>4.2.1</t>
  </si>
  <si>
    <t>Medidas de prevención y control frente a peligros/riesgos identificados</t>
  </si>
  <si>
    <t xml:space="preserve">Decreto 1072 de 2015. 
Artículos 2.2.4.6.10; 2.2.4.6.15. </t>
  </si>
  <si>
    <t>4.2.2</t>
  </si>
  <si>
    <t>Aplicación de medidas de prevención y control por parte de los trabajadores</t>
  </si>
  <si>
    <t xml:space="preserve">Decreto 1072 de 2015. 
Artículos 2.2.4.6.10; 2.2.4.6.24; 2.2.4.6.28.
Resolución 2400 de 1979. </t>
  </si>
  <si>
    <t>4.2.3</t>
  </si>
  <si>
    <t>Procedimientos e instructivos internos de seguridad y salud en el trabajo</t>
  </si>
  <si>
    <t>Decreto 1072 de 2015. 
Artículo 2.2.4.6.12.
Resolución 2400 de 1979.</t>
  </si>
  <si>
    <t>4.2.4</t>
  </si>
  <si>
    <t>Inspecciones a instalaciones, maquinaria o equipos</t>
  </si>
  <si>
    <t xml:space="preserve">Decreto 1072 de 2015.
Artículos 2.2.4.6.12; 2.2.4.6.24. 
Resolución 2400 de 1979. </t>
  </si>
  <si>
    <t>4.2.5</t>
  </si>
  <si>
    <t>Mantenimiento periódico de las instalaciones, equipos, máquinas y herramientas</t>
  </si>
  <si>
    <t>Una (1)  documentación y aprobación del "Plan de mantenimiento periódico  preventivo de las instalaciones, equipos, máquinas y herramientas", conforme a los informes/reportes de visitas de inspección para la verificación de condiciones inseguras.</t>
  </si>
  <si>
    <t>Decreto 1072 de 2015. 
Artículos 2.2.4.6.12 ; 2.2.4.6.24 ; 2.2.4.6.25.</t>
  </si>
  <si>
    <t>4.2.6</t>
  </si>
  <si>
    <t>Entrega de los elementos de protección personal – EPP  y capacitación en uso adecuado</t>
  </si>
  <si>
    <t xml:space="preserve">Decreto 1072 de 2015. 
Artículos 2.2.4.6.10; 2.2.4.6.11; 2.2.4.6.12; 2.2.4.6.24; 2.2.4.6.27. 
Resolución 2400 de 1979.
Ley 9 de 1979. </t>
  </si>
  <si>
    <t>5. GESTIÓN DE AMENAZAS</t>
  </si>
  <si>
    <t>5.1. Plan de prevención, preparación y respuesta ante emergencias</t>
  </si>
  <si>
    <t>5.1.1</t>
  </si>
  <si>
    <t>Plan de prevención, preparación y respuesta ante emergencias</t>
  </si>
  <si>
    <t xml:space="preserve">Decreto 1072 de 2015. 
Artículos 2.2.4.6.8; 2.2.4.6.11; 2.2.4.6.12; 2.2.4.6.20; 2.2.4.6.21; 2.2.4.6.24; 2.2.4.6.25; 2.2.4.6.28.
Resolución 2400 de 1979. 
Ley 9 de 1979. </t>
  </si>
  <si>
    <t>5.1.2</t>
  </si>
  <si>
    <t>Brigada de prevención, preparación y respuesta ante emergencias</t>
  </si>
  <si>
    <t>Conformar, dotar y capacitar a la Brigada de Emergencias UAERMV  (Brigadistas y de apoyo) en cada sede o centro de trabajo.</t>
  </si>
  <si>
    <t>Decreto 1072 de 2015.
Artículos 2.2.4.6.8; 2.2.4.6.11; 2.2.4.6.12; 2.2.4.6.20; 2.2.4.6.21; 2.2.4.6.24; 2.2.4.6.25; 2.2.4.6.28.
Resolución 256 de 2014. 
Resolución 2400 de 1979.</t>
  </si>
  <si>
    <t>III. VERIFICAR</t>
  </si>
  <si>
    <t xml:space="preserve">6. VERIFICACIÓN DEL SISTEMA DEL SG-SST </t>
  </si>
  <si>
    <t xml:space="preserve">6.1. Gestión y resultados del SG-SST </t>
  </si>
  <si>
    <t>6.1.1</t>
  </si>
  <si>
    <t>Definición de indicadores del Sistema de Gestión de Seguridad y Salud en el Trabajo</t>
  </si>
  <si>
    <t>Decreto 1072 de 2015. 
Artículos 2.2.4.6.17; 2.2.4.6.19; 2.2.4.6.20; 2.2.4.6.21; 2.2.4.6.22.</t>
  </si>
  <si>
    <t>6.1.2</t>
  </si>
  <si>
    <t>Auditoría anual</t>
  </si>
  <si>
    <t xml:space="preserve">Decreto 1072 de 2015. 
Artículos 2.2.4.6.12; 2.4.6.17; 2.2.4.6.29; 2.2.4.6.30; 2.2.4.6.33; 2.2.4.6.34. </t>
  </si>
  <si>
    <t>6.1.3</t>
  </si>
  <si>
    <t>Decreto 1072 de 2015.
Artículos  2.2.4.6.30; 2.2.4.6.31; 2.2.4.6.33; 2.2.4.6.34.</t>
  </si>
  <si>
    <t>6.1.4</t>
  </si>
  <si>
    <t>Planificación de la auditoría con el COPASST</t>
  </si>
  <si>
    <t>Remitir el acta de  la Revisión por la Dirección, que contienen los resultados de la gestión del SG-SST,  al COPASST y al Responsable SST como insumo para la planificación de la auditoría interna de cumplimiento SG-SST</t>
  </si>
  <si>
    <t>Decreto 1072 de 2015.
Artículos 2.2.4.6.12; 2.2.4.6.29; 2.2.4.6.31.</t>
  </si>
  <si>
    <t>IV. ACTUAR</t>
  </si>
  <si>
    <t xml:space="preserve">7. MEJORAMIENTO </t>
  </si>
  <si>
    <t xml:space="preserve">7.1. Acciones preventivas y correctivas con base en los resultados del SG-SST </t>
  </si>
  <si>
    <t>7.1.1</t>
  </si>
  <si>
    <t>Acciones preventivas y/o correctivas</t>
  </si>
  <si>
    <t>Definir e implementar las acciones preventivas y/o correctivas necesarias con base en los resultados de la supervisión, inspecciones, medición de los indicadores del Sistema de Gestión de SST entre otros, y las recomendaciones del COPASST.</t>
  </si>
  <si>
    <t>Cada vez que se presenten o Semestral</t>
  </si>
  <si>
    <t>Decreto 1072 de 2015. 
Artículos 2.2.4.6.33; 2.2.4.6.34.</t>
  </si>
  <si>
    <t>7.1.2</t>
  </si>
  <si>
    <t>Acciones de mejora conforme a revisión de la Alta Dirección</t>
  </si>
  <si>
    <t xml:space="preserve">Decreto 1072 de 2015. 
Artículos 2.2.4.6.31; 2.2.4.6.33; 2.2.4.6.34. </t>
  </si>
  <si>
    <t>7.1.3</t>
  </si>
  <si>
    <t xml:space="preserve">Acciones de mejora con base en investigaciones de accidentes de trabajo y enfermedades laborales </t>
  </si>
  <si>
    <t>Decreto 1072 de 2015. 
Artículos 2.2.4.6.32; 2.2.4.6.34.</t>
  </si>
  <si>
    <t>7.1.4</t>
  </si>
  <si>
    <t>Plan de mejoramiento</t>
  </si>
  <si>
    <t>RECURSOS FINANCIEROS DEL PASST</t>
  </si>
  <si>
    <t>MONITOREO DE ACTIVIDADES</t>
  </si>
  <si>
    <t>ACTIVIDADES CUMPLIDAS</t>
  </si>
  <si>
    <t>FIRMADO POR    (conforme al Artículo 2.2.4.6.12 del Decreto 1072/2015)</t>
  </si>
  <si>
    <t>NECESIDAD / DESCRIPCIÓN</t>
  </si>
  <si>
    <t>TIPO DE GASTO</t>
  </si>
  <si>
    <t xml:space="preserve">PUBLICACIÓN DEL PROCESO </t>
  </si>
  <si>
    <t>MODALIDAD DE SELECCIÓN</t>
  </si>
  <si>
    <t>JUSTIFICACIÓN DE LA CONTRATACIÓN</t>
  </si>
  <si>
    <t>PLAN ANUAL DE ADQUISICIONES</t>
  </si>
  <si>
    <t>PLAZO</t>
  </si>
  <si>
    <t>CANTIDAD ACTIVIDADES PROGRAMADAS</t>
  </si>
  <si>
    <t>CANTIDAD ACTIVIDADES EJECUTADAS</t>
  </si>
  <si>
    <t>EMPLEADOR</t>
  </si>
  <si>
    <t>FECHA DE FIRMADO:</t>
  </si>
  <si>
    <t>Servicios</t>
  </si>
  <si>
    <t xml:space="preserve"> Menor Cuantía </t>
  </si>
  <si>
    <t xml:space="preserve"> P= Actividades Programadas
 E= Actividades Ejecutadas</t>
  </si>
  <si>
    <t>Bienes</t>
  </si>
  <si>
    <t xml:space="preserve"> Mínima Cuantía </t>
  </si>
  <si>
    <t>ALVARO SANDOVAL REYES</t>
  </si>
  <si>
    <t>JOHAN JAIR VARELA CANO</t>
  </si>
  <si>
    <t>Cumplimiento del Decreto 1072 del 2015 y el incremento obedece a la inflación</t>
  </si>
  <si>
    <t>MEDICIÓN DEL % CUMPLIMIENTO</t>
  </si>
  <si>
    <t>TOTAL %</t>
  </si>
  <si>
    <t>Director General UAERMV</t>
  </si>
  <si>
    <t>Cumplimiento del Decreto 1072 del 2015 y el incremento obedece a la inflación y compromisos de la negociación sindical de la UAERMV</t>
  </si>
  <si>
    <t>%  del Cumplimiento MENSUAL PASST</t>
  </si>
  <si>
    <t>%  del Cumplimiento TRIMESTRAL PASST</t>
  </si>
  <si>
    <t>TRIMESTRE 1</t>
  </si>
  <si>
    <t>TRIMESTRE 2</t>
  </si>
  <si>
    <t>TRIMESTRE 3</t>
  </si>
  <si>
    <t>TRIMESTRE 4</t>
  </si>
  <si>
    <t>TOTAL RECURSOS FINANCIEROS DE LA VIGENCIA</t>
  </si>
  <si>
    <t>Conforme a la aprobación del PAA-Plan Anual de Adquisiciones</t>
  </si>
  <si>
    <t xml:space="preserve">Descripción sociodemográfica y Diagnóstico de las condiciones de
salud de los trabajadores </t>
  </si>
  <si>
    <t>Un (1) consolidado de listas de asistencia a la inducción/reinducción SG-SST realizadas durante la vigencia</t>
  </si>
  <si>
    <t>ENERO 2024</t>
  </si>
  <si>
    <t>Cuatrimestral</t>
  </si>
  <si>
    <t xml:space="preserve">Realizar una (1) campaña de prevención y control de fármaco dependencia, alcoholismo y tabaquismo en sedes y frentes de obra.
</t>
  </si>
  <si>
    <t xml:space="preserve">Semestral </t>
  </si>
  <si>
    <t>Realizar un (1) seguimiento al reporte de accidentes de trabajo (FURAT) y reporte de enfermedades laborales (FUREL) de conformidad con la normativa vigente.</t>
  </si>
  <si>
    <t>Realizar mensualmente el análisis de las estadísticas de frecuencia y severidad por accidentes de trabajo, del indicador  "Frecuencia de Accidentalidad".</t>
  </si>
  <si>
    <t>Realizar mensualmente el análisis de las estadísticas de frecuencia y severidad por accidentes de trabajo, del indicador "Severidad de Accidentalidad"</t>
  </si>
  <si>
    <t>Medir la incidencia de la Enfermedad Laboral y realizar la clasificación del origen del peligro/riesgo que los generó (físicos, químicos, biológicos, de seguridad, públicos, psicosociales, entre otros), basado en los resultados del indicador: "Incidencia de la Enfermedad Laboral"</t>
  </si>
  <si>
    <t>Medir el Ausentismo por causa médica y realizar la clasificación del origen del peligro/riesgo que los generó (físicos, químicos, biológicos, de seguridad, públicos, psicosociales, entre otros), basado en los resultados del indicador: "Ausentismo por Causa Médica"</t>
  </si>
  <si>
    <t>Elaborar  e implementar las fichas técnicas de indicadores de estructura, proceso y actualizar las de resultado de conformidad con los criterios  del  decreto 1072 de 2015, artículo 2.2.4.6.19.</t>
  </si>
  <si>
    <t xml:space="preserve">Una (1)  Revisión por la Dirección de la gestión SG-SST en la UAERMV, anual, con la presentación de los 26 ítems establecidos en el  Decreto 1072 de 2015, en su artículo 2.2.4.6.31, </t>
  </si>
  <si>
    <t>ADQUISICIÓN DE ELEMENTOS PARA LA ATENCIÓN DE EMERGENCIAS COMO DOTACIÓN DE BOTIQUINES, INMOVILIZADORES, COMPRA O MANTENIMIENTO Y RECARGA DE EXTINTORES PARA LAS SEDES, VEHÍCULOS Y LOS FRENTES DE OBRA</t>
  </si>
  <si>
    <t>ADQUISICIÓN DE SEÑALÉTICA (INFORMATIVA DE EMERGENCIAS, DE SEGURIDAD PARA LOS FRENTES DE OBRA, CARTELERAS Y PLANOS DE RUTAS DE EVACUACIÓN PARA LAS SEDES OPERATIVA, PRODUCCIÓN Y ADMINISTRATIVA DE LA ENTIDAD</t>
  </si>
  <si>
    <t>PRESTACIÓN DE SERVICIOS PARA LA REALIZACIÓN DE EXÁMENES MÉDICOS DE INGRESO, EGRESO Y PERIÓDICOS, PARA LOS SERVIDORES PÚBLICOS DE LA UNIDAD ADMINISTRATIVA ESPECIAL DE REHABILITACIÓN Y MANTENIMIENTO VIAL.</t>
  </si>
  <si>
    <t>SUMINISTRO DE AGUA POTABLE PARA LOS TRABAJADORES DE LAS SEDES OPERATIVA Y ADMINISTRATIVA</t>
  </si>
  <si>
    <t>ADQUISICIÓN DE ELEMENTOS DE PROTECCIÓN PERSONAL Y ELEMENTOS DE PROTECCIÓN CONTRA CAÍDAS REQUERIDOS, PARA EL CONTROL EN EL INDIVIDUO DE LOS RIESGOS ASOCIADOS A LAS ACTIVIDADES MISIONALES Y DE APOYO DE LA UNIDAD ADMINISTRATIVA ESPECIAL DE REHABILITACIÓN Y MANTENIMIENTO VIAL UAERMV</t>
  </si>
  <si>
    <t>ADQUISICIÓN DE ELEMENTOS PARA PUESTOS DE TRABAJO ERGONÓMICOS PARA LA UNIDAD ADMINISTRATIVA ESPECIAL DE MANTENIMIENTO VIAL Y EN CUMPLIMIENTO DEL DECRETO 1072 DEL 2015.</t>
  </si>
  <si>
    <t>PRESTACIÓN DE SERVICIOS PARA GARANTIZAR EL CUMPLIMIENTO DE LA RESOLUCIÓN 4272 DE 2021, RESOLUCIÓN 0491 DEL 2020 Y RESOLUCIÓN 1223 DE 2014. 
GRUPO 1: FORMACIÓN PARA TRABAJOS EN ALTURAS Y ESPACIOS CONFINADOS.
GRUPO 2: FORMACIÓN PARA CONDUCTORES QUE REALIZAN TRANSPORTE DE MERCANCÍAS PELIGROSAS.</t>
  </si>
  <si>
    <t>2 Meses</t>
  </si>
  <si>
    <t>10 Meses</t>
  </si>
  <si>
    <t>1 Meses</t>
  </si>
  <si>
    <t>8 Meses</t>
  </si>
  <si>
    <t>4 Meses</t>
  </si>
  <si>
    <t>Cumplimiento del Decreto 1072 del 2015 y el incremento obedece a la inflación.</t>
  </si>
  <si>
    <t>Se requiere del suministro de agua potable para los trabajadores de las sedes operativa y administrativa Cumplimiento del Decreto 1072 del 2015</t>
  </si>
  <si>
    <t>2</t>
  </si>
  <si>
    <t>JOHAN JAIR VARELA CANO
Profesional Especializado 222-04
(Designado por el Director General)</t>
  </si>
  <si>
    <t>“La Unidad Administrativa Especial de Rehabilitación y Mantenimiento Vial (UAERMV), como entidad distrital encargada de programar y ejecutar las obras necesarias para garantizar la rehabilitación y el mantenimiento de la malla vial local, intermedia, rural, la ciclo-infraestructura y la mejora de condiciones del espacio público en Bogotá D.C. se compromete desde su nivel directivo a la promoción y prevención de los riesgos generados de forma inherente a las labores que se ejecutan en la sede operativa, de producción, administrativa y frentes de obra, por parte de todos los empleados públicos, trabajadores oficiales y colaboradores independientemente de su forma de vinculación. 
Se busca el logro de todo lo anterior a través de la respectiva identificación de peligros, evaluación del riesgo que estos generan, determinando los posibles controles de acuerdo con los recursos (financiero, humano, técnico y tecnológico), destinados de forma periódica a través del plan anual de adquisiciones y recursos para el funcionamiento de la entidad. 
Los compromisos anteriormente mencionados se harán posibles a través de la ejecución del Sistema de Gestión en Seguridad y Salud en el Trabajo SG-SST, basado en la mejora continua y un seguimiento de indicadores de gestión, que logren medir el cumplimiento de objetivos y metas propuestas por la Dirección de la entidad de acuerdo con las actividades programadas en el Plan Anual de Seguridad y Salud en el Trabajo - PASST. 
 La entidad se compromete al desarrollar cada una de estas actividades, bajo lo establecido por la normatividad legal vigente aplicable en materia de riesgos laborales y a socializar la presente Política General del Sistema de Gestión de la Seguridad y Salud en el Trabajo (SG-SST), a los servidores públicos y colaboradores que realizan actividades para la UAERMV en sus sedes y frentes de obra.</t>
  </si>
  <si>
    <t>Solicitar las actas de reunión mensual  del COPASST (cada semestre), verificando su quórum  y que estén firmadas por Presidente y Secretario.</t>
  </si>
  <si>
    <t>Responsable SST
Proceso SST
COPASST</t>
  </si>
  <si>
    <t>Responsable SST
Proceso SST
Trabajador de cada dependencia delegado</t>
  </si>
  <si>
    <t>Proceso SST
ARL</t>
  </si>
  <si>
    <t>Proceso SST
COPASST</t>
  </si>
  <si>
    <t xml:space="preserve">Proceso SST
</t>
  </si>
  <si>
    <t>Proceso SST
COPASST</t>
  </si>
  <si>
    <t>Proceso SST
IPS</t>
  </si>
  <si>
    <t>Proceso SST
COPASST
ARL</t>
  </si>
  <si>
    <t>Responsable SST
Proceso SST
OCI</t>
  </si>
  <si>
    <t xml:space="preserve">Decreto  1072 de 2015. Artículos 2.2.4.6.8; 2.2.4.6.12; 2.2.4.6.35.
Resolución 4502 de 2012.
Resolución 4927 de 2016.
</t>
  </si>
  <si>
    <t>Asignación  de responsabilidades en SST</t>
  </si>
  <si>
    <t>Cada vez que se generen las respectivas recomendaciones</t>
  </si>
  <si>
    <t>Medir la mortalidad por accidentes de trabajo y realizar la clasificación del origen del peligro/riesgo que los generó (físicos, químicos, biológicos, de seguridad, públicos, psicosociales, entre otros), basado en el resultado del indicador: "Proporción Accidentes Mortales Año"</t>
  </si>
  <si>
    <t>Medir la prevalencia de la Enfermedad Laboral y realizar la clasificación del origen del peligro/riesgo que los generó (físicos, químicos, biológicos, de seguridad, públicos, psicosociales, entre otros), basado en los resultados del indicador: "Prevalencia de la Enfermedad Laboral"</t>
  </si>
  <si>
    <t>Documentar un (1) Plan de Mantenimiento periódico de instalaciones, equipos, máquinas, herramientas, que incluya sus registros por parte del área responsable.</t>
  </si>
  <si>
    <r>
      <rPr>
        <b/>
        <u/>
        <sz val="15"/>
        <rFont val="Arial"/>
        <family val="2"/>
      </rPr>
      <t>Decreto 1072 de 2015</t>
    </r>
    <r>
      <rPr>
        <sz val="15"/>
        <rFont val="Arial"/>
        <family val="2"/>
      </rPr>
      <t xml:space="preserve">. </t>
    </r>
    <r>
      <rPr>
        <sz val="14"/>
        <rFont val="Arial"/>
        <family val="2"/>
      </rPr>
      <t>Articulo 2.2.4.6.17. Planificación del sistema de gestión de la seguridad y salud en el trabajo SG-SST: (…) " E</t>
    </r>
    <r>
      <rPr>
        <i/>
        <sz val="14"/>
        <rFont val="Arial"/>
        <family val="2"/>
      </rPr>
      <t>stablecer el plan de trabajo anual para alcanzar cada uno de los objetivos, en el que se especifiquen metas, actividades claras para su desarrollo, responsables y cronograma, responsables y recursos necesarios</t>
    </r>
    <r>
      <rPr>
        <sz val="14"/>
        <rFont val="Arial"/>
        <family val="2"/>
      </rPr>
      <t xml:space="preserve">"
</t>
    </r>
    <r>
      <rPr>
        <sz val="15"/>
        <rFont val="Arial"/>
        <family val="2"/>
      </rPr>
      <t xml:space="preserve">
</t>
    </r>
    <r>
      <rPr>
        <b/>
        <u/>
        <sz val="15"/>
        <rFont val="Arial"/>
        <family val="2"/>
      </rPr>
      <t>Resolución 0312 de 2019</t>
    </r>
    <r>
      <rPr>
        <sz val="15"/>
        <rFont val="Arial"/>
        <family val="2"/>
      </rPr>
      <t xml:space="preserve">: </t>
    </r>
    <r>
      <rPr>
        <sz val="14"/>
        <rFont val="Arial"/>
        <family val="2"/>
      </rPr>
      <t xml:space="preserve"> Artículo 2.2.4.6.8, punto 7, literalmente, la norma indica que el empleador debe: “</t>
    </r>
    <r>
      <rPr>
        <i/>
        <sz val="14"/>
        <rFont val="Arial"/>
        <family val="2"/>
      </rPr>
      <t>diseñar y desarrollar un plan de trabajo anual para alcanzar cada uno de los objetivos propuestos en el Sistema de Gestión de la Seguridad y Salud en el Trabajo (SG-SST), el cual</t>
    </r>
    <r>
      <rPr>
        <b/>
        <u/>
        <sz val="14"/>
        <rFont val="Arial"/>
        <family val="2"/>
      </rPr>
      <t xml:space="preserve"> debe identificar claramente metas, responsabilidades, recursos y cronograma de actividades</t>
    </r>
    <r>
      <rPr>
        <i/>
        <sz val="14"/>
        <rFont val="Arial"/>
        <family val="2"/>
      </rPr>
      <t>, en concordancia con los estándares mínimos del Sistema Obligatorio de Garantía de Calidad del Sistema General de Riesgos Laborales</t>
    </r>
    <r>
      <rPr>
        <sz val="14"/>
        <rFont val="Arial"/>
        <family val="2"/>
      </rPr>
      <t>.”</t>
    </r>
  </si>
  <si>
    <t>Ítem  
(Artículo 16 de la Resolución 0312 de 2019)</t>
  </si>
  <si>
    <t>Asignación de una persona que diseñe e implemente el Sistema de Gestión de SST</t>
  </si>
  <si>
    <t>RESPONSABLE DEL SG-SST</t>
  </si>
  <si>
    <t>RESPONSABLE DESIGNADO DEL SG-SST</t>
  </si>
  <si>
    <t>Proceso SST</t>
  </si>
  <si>
    <t>Responsable SST
Proceso SST</t>
  </si>
  <si>
    <t>Trimestral</t>
  </si>
  <si>
    <t>Responsable SST
Proceso SST
GCON</t>
  </si>
  <si>
    <t>Responsable SST
COPASST</t>
  </si>
  <si>
    <t xml:space="preserve">
Realizar una (1) revisión y evaluación anual de los Objetivos  del SG-SST y son comunicados a la Alta Dirección y a los trabajadores</t>
  </si>
  <si>
    <r>
      <t>Una (1) verificación de la designación y requisitos cumplidos del Responsable SST, conforme al Formato SST -  "</t>
    </r>
    <r>
      <rPr>
        <u/>
        <sz val="14"/>
        <rFont val="Arial Narrow"/>
        <family val="2"/>
      </rPr>
      <t>Asignación del responsable del SG-SST UAERMV</t>
    </r>
    <r>
      <rPr>
        <sz val="14"/>
        <rFont val="Arial Narrow"/>
        <family val="2"/>
      </rPr>
      <t>"  debidamente radicado y firmado por el Empleador.</t>
    </r>
  </si>
  <si>
    <r>
      <t>Aplicación del  "</t>
    </r>
    <r>
      <rPr>
        <u/>
        <sz val="14"/>
        <rFont val="Arial Narrow"/>
        <family val="2"/>
      </rPr>
      <t>Procedimiento SST - para compras o adquisiciones de bienes y servicios SST</t>
    </r>
    <r>
      <rPr>
        <sz val="14"/>
        <rFont val="Arial Narrow"/>
        <family val="2"/>
      </rPr>
      <t>"  incluyendo los criterios a la contrataciones asociadas a  identificación y evaluación de las especificaciones del SG-SST, por parte de la  entidad.</t>
    </r>
  </si>
  <si>
    <r>
      <t xml:space="preserve">Revisar la </t>
    </r>
    <r>
      <rPr>
        <u/>
        <sz val="14"/>
        <rFont val="Arial Narrow"/>
        <family val="2"/>
      </rPr>
      <t>Política del SG-SST de la UAERMV</t>
    </r>
    <r>
      <rPr>
        <sz val="14"/>
        <rFont val="Arial Narrow"/>
        <family val="2"/>
      </rPr>
      <t xml:space="preserve"> (firmada por el Empleador) que cumpla con los requisitos normativos vigentes,  y divulgarla para el conocimiento de todos los niveles de la Entidad y el COPASST.</t>
    </r>
  </si>
  <si>
    <t>Actualizar un (1) documento SST - "Profesiograma General-UAERMV" que contiene los perfiles de cada cargo, descripción de las actividades y el medio en el cual desarrollará la labor los trabajadores de la Entidad.  
Y realizar una (1) notificación al médico laboral (especialista en salud ocupacional o en medicina del trabajo, encargado de realizar los exámenes médicos ocupacionales)</t>
  </si>
  <si>
    <r>
      <t xml:space="preserve">Una (1) jornada de Mediciones ambientales de puestos de trabajo (riesgos prioritarios, provenientes de peligros químicos, físicos y/o biológicos.), con el acompañamiento de la ARL y remitir </t>
    </r>
    <r>
      <rPr>
        <u/>
        <sz val="14"/>
        <rFont val="Arial Narrow"/>
        <family val="2"/>
      </rPr>
      <t>reporte</t>
    </r>
    <r>
      <rPr>
        <sz val="14"/>
        <rFont val="Arial Narrow"/>
        <family val="2"/>
      </rPr>
      <t xml:space="preserve"> al COPASST</t>
    </r>
  </si>
  <si>
    <t>Proceso SST
Proceso Gestión Ambiental</t>
  </si>
  <si>
    <t>Un (1) cronograma de recorridos de inspecciones en seguridad y salud en el trabajo, elaborado y aprobado por el Responsable SST y el COPASST, y revisado cuatrimestralmente.</t>
  </si>
  <si>
    <t>Realizar una Auditoría anual de Cumplimiento, conforme lo establecido en el Decreto 1072-2015 "Artículo 2.2.4.6.30. Alcance de la auditoria de cumplimiento del Sistema de Gestión de la Seguridad y Salud en el Trabajo (SG-SST)",  la cual será planificada con el COPASST</t>
  </si>
  <si>
    <t xml:space="preserve">Revisión por la alta dirección. Alcance de la auditoría del Sistema de Gestión de SST
</t>
  </si>
  <si>
    <t>Responsable SST
Alta Dirección
COPASST</t>
  </si>
  <si>
    <t>CADA VEZ que ocurra:  Registrar las acciones de mejora  y su evidencia, producto de:  Accidente de trabajo / Auditorías Externas /  Auditorías Internas / Inspección Planeada / Tarjeta Reporte / Visitas de entes de control en el formato Matriz de mejoras SG-SST - UAERMV" para el seguimiento y presentación ante la Revisión por la Dirección.</t>
  </si>
  <si>
    <t>Profesional Especializado 222-04</t>
  </si>
  <si>
    <t>Ata Dirección</t>
  </si>
  <si>
    <t>Proceso SST
ARL
IPS</t>
  </si>
  <si>
    <t>VIGENCIA</t>
  </si>
  <si>
    <t>ENTIDAD</t>
  </si>
  <si>
    <r>
      <t xml:space="preserve">Una (1) actualización del </t>
    </r>
    <r>
      <rPr>
        <u/>
        <sz val="14"/>
        <rFont val="Arial Narrow"/>
        <family val="2"/>
      </rPr>
      <t>Formato SST - "Base de Datos y Cronograma PVE</t>
    </r>
    <r>
      <rPr>
        <sz val="14"/>
        <rFont val="Arial Narrow"/>
        <family val="2"/>
      </rPr>
      <t>" (con atributos de confidencialidad de la información por ser datos sensibles y privados: Historias Clínicas y seguimiento a condiciones de salud de los trabajadores), que contenga parte de la i</t>
    </r>
    <r>
      <rPr>
        <u/>
        <sz val="14"/>
        <rFont val="Arial Narrow"/>
        <family val="2"/>
      </rPr>
      <t>nformación sociodemográfica (emitida por GTHU)</t>
    </r>
    <r>
      <rPr>
        <sz val="14"/>
        <rFont val="Arial Narrow"/>
        <family val="2"/>
      </rPr>
      <t xml:space="preserve">,  y del informe  diagnóstico de condiciones de salud de los trabajadores (emitido por IPS o médico laboral especializado en SST), </t>
    </r>
    <r>
      <rPr>
        <b/>
        <sz val="14"/>
        <rFont val="Arial Narrow"/>
        <family val="2"/>
      </rPr>
      <t>para que sea insumo de los PVE-Programas de Vigilancia Epidemiológica</t>
    </r>
    <r>
      <rPr>
        <sz val="14"/>
        <rFont val="Arial Narrow"/>
        <family val="2"/>
      </rPr>
      <t xml:space="preserve"> de esta vigencia.   </t>
    </r>
  </si>
  <si>
    <t>PROCESO GESTIÓN DE TALENTO HUMANO -SST - SEGURIDAD Y SALUD EN EL TRABAJO</t>
  </si>
  <si>
    <t>CRONOGRAMA - PLAN ANUAL DE TRABAJO DE SEGURIDAD Y SALUD EN EL TRABAJO (PASST)</t>
  </si>
  <si>
    <r>
      <t xml:space="preserve">Verificar la designación del Responsable del SG-SST cumpliendo con lo requisitos establecidos en el Formato SST -  </t>
    </r>
    <r>
      <rPr>
        <u/>
        <sz val="14"/>
        <rFont val="Arial Narrow"/>
        <family val="2"/>
      </rPr>
      <t>"Asignación del responsable del SG-SST UAERMV</t>
    </r>
    <r>
      <rPr>
        <sz val="14"/>
        <rFont val="Arial Narrow"/>
        <family val="2"/>
      </rPr>
      <t>" y  que se encuentre en el expediente correspondiente.</t>
    </r>
  </si>
  <si>
    <t>Director General (Empleador)</t>
  </si>
  <si>
    <t xml:space="preserve">Comunicar las responsabilidades SG-SST a todos los niveles de la organización y enunciar la obligación de rendir cuentas internamente relacionado con el desempeño, mínimo de forma anual, de acuerdo con lo reglamentado en el Decreto 1072 de 2015 artículo 2.2.4.6.8, numeral 3.
</t>
  </si>
  <si>
    <t xml:space="preserve">Una (1) serie en el expediente SST con los Soportes de la comunicación a todos los actores del SG-SST sobre sus responsabilidades y obligaciones de rendir cuentas, en del SST </t>
  </si>
  <si>
    <t xml:space="preserve">Director General (Empleador)
Responsable SST
  </t>
  </si>
  <si>
    <t xml:space="preserve">Solicitar soportes de Inversión de Recursos para el Saneamiento Básico   realizadas desde la Oficina Servicio a la Ciudadanía y Sostenibilidad (supervisión del contrato de Alquiler Baños Portátiles y de su higiene permanente). </t>
  </si>
  <si>
    <t>Tres (3) reportes de verificación de la afiliación a la  Administradora de Riesgos Laborales (ARL) - Salud (EPS) - Pensión (AFP), del total de Trabajadores UAERMV (servidores públicos y contratistas)</t>
  </si>
  <si>
    <t xml:space="preserve">Proceso SST
Gestión del Talento Humano
Gerencia Contractual
</t>
  </si>
  <si>
    <r>
      <t>Desarrollar jornadas para identificar a los trabajadores que desarrollen labores, tareas o "...t</t>
    </r>
    <r>
      <rPr>
        <i/>
        <sz val="14"/>
        <rFont val="Arial Narrow"/>
        <family val="2"/>
      </rPr>
      <t xml:space="preserve">rabajos con exposición a </t>
    </r>
    <r>
      <rPr>
        <i/>
        <u/>
        <sz val="14"/>
        <rFont val="Arial Narrow"/>
        <family val="2"/>
      </rPr>
      <t>sustancias comprobadamente cancerígenas</t>
    </r>
    <r>
      <rPr>
        <sz val="14"/>
        <rFont val="Arial Narrow"/>
        <family val="2"/>
      </rPr>
      <t>", tal como se establece en el Art. 2 del Decreto 2090 de 2003 "ACTIVIDADES DE ALTO RIESGO PARA LA SALUD DEL TRABAJADOR.". Y, en caso de identificarlos: verificar  si se les ha realizado el pago de la cotización especial señalada en el mismo decreto.</t>
    </r>
  </si>
  <si>
    <t>Dos (2) jornadas de identificación (dentro cada semestre) de los trabajadores de alto riesgo expuestos a sustancias comprobadamente cancerígenas (conforme al documento SST - PROGRAMA PARA EL CONTROL Y MANEJO DEL RIESGO QUÍMICO - UAERMV SISTEMA GLOBALMENTE ARMONIZADO)  y verificación de su pago de cotización especial</t>
  </si>
  <si>
    <r>
      <t xml:space="preserve">Verificar dos (2) veces en  la vigencia (enero y julio) las </t>
    </r>
    <r>
      <rPr>
        <u/>
        <sz val="14"/>
        <rFont val="Arial Narrow"/>
        <family val="2"/>
      </rPr>
      <t>actas de reuniones mensuales del COPASST</t>
    </r>
    <r>
      <rPr>
        <sz val="14"/>
        <rFont val="Arial Narrow"/>
        <family val="2"/>
      </rPr>
      <t xml:space="preserve"> que estén debidamente firmadas y que hayan contado con el quórum deliberatorio y decisorio.</t>
    </r>
  </si>
  <si>
    <t xml:space="preserve">Realizar seguimiento a la cobertura de la capacitación al COPASST, de acuerdo al Plan de Capacitación Anual en SG-SST.
</t>
  </si>
  <si>
    <t>Desarrollar la Capacitación 2024 de los miembros del COPASST, conforme al cronograma del plan de capacitación anual del SG-SST</t>
  </si>
  <si>
    <t>Proceso SST
COPASST
ARL</t>
  </si>
  <si>
    <t>Conformar el CCL-Comité de Convivencia Laboral de acuerdo a la legislación colombiana y solicitar las actas de reuniones trimestrales</t>
  </si>
  <si>
    <r>
      <t>Verificar dos (2) veces en  la vigencia (enero y julio) las a</t>
    </r>
    <r>
      <rPr>
        <u/>
        <sz val="14"/>
        <rFont val="Arial Narrow"/>
        <family val="2"/>
      </rPr>
      <t>ctas de reuniones trimestrales del CCL</t>
    </r>
    <r>
      <rPr>
        <sz val="14"/>
        <rFont val="Arial Narrow"/>
        <family val="2"/>
      </rPr>
      <t xml:space="preserve"> estén debidamente firmadas y que hayan contado con el quórum deliberatorio y decisorio.</t>
    </r>
  </si>
  <si>
    <r>
      <t>Actualizar y Aprobar un (1) documento SST:  "</t>
    </r>
    <r>
      <rPr>
        <u/>
        <sz val="14"/>
        <rFont val="Arial Narrow"/>
        <family val="2"/>
      </rPr>
      <t>Plan Anual de Capacitaciones en SST</t>
    </r>
    <r>
      <rPr>
        <sz val="14"/>
        <rFont val="Arial Narrow"/>
        <family val="2"/>
      </rPr>
      <t>" con la participación del COPASST; con actividades que integren, además, las medidas de promoción, prevención y control definidas en la matriz de identificación de peligros, evaluación y valoración de riesgos. como una actividad a ejecutar en el PASST.
Realizar una (1) evaluación sobre la aprehensión de las temáticas expuestas en las capacitaciones/sensibilizaciones a través del formato "</t>
    </r>
    <r>
      <rPr>
        <u/>
        <sz val="14"/>
        <rFont val="Arial Narrow"/>
        <family val="2"/>
      </rPr>
      <t>GTHU-FM-007 Formato de Evaluación de Actividades de Formación yo Capacitación</t>
    </r>
    <r>
      <rPr>
        <sz val="14"/>
        <rFont val="Arial Narrow"/>
        <family val="2"/>
      </rPr>
      <t>"</t>
    </r>
  </si>
  <si>
    <r>
      <t xml:space="preserve">Un (1) </t>
    </r>
    <r>
      <rPr>
        <u/>
        <sz val="14"/>
        <rFont val="Arial Narrow"/>
        <family val="2"/>
      </rPr>
      <t>documento SST - "Programa  Anual de Capacitación SG-SST</t>
    </r>
    <r>
      <rPr>
        <sz val="14"/>
        <rFont val="Arial Narrow"/>
        <family val="2"/>
      </rPr>
      <t>" actualizado y aprobado, que incluya las actividades o temas (teóricas, prácticas y/o de sensibilización) dentro del cronograma, que contenga las medidas integradas para la  prevención y control de riesgos, para todos los niveles de la Entidad y para los actores con responsabilidades y obligaciones en el SG-SST, con la respectiva evaluación y medición de lo aprendido.</t>
    </r>
  </si>
  <si>
    <t>Realizar actividades de inducción y reinducción en SG-SST (incluidas en el plan anual de capacitación SST) dirigidas a todos los trabajadores de la Entidad.</t>
  </si>
  <si>
    <t>Solicitar al Responsable SST (1) y  a todos los miembros (8)  del COPASST el certificado de aprobación del curso de capacitación virtual de cincuenta (50) horas en SST definido por el Ministerio del Trabajo, expedido por la ARL SURA</t>
  </si>
  <si>
    <t xml:space="preserve">Nueve (9) Certificados del Curso 50 Horas del SG-SST </t>
  </si>
  <si>
    <r>
      <t xml:space="preserve">Una (1) </t>
    </r>
    <r>
      <rPr>
        <u/>
        <sz val="14"/>
        <rFont val="Arial Narrow"/>
        <family val="2"/>
      </rPr>
      <t>Política del SG-SST de la UAERMV</t>
    </r>
    <r>
      <rPr>
        <sz val="14"/>
        <rFont val="Arial Narrow"/>
        <family val="2"/>
      </rPr>
      <t xml:space="preserve"> revisada con el COPASST, firmada por el Empleador y Responsable SST y divulgada a toda la Entidad.</t>
    </r>
  </si>
  <si>
    <t>Proceso SST
COPASST
Empleador</t>
  </si>
  <si>
    <r>
      <t>Una (1) revisión del</t>
    </r>
    <r>
      <rPr>
        <u/>
        <sz val="14"/>
        <rFont val="Arial Narrow"/>
        <family val="2"/>
      </rPr>
      <t xml:space="preserve"> documento SST - "Matriz Objetivos, Indicadores y Metas del SG-SST</t>
    </r>
    <r>
      <rPr>
        <sz val="14"/>
        <rFont val="Arial Narrow"/>
        <family val="2"/>
      </rPr>
      <t>" conforme se establece en el: "</t>
    </r>
    <r>
      <rPr>
        <u/>
        <sz val="14"/>
        <rFont val="Arial Narrow"/>
        <family val="2"/>
      </rPr>
      <t>Procedimiento SST - Objetivos, Indicadores y Metas del SG-SST</t>
    </r>
    <r>
      <rPr>
        <sz val="14"/>
        <rFont val="Arial Narrow"/>
        <family val="2"/>
      </rPr>
      <t>", 
Publicarlos y Divulgar en todos los niveles de la Entidad</t>
    </r>
  </si>
  <si>
    <t>Realizar la evaluación del SG-SST conforme a los resultados de la Auditoría de Cumplimiento 2023 para programar las actividades del PASST 2024 o para la actualización del existente, en cabeza del Responsable SST</t>
  </si>
  <si>
    <t>Una (1) Evaluación de la implementación SG-SST (bajo lo establecido en la Resolución 0312-2019) para programar el PASST de la vigencia</t>
  </si>
  <si>
    <r>
      <t xml:space="preserve">Actualizar un (1) </t>
    </r>
    <r>
      <rPr>
        <u/>
        <sz val="14"/>
        <rFont val="Arial Narrow"/>
        <family val="2"/>
      </rPr>
      <t>documento SST -  "PLAN ANUAL DE TRABAJO DE SISTEMA DE GESTIÓN DE SEGURIDAD Y SALUD EN EL TRABAJO (PASST)</t>
    </r>
    <r>
      <rPr>
        <sz val="14"/>
        <rFont val="Arial Narrow"/>
        <family val="2"/>
      </rPr>
      <t>" concordante con los 60 estándares mínimos del implementación del SG-SST (establecidos en la RES 0312/2019)  y en caso de actividades no ejecutadas en los tiempos establecidos de programación: observar o justificar el tiempo para su cumplimiento en el seguimiento posterior (ejecución trimestral dentro de la vigencia).</t>
    </r>
  </si>
  <si>
    <r>
      <t>Una (1) actualización del "</t>
    </r>
    <r>
      <rPr>
        <u/>
        <sz val="14"/>
        <rFont val="Arial Narrow"/>
        <family val="2"/>
      </rPr>
      <t>PASST-Plan Anual Trabajo de Seguridad y Salud en el Trabajo"</t>
    </r>
    <r>
      <rPr>
        <sz val="14"/>
        <rFont val="Arial Narrow"/>
        <family val="2"/>
      </rPr>
      <t>, con la programación de actividades, para la ejecución en la vigencia, por parte del Responsable SST y el COPASST.</t>
    </r>
  </si>
  <si>
    <t>Revisar y Actualizar ante el proceso Gestión Documental, para  incluir en la TRD un apartado  para la conservación de toda la documentación del SG-SST, para el proceso SST de la Gerencia Administrativa y Financiera, con las series pertinentes de la vigencia.</t>
  </si>
  <si>
    <t>Una (1) TRD-Tabla de Retención Documental  adoptada  para la conservación y protección de la documentación del proceso SST</t>
  </si>
  <si>
    <r>
      <t xml:space="preserve">Aplicar el </t>
    </r>
    <r>
      <rPr>
        <u/>
        <sz val="14"/>
        <rFont val="Arial Narrow"/>
        <family val="2"/>
      </rPr>
      <t>Procedimiento SST -"RESPONSABILIDADES Y RENDICIÓN DE CUENTAS SG SST</t>
    </r>
    <r>
      <rPr>
        <sz val="14"/>
        <rFont val="Arial Narrow"/>
        <family val="2"/>
      </rPr>
      <t>"  con el fin de identificar e implementar acciones correctivas, preventivas y de mejora..</t>
    </r>
  </si>
  <si>
    <t>Una (1) rendición de cuentas desarrollada al final de la vigencia, conforme al procedimiento SST vigente.</t>
  </si>
  <si>
    <r>
      <t xml:space="preserve">Actualizar una (1)  </t>
    </r>
    <r>
      <rPr>
        <u/>
        <sz val="14"/>
        <rFont val="Arial Narrow"/>
        <family val="2"/>
      </rPr>
      <t>Matriz de Cumplimiento Legal del proceso SST</t>
    </r>
    <r>
      <rPr>
        <sz val="14"/>
        <rFont val="Arial Narrow"/>
        <family val="2"/>
      </rPr>
      <t xml:space="preserve">  integrando toda la normativa vigente asociada en materia de SG-SST.</t>
    </r>
  </si>
  <si>
    <r>
      <t xml:space="preserve">Dos (2) Actualizaciones (una dentro de cada semestre) conforme a los lineamientos de la OAJ-Oficina Asesora Jurídica de la </t>
    </r>
    <r>
      <rPr>
        <u/>
        <sz val="14"/>
        <rFont val="Arial Narrow"/>
        <family val="2"/>
      </rPr>
      <t>Matriz de Cumplimiento Legal del proceso SST</t>
    </r>
    <r>
      <rPr>
        <sz val="14"/>
        <rFont val="Arial Narrow"/>
        <family val="2"/>
      </rPr>
      <t xml:space="preserve"> que incluye la normatividad SG-SST, aprobada y publicada.
</t>
    </r>
  </si>
  <si>
    <t>Garantizar la eficacia de la gestión de comunicaciones SST por parte del Responsable SST y COPASST de las comunicaciones recibidas por parte de los trabajadores en materia de "Tarjetas de reportes SST" de actos y condiciones inseguras. (con el fin de estudiar y considerar las sugerencias que presenten los trabajadores, en materia de Medicina, Higiene y Seguridad Industrial).</t>
  </si>
  <si>
    <r>
      <t xml:space="preserve">Tres (3) revisiones cuatrimestrales de las comunicaciones de los trabajadores a través del </t>
    </r>
    <r>
      <rPr>
        <u/>
        <sz val="14"/>
        <rFont val="Arial Narrow"/>
        <family val="2"/>
      </rPr>
      <t>Formato SST - "Tarjeta de Reporte SST UAERMV</t>
    </r>
    <r>
      <rPr>
        <sz val="14"/>
        <rFont val="Arial Narrow"/>
        <family val="2"/>
      </rPr>
      <t>" y otros medios que alleguen. Dejando registro bajo acta COPASST.</t>
    </r>
  </si>
  <si>
    <r>
      <t xml:space="preserve">Aplicación del </t>
    </r>
    <r>
      <rPr>
        <u/>
        <sz val="14"/>
        <rFont val="Arial Narrow"/>
        <family val="2"/>
      </rPr>
      <t>Formato SST -  "Ficha Técnica de Necesidades y Servicios SST</t>
    </r>
    <r>
      <rPr>
        <sz val="14"/>
        <rFont val="Arial Narrow"/>
        <family val="2"/>
      </rPr>
      <t>" para la compra o adquisición de bienes y servicios relacionados con el SG-SST</t>
    </r>
  </si>
  <si>
    <r>
      <t>Aplicar e</t>
    </r>
    <r>
      <rPr>
        <u/>
        <sz val="14"/>
        <rFont val="Arial Narrow"/>
        <family val="2"/>
      </rPr>
      <t>l procedimiento SST - "Evaluación de Proveedores en materia de SST</t>
    </r>
    <r>
      <rPr>
        <sz val="14"/>
        <rFont val="Arial Narrow"/>
        <family val="2"/>
      </rPr>
      <t>" para la  adjudicación de procesos contractuales de la entidad, donde se requiere el cumplimiento normativo SG-SST.</t>
    </r>
  </si>
  <si>
    <t>Cada vez que se requiera, Aplicar el Formato SST -  "Evaluación de Proveedores SST de la UAERMV", conforme a las actividades descritas en el procedimiento SST - "Evaluación de Proveedores en materia de SST"</t>
  </si>
  <si>
    <r>
      <t xml:space="preserve">Verificar los cambios reportados en el </t>
    </r>
    <r>
      <rPr>
        <u/>
        <sz val="14"/>
        <rFont val="Arial Narrow"/>
        <family val="2"/>
      </rPr>
      <t>Formato SST - "Gestión del cambio</t>
    </r>
    <r>
      <rPr>
        <sz val="14"/>
        <rFont val="Arial Narrow"/>
        <family val="2"/>
      </rPr>
      <t>" para asegurar que todos los cambios que generen impactos en el SG-SST se encuentren documentados, conforme al: "Procedimiento gestión del cambio"</t>
    </r>
  </si>
  <si>
    <r>
      <t>Una (1) revisión del Responsable SST con el COPASST y con los integrantes del Proceso SST,  de las comunicaciones  a través del: "</t>
    </r>
    <r>
      <rPr>
        <u/>
        <sz val="14"/>
        <rFont val="Arial Narrow"/>
        <family val="2"/>
      </rPr>
      <t>Formato gestión del cambio</t>
    </r>
    <r>
      <rPr>
        <sz val="14"/>
        <rFont val="Arial Narrow"/>
        <family val="2"/>
      </rPr>
      <t xml:space="preserve">" para definir y documentar los cambios que puedan afectar  los Riesgos, recursos presupuestales y Adecuaciones o Necesidades para el buen desarrollo del SG-SST </t>
    </r>
  </si>
  <si>
    <t>Proceso SST
Proceso Gestión del Talento Humano
IPS-EPS CONTRATADA</t>
  </si>
  <si>
    <r>
      <t xml:space="preserve">Un (1) </t>
    </r>
    <r>
      <rPr>
        <u/>
        <sz val="14"/>
        <rFont val="Arial Narrow"/>
        <family val="2"/>
      </rPr>
      <t>Programa de Vigilancia Epidemiológica (PVE</t>
    </r>
    <r>
      <rPr>
        <sz val="14"/>
        <rFont val="Arial Narrow"/>
        <family val="2"/>
      </rPr>
      <t>)  ACTUALIZADO y publicados, que lo conforman:
1) documento SST - PVE para la prevención de hipoacusia neurosensorial
2) documento SST - PVE material particulado UAERMV
3) documento SST - PVE para la prevención de desórdenes musculoesqueléticos
4) documento SST - PVE para la prevención a la exposición de factores riesgo psicosocial</t>
    </r>
  </si>
  <si>
    <t>Un (1) consolidado de las Notificaciones realizadas al médico laboral o IPS CONTRATADA de los perfiles-tareas-medio de desarrollo del cargo (profesiograma) para remitirlo a la IPS que hará exámenes ocupacionales de la vigencia.</t>
  </si>
  <si>
    <t>Un (1) reporte del consolidado de la realización de las Evaluaciones médicas ocupacionales periódicas de cada uno los trabajadores (con obligatoriedad), que contenga la citación a los exámenes y su asistencia para la toma de estos; además de la entrega  general de los "Certificados de aptitud medica" con la notificación de resultados con recomendaciones o instrucciones para la realización de sus funciones.</t>
  </si>
  <si>
    <t>Asegurar la evidencia de la salvaguarda y custodia de las Historias Clínicas Laborales, de los trabajadores por la IPS CONTRATADA o por médico laboral con licencia SST.</t>
  </si>
  <si>
    <t>Entregar a cada trabajador las recomendaciones, y/o restricciones medico laborales, así como las reubicaciones generadas si se presentan (según sea el caso: a la ARL y a las Juntas de Calificación de Invalidez entregar los documentos que son responsabilidad del Empleador conforme a las normas, para la calificación de origen y pérdida de la capacidad laboral).</t>
  </si>
  <si>
    <t xml:space="preserve">Una (1) socialización de las recomendaciones laborales dadas por medicina del trabajo, con los jefes de dependencias y el trabajador.
Un (1) seguimiento al cumplimiento de las recomendaciones medico laborales por parte de los trabajadores y jefes (conforme al documento SST - PROGRAMA DE REINTEGRO Y REHABILITACIÓN LABORAL - UAERMV)
</t>
  </si>
  <si>
    <t>Una (1) campaña para socializar: la actualización de la  Política de Prevención al No Consumo de Alcohol y Drogas - UAERMV y sensibilizaciones sobre prevención y control de fármaco dependencia, alcoholismo y tabaquismo en todas las sedes y frentes de obra.</t>
  </si>
  <si>
    <t xml:space="preserve">Realizar la verificación con evidencias del Saneamiento Básico para la UAERMV por la dependencia competente 
</t>
  </si>
  <si>
    <t xml:space="preserve">Solicitar soportes de Inversión de Recursos para el Saneamiento Básico   realizadas desde la Oficina Servicio a la Ciudadanía y Sostenibilidad (Alquiler e higiene de Baños Portátiles y Aseo de los Baños en la sedes). </t>
  </si>
  <si>
    <r>
      <t>Realizar desde Gestión Ambiental una (1) campaña con actividades para la</t>
    </r>
    <r>
      <rPr>
        <u/>
        <sz val="14"/>
        <rFont val="Arial Narrow"/>
        <family val="2"/>
      </rPr>
      <t xml:space="preserve"> óptima disposición de los residuos, excretas y basuras</t>
    </r>
    <r>
      <rPr>
        <sz val="14"/>
        <rFont val="Arial Narrow"/>
        <family val="2"/>
      </rPr>
      <t xml:space="preserve">, Para: Asegurar la eliminación de los residuos sólidos, líquidos o gaseosos que se producen, así como los residuos peligrosos, de forma que no se ponga en riesgo a los trabajadores.
Y realizar una (1) campaña relacionada con el "orden y aseo", en la Entidad.
</t>
    </r>
  </si>
  <si>
    <t>Dos (2)  campaña programada relacionada con Campañas Ambientales: (1) campaña para "Reducir, Reciclar, Reutilizar, Reparar y Recuperar" para la correcta disposición de residuos y (1) campaña para el "Orden y Aseo".</t>
  </si>
  <si>
    <t>Proceso SST
Proceso Gestión Ambiental
Proceso Gestión de Recursos Físicos</t>
  </si>
  <si>
    <t>Reportar CADA VEZ que ocurran: a la ARL y EPS los accidentes/incidentes de trabajo (FURAT) y  enfermedades laborales (FUREL).
IMPORTANTE: Reporte EPS de todos los Accidentes de Origen Laboral bajo Oficio radicado de notificación.</t>
  </si>
  <si>
    <r>
      <t xml:space="preserve">
Actualizar un (1) d</t>
    </r>
    <r>
      <rPr>
        <u/>
        <sz val="14"/>
        <rFont val="Arial Narrow"/>
        <family val="2"/>
      </rPr>
      <t>ocumento SST - investigación de origen de causas y reporte de enfermedades laborales</t>
    </r>
    <r>
      <rPr>
        <sz val="14"/>
        <rFont val="Arial Narrow"/>
        <family val="2"/>
      </rPr>
      <t xml:space="preserve">, en la Entidad. </t>
    </r>
  </si>
  <si>
    <r>
      <t xml:space="preserve">Un (1) </t>
    </r>
    <r>
      <rPr>
        <u/>
        <sz val="14"/>
        <rFont val="Arial Narrow"/>
        <family val="2"/>
      </rPr>
      <t xml:space="preserve">documento SST - investigación de origen de causas y reporte de enfermedades laborales </t>
    </r>
    <r>
      <rPr>
        <sz val="14"/>
        <rFont val="Arial Narrow"/>
        <family val="2"/>
      </rPr>
      <t xml:space="preserve"> revisado y actualizado con el COPASST , y adoptar como documentos externos los Formatos de Investigación Accidentes y Enfermedades Laborales. propio de la ARL. 
Investigar CADA VEZ que ocurran:  y en los términos de ley,  los accidentes/incidentes de trabajo y  enfermedades laborales con la participación del COPASST, determinando las causas básicas e inmediatas y la posibilidad de que se presenten nuevos casos.</t>
    </r>
  </si>
  <si>
    <t>Dos (2) reportes (Semestral) del Registro Estadístico de ATEL  en la Revisión por la Dirección al SG-SST y al COPASST.</t>
  </si>
  <si>
    <t>Doce (12) reportes (uno cada mes)  del análisis de los resultados del indicador Frecuencia de accidentalidad, para constatar el comportamiento de la frecuencia de los accidentes y la relación del evento con los peligros/riesgos identificados.</t>
  </si>
  <si>
    <t>Doce (12) reportes (uno cada mes)  del análisis de los resultados del indicador Severidad de accidentalidad, para constatar el comportamiento de la severidad de los accidentes y la relación del evento con los peligros/riesgos identificados.</t>
  </si>
  <si>
    <t>Un (1) reporte de la medición del indicador de la mortalidad por accidentes de trabajo.</t>
  </si>
  <si>
    <t xml:space="preserve">Un (1) reporte de la medición del indicador de la  prevalencia de la Enfermedad Laboral </t>
  </si>
  <si>
    <t>Un (1) reporte de la medición del indicador de la  Incidencia de la Enfermedad Laboral</t>
  </si>
  <si>
    <t>Un (1) reporte de la medición del indicador del Ausentismo por causa médica</t>
  </si>
  <si>
    <r>
      <t>Actualizar un (1) documento SST - "</t>
    </r>
    <r>
      <rPr>
        <u/>
        <sz val="14"/>
        <rFont val="Arial Narrow"/>
        <family val="2"/>
      </rPr>
      <t>Instructivo Identificación de Peligros y Valoración de Riesgos-UAERMV</t>
    </r>
    <r>
      <rPr>
        <sz val="14"/>
        <rFont val="Arial Narrow"/>
        <family val="2"/>
      </rPr>
      <t>",  articulando en las variables utilizadas para estimar el nivel de riesgo y que sea consistente con el formato utilizado para la matriz de peligros, evaluación y valoración de riesgos.</t>
    </r>
  </si>
  <si>
    <r>
      <t>Una (1) divulgación de  la actualización del documento SST -</t>
    </r>
    <r>
      <rPr>
        <u/>
        <sz val="14"/>
        <rFont val="Arial Narrow"/>
        <family val="2"/>
      </rPr>
      <t xml:space="preserve"> "Instructivo de Identificación de Peligros y Valoración de Riesgos-UAERMV</t>
    </r>
    <r>
      <rPr>
        <sz val="14"/>
        <rFont val="Arial Narrow"/>
        <family val="2"/>
      </rPr>
      <t>" en todos los niveles de la Entidad para su aplicación.</t>
    </r>
  </si>
  <si>
    <r>
      <t xml:space="preserve">
Revisar y Actualizar un (1) documento SST - "</t>
    </r>
    <r>
      <rPr>
        <u/>
        <sz val="14"/>
        <rFont val="Arial Narrow"/>
        <family val="2"/>
      </rPr>
      <t>Matriz de Peligros y Valoración de Riesgos-Sedes y Frentes Obra</t>
    </r>
    <r>
      <rPr>
        <sz val="14"/>
        <rFont val="Arial Narrow"/>
        <family val="2"/>
      </rPr>
      <t xml:space="preserve">" </t>
    </r>
  </si>
  <si>
    <r>
      <t>Una (1) actualización y divulgación del documento SST - "</t>
    </r>
    <r>
      <rPr>
        <u/>
        <sz val="14"/>
        <rFont val="Arial Narrow"/>
        <family val="2"/>
      </rPr>
      <t>Matriz de Peligros y Valoración de Riesgos-Sedes y Frentes Obra</t>
    </r>
    <r>
      <rPr>
        <sz val="14"/>
        <rFont val="Arial Narrow"/>
        <family val="2"/>
      </rPr>
      <t>"  en compañía de la ARL y la participación de trabajadores delegados por cada una de las dependencias/procesos de la UAERMV</t>
    </r>
  </si>
  <si>
    <t xml:space="preserve">Documentar, aprobar e implementar  un (1) documento SST -  "Programa de gestión de medidas de prevención y control de peligros de riesgo químico", que incluya la señalización en áreas de almacenamiento según el tipo y clasificación de  sustancias peligrosas con riesgo químico.
</t>
  </si>
  <si>
    <r>
      <t>Un (1) documento SST - "</t>
    </r>
    <r>
      <rPr>
        <u/>
        <sz val="14"/>
        <rFont val="Arial Narrow"/>
        <family val="2"/>
      </rPr>
      <t>Programa de gestión de medidas de prevención y control de peligros de riesgo químico</t>
    </r>
    <r>
      <rPr>
        <sz val="14"/>
        <rFont val="Arial Narrow"/>
        <family val="2"/>
      </rPr>
      <t>", documentado y aprobado en SISGESTION y divulgado para su implementación con los trabajadores expuestos a este riesgo.</t>
    </r>
  </si>
  <si>
    <t>Ejecutar una (1) jornada relacionada con las mediciones ambientales en concordancia con la identificación de los riesgos prioritarios, provenientes de peligros químicos, físicos y/o biológicos.</t>
  </si>
  <si>
    <r>
      <t>Realizar una (1) verificación del documento SST - "</t>
    </r>
    <r>
      <rPr>
        <u/>
        <sz val="14"/>
        <rFont val="Arial Narrow"/>
        <family val="2"/>
      </rPr>
      <t>Matriz de Peligros y Valoración de Riesgos-Sedes y Frentes Obra</t>
    </r>
    <r>
      <rPr>
        <sz val="14"/>
        <rFont val="Arial Narrow"/>
        <family val="2"/>
      </rPr>
      <t>" con el fin de determinar si los controles existentes son suficientes o se requieren cambios o mejoras, para posteriormente adoptar las medidas de prevención y control en cada uno de los peligros identificados, conforme a la jerarquía, en lo que aplique, a través de la eliminación, sustitución o controles de ingeniería.</t>
    </r>
  </si>
  <si>
    <t>Un (1) reporte con las evidencias de la ejecución de los controles de riesgos y de las medidas de prevención, con las recomendaciones realizadas a los trabajadores y dependencias/procesos, sobre su exposición a estos peligros y riesgos controlados.</t>
  </si>
  <si>
    <t>Elaborar el cronograma  con la programación de  recorridos de inspecciones en seguridad y salud en el trabajo a las instalaciones de los centros de trabajo (sedes y frentes de obra) por el COPASST con el acompañamiento del Responsable SST; para verificar IN SITU el estado de seguridad de la maquinaria o equipos durante las labores y verificar aspectos de seguridad identificados, entre otros requerimientos, a través de las "Tarjetas de Reporte SST", relacionados con posibles actos y condiciones inseguras, factores de riesgo, para hacer recomendaciones para la toma de medidas de prevención.</t>
  </si>
  <si>
    <t xml:space="preserve">Socializar a todos los niveles de la Entidad, los procedimientos aprobados relacionados con el SG-SST que se encuentran en SISGESTIÓN
</t>
  </si>
  <si>
    <t xml:space="preserve">Los Procedimientos del Proceso SST socializados a todos los niveles de la entidad, a través de los medios de Comunicación de la UAERMV. </t>
  </si>
  <si>
    <t>Realizar las inspecciones de seguridad y salud en el  trabajo, programadas y verificar que se estén realizando las inspecciones y los mantenimientos programados a los equipos, máquinas de la UAERMV,</t>
  </si>
  <si>
    <t xml:space="preserve">Tres (3)  recorridos de inspecciones en seguridad y salud en el trabajo (cuatrimestral) a realizarse por el COPASST aleatorias en los centro de trabajo (sedes o frente de obra) con el acompañamiento del Responsable SST, diligenciado el "Formato SST - Lista de chequeo para inspecciones por el COPASST" </t>
  </si>
  <si>
    <t>Realizar la selección, entrega, capacitación y reposición de EPP-Elementos de Protección Personal, de acuerdo a su vida Útil y a los riesgos identificados de los trabajadores,  conforme al procedimiento SST - "Procedimiento Solicitud y Entrega de EPP" .</t>
  </si>
  <si>
    <t>Dos (2) verificaciones/reportes de:
La entrega semestral de EPP-Elementos de Protección Personal a los trabajadores conforme al riesgo identificado. Formato SST - "Matriz de Elementos de Protección Personal EPP".
Y la capacitación/sensibilización realizada para el uso de EPP con la lista de asistencia para corroborar el personal que recibió la capacitación/sensibilización.</t>
  </si>
  <si>
    <t xml:space="preserve">Actualizar el documento SST - "Plan de prevención, preparación y respuesta ante emergencias" de la UEARMV (que involucre cada sede o centro de trabajo) </t>
  </si>
  <si>
    <t>Un (1) "Plan de prevención, preparación y respuesta ante emergencias" actualizado y socializado a todos los niveles de la Entidad.</t>
  </si>
  <si>
    <t xml:space="preserve">Una (1) sensibilización para toda la Entidad, sobre la conformación de la Brigada de Emergencias
Una (1) convocatoria para incorporar/ratificar a Brigadistas de Emergencias (alcanzar el 10% del total del personal)
Una (1)  entrega de Dotación de Seguridad y EPP a los Brigadistas de Emergencias
Un (1) ciclo interno de capacitaciones, talleres teórico-práctico y de entrenamiento  por parte de la ARL, para los Brigadistas de Emergencias y personal de Apoyo a este equipo.
</t>
  </si>
  <si>
    <t>Dos (2) mediciones de los indicadores de estructura, proceso y resultado, conforme al  documento SST - "Matriz Objetivos, Indicadores y Metas del SG-SST" para ser presentados al COPASST y en Reuniones de la Alta Dirección.</t>
  </si>
  <si>
    <t>Una (1) auditoria de cumplimiento del Sistema de Gestión de la Seguridad y Salud en el Trabajo (SG-SST), ejecutada por auditor interno idóneo y certificado en auditoría al SGSST, con la participación del COPASST.</t>
  </si>
  <si>
    <t>COPASST
Auditor Interno certificado en SGSST</t>
  </si>
  <si>
    <t>Realizar la reunión anual de cierre de vigencia (con acta) para la "Revisión por la Alta Dirección del SG-SST" de manera proactiva y de evaluación en cumplimiento de los 26 ítems establecidos en  el Decreto 1072 de 2015, en su artículo 2.2.4.6.31. Y comunicar los resultados al COPASST y al responsable del SG-SST (quien deberá definir e implementar las acciones preventivas, correctivas y de mejora a que hubiere lugar).</t>
  </si>
  <si>
    <t>Un (1)  radicado de remisión  al COPASST y al Responsable SST del Acta de la Revisión por la Dirección de la gestión SG-SST en la UAERMV que contiene los resultados de la Auditoría de Cumplimiento al SG-SST de la vigencia anterior, para planificar la auditoría de la vigencia actual.</t>
  </si>
  <si>
    <t>Un (1) plan de mejoramiento  formulado en formato "CEI-FM-028-V1_Formato_Plan_de_Mejoramiento" con las acciones correctivas, preventivas y de mejora, con la totalidad de hallazgos, no conformidades, oportunidades de mejora y recomendaciones emitidas externamente o por la OCI, para el mejoramiento de la gestión SG-SST en la UAERMV (reportes semestrales)</t>
  </si>
  <si>
    <t>(1) Diligenciar, soportar y socializar al COPASST el Formato SST - "Matriz de mejoras SG-SST - UAERMV",  las acciones de mejora  producto de lo detectado en la revisión anual del SG-SST  por la Alta Dirección.</t>
  </si>
  <si>
    <t xml:space="preserve">
Registrar las acciones de mejora en el Formato SST - "Matriz de mejoras SG - SST - UAERMV" producto de las investigaciones de Accidentes de Trabajo, Incidentes de Trabajo y Enfermedades Laborales.</t>
  </si>
  <si>
    <t>CADA VEZ que ocurra: Registrar las acciones de mejora  y su evidencia, producto de: investigaciones de accidentes de trabajo y enfermedades laborales ,  en el Formato SST - "Matriz de mejoras SG - SST - UAERMV" para el seguimiento y presentación ante la Revisión por la Dirección.</t>
  </si>
  <si>
    <t>Registrar en el Formato SST - "Matriz de mejoras SG-SST - UAERMV", las recomendaciones emitidas por la ARL como oportunidades de mejora, y demás hallazgos de inspecciones misionales por la OCI
Formular el plan de mejoramiento producto de la auditoría anual de cumplimiento al SG-SST de la UAERMV</t>
  </si>
  <si>
    <t>Dos (2) seguimientos semestrales en el aplicativo CHIE de la OCI de:
el Plan de Mejoramiento del Proceso SST 
El plan de mejoramiento producto de la auditoría anual de cumplimiento al SG-SST de la UAERMV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</si>
</sst>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 #,##0;[Red]\-&quot;$&quot;\ #,##0"/>
    <numFmt numFmtId="44" formatCode="_-&quot;$&quot;\ * #,##0.00_-;\-&quot;$&quot;\ * #,##0.00_-;_-&quot;$&quot;\ * &quot;-&quot;??_-;_-@_-"/>
    <numFmt numFmtId="164" formatCode="&quot;$&quot;#,##0;[Red]\-&quot;$&quot;#,##0"/>
    <numFmt numFmtId="165" formatCode="[$-1540A]dd\-mmm\-yy;@"/>
    <numFmt numFmtId="166" formatCode="#,###\ &quot;COP&quot;"/>
  </numFmts>
  <fonts count="38" x14ac:knownFonts="1">
    <font>
      <sz val="11"/>
      <color theme="1"/>
      <name val="Calibri"/>
      <family val="2"/>
      <scheme val="minor"/>
    </font>
    <font>
      <sz val="12"/>
      <name val="Arial"/>
      <family val="2"/>
    </font>
    <font>
      <b/>
      <sz val="22"/>
      <name val="Arial"/>
      <family val="2"/>
    </font>
    <font>
      <b/>
      <sz val="24"/>
      <name val="Arial"/>
      <family val="2"/>
    </font>
    <font>
      <b/>
      <sz val="12"/>
      <name val="Arial"/>
      <family val="2"/>
    </font>
    <font>
      <b/>
      <sz val="20"/>
      <name val="Arial"/>
      <family val="2"/>
    </font>
    <font>
      <sz val="14"/>
      <name val="Arial"/>
      <family val="2"/>
    </font>
    <font>
      <sz val="10"/>
      <name val="Arial"/>
      <family val="2"/>
    </font>
    <font>
      <sz val="10"/>
      <color rgb="FF000000"/>
      <name val="Arial"/>
      <family val="2"/>
    </font>
    <font>
      <b/>
      <sz val="12"/>
      <name val="Arial Narrow"/>
      <family val="2"/>
    </font>
    <font>
      <sz val="10"/>
      <color theme="1"/>
      <name val="Arial"/>
      <family val="2"/>
    </font>
    <font>
      <b/>
      <u/>
      <sz val="14"/>
      <name val="Arial"/>
      <family val="2"/>
    </font>
    <font>
      <i/>
      <sz val="14"/>
      <name val="Arial"/>
      <family val="2"/>
    </font>
    <font>
      <sz val="15"/>
      <name val="Arial"/>
      <family val="2"/>
    </font>
    <font>
      <b/>
      <u/>
      <sz val="15"/>
      <name val="Arial"/>
      <family val="2"/>
    </font>
    <font>
      <b/>
      <sz val="15"/>
      <name val="Arial"/>
      <family val="2"/>
    </font>
    <font>
      <b/>
      <sz val="14"/>
      <name val="Arial Narrow"/>
      <family val="2"/>
    </font>
    <font>
      <sz val="14"/>
      <name val="Arial Narrow"/>
      <family val="2"/>
    </font>
    <font>
      <sz val="12"/>
      <name val="Arial Narrow"/>
      <family val="2"/>
    </font>
    <font>
      <b/>
      <sz val="16"/>
      <name val="Arial Narrow"/>
      <family val="2"/>
    </font>
    <font>
      <b/>
      <sz val="18"/>
      <name val="Arial Narrow"/>
      <family val="2"/>
    </font>
    <font>
      <b/>
      <sz val="9"/>
      <name val="Arial Narrow"/>
      <family val="2"/>
    </font>
    <font>
      <b/>
      <sz val="20"/>
      <name val="Arial Narrow"/>
      <family val="2"/>
    </font>
    <font>
      <b/>
      <sz val="11"/>
      <name val="Arial Narrow"/>
      <family val="2"/>
    </font>
    <font>
      <sz val="11"/>
      <color theme="1"/>
      <name val="Calibri"/>
      <family val="2"/>
      <scheme val="minor"/>
    </font>
    <font>
      <b/>
      <sz val="18"/>
      <name val="Arial"/>
      <family val="2"/>
    </font>
    <font>
      <u/>
      <sz val="14"/>
      <name val="Arial Narrow"/>
      <family val="2"/>
    </font>
    <font>
      <sz val="16"/>
      <name val="Arial"/>
      <family val="2"/>
    </font>
    <font>
      <b/>
      <strike/>
      <sz val="26"/>
      <name val="Arial"/>
      <family val="2"/>
    </font>
    <font>
      <b/>
      <sz val="26"/>
      <name val="Arial"/>
      <family val="2"/>
    </font>
    <font>
      <sz val="11"/>
      <name val="Arial"/>
      <family val="2"/>
    </font>
    <font>
      <sz val="11"/>
      <name val="Arial Narrow"/>
      <family val="2"/>
    </font>
    <font>
      <i/>
      <sz val="14"/>
      <name val="Arial Narrow"/>
      <family val="2"/>
    </font>
    <font>
      <i/>
      <u/>
      <sz val="14"/>
      <name val="Arial Narrow"/>
      <family val="2"/>
    </font>
    <font>
      <b/>
      <sz val="14"/>
      <name val="Arial"/>
      <family val="2"/>
    </font>
    <font>
      <sz val="10"/>
      <name val="Arial Narrow"/>
      <family val="2"/>
    </font>
    <font>
      <b/>
      <sz val="10"/>
      <name val="Arial Narrow"/>
      <family val="2"/>
    </font>
    <font>
      <sz val="16"/>
      <name val="Arial Narrow"/>
      <family val="2"/>
    </font>
  </fonts>
  <fills count="2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rgb="FF000000"/>
      </patternFill>
    </fill>
    <fill>
      <patternFill patternType="solid">
        <fgColor theme="0" tint="-0.14999847407452621"/>
        <bgColor indexed="64"/>
      </patternFill>
    </fill>
    <fill>
      <patternFill patternType="solid">
        <fgColor theme="0" tint="-0.14999847407452621"/>
        <bgColor rgb="FF2F5496"/>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CDFFCD"/>
        <bgColor indexed="64"/>
      </patternFill>
    </fill>
    <fill>
      <patternFill patternType="solid">
        <fgColor rgb="FF89E0FF"/>
        <bgColor indexed="64"/>
      </patternFill>
    </fill>
    <fill>
      <patternFill patternType="solid">
        <fgColor rgb="FF66D668"/>
        <bgColor indexed="64"/>
      </patternFill>
    </fill>
    <fill>
      <patternFill patternType="solid">
        <fgColor theme="0" tint="-4.9989318521683403E-2"/>
        <bgColor rgb="FF2F5496"/>
      </patternFill>
    </fill>
    <fill>
      <patternFill patternType="solid">
        <fgColor theme="0"/>
        <bgColor rgb="FFF2F2F2"/>
      </patternFill>
    </fill>
    <fill>
      <patternFill patternType="solid">
        <fgColor theme="0"/>
        <bgColor rgb="FFFFFFFF"/>
      </patternFill>
    </fill>
    <fill>
      <patternFill patternType="solid">
        <fgColor rgb="FFFFFF9F"/>
        <bgColor indexed="64"/>
      </patternFill>
    </fill>
    <fill>
      <patternFill patternType="solid">
        <fgColor theme="0" tint="-4.9989318521683403E-2"/>
        <bgColor rgb="FFFFFFFF"/>
      </patternFill>
    </fill>
    <fill>
      <patternFill patternType="solid">
        <fgColor theme="4" tint="0.79998168889431442"/>
        <bgColor indexed="64"/>
      </patternFill>
    </fill>
    <fill>
      <patternFill patternType="solid">
        <fgColor theme="0" tint="-4.9989318521683403E-2"/>
        <bgColor rgb="FFF2F2F2"/>
      </patternFill>
    </fill>
    <fill>
      <patternFill patternType="solid">
        <fgColor theme="0"/>
        <bgColor rgb="FF2F5496"/>
      </patternFill>
    </fill>
    <fill>
      <patternFill patternType="solid">
        <fgColor rgb="FFECECEC"/>
        <bgColor indexed="64"/>
      </patternFill>
    </fill>
    <fill>
      <patternFill patternType="solid">
        <fgColor rgb="FFECECEC"/>
        <bgColor rgb="FF2F5496"/>
      </patternFill>
    </fill>
    <fill>
      <patternFill patternType="solid">
        <fgColor rgb="FFD9D9D9"/>
        <bgColor indexed="64"/>
      </patternFill>
    </fill>
    <fill>
      <patternFill patternType="solid">
        <fgColor rgb="FFFFFFFF"/>
        <bgColor indexed="64"/>
      </patternFill>
    </fill>
    <fill>
      <patternFill patternType="solid">
        <fgColor indexed="9"/>
        <bgColor indexed="64"/>
      </patternFill>
    </fill>
    <fill>
      <patternFill patternType="solid">
        <fgColor theme="0"/>
        <bgColor rgb="FF000000"/>
      </patternFill>
    </fill>
    <fill>
      <patternFill patternType="solid">
        <fgColor rgb="FFFFFFB3"/>
        <bgColor indexed="64"/>
      </patternFill>
    </fill>
    <fill>
      <patternFill patternType="solid">
        <fgColor theme="5" tint="0.79998168889431442"/>
        <bgColor indexed="64"/>
      </patternFill>
    </fill>
    <fill>
      <patternFill patternType="solid">
        <fgColor rgb="FFCCFF99"/>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6">
    <xf numFmtId="0" fontId="0" fillId="0" borderId="0"/>
    <xf numFmtId="0" fontId="8" fillId="0" borderId="0"/>
    <xf numFmtId="17" fontId="7" fillId="0" borderId="0"/>
    <xf numFmtId="44" fontId="24" fillId="0" borderId="0" applyFont="0" applyFill="0" applyBorder="0" applyAlignment="0" applyProtection="0"/>
    <xf numFmtId="0" fontId="24" fillId="0" borderId="0"/>
    <xf numFmtId="166" fontId="10" fillId="0" borderId="0" applyFont="0" applyFill="0" applyBorder="0" applyAlignment="0" applyProtection="0"/>
  </cellStyleXfs>
  <cellXfs count="328">
    <xf numFmtId="0" fontId="0" fillId="0" borderId="0" xfId="0"/>
    <xf numFmtId="0" fontId="1" fillId="0" borderId="0" xfId="0" applyFont="1" applyAlignment="1">
      <alignment horizontal="left"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4" fillId="2" borderId="0" xfId="0" applyFont="1" applyFill="1" applyAlignment="1">
      <alignment horizontal="center" vertical="center" wrapText="1"/>
    </xf>
    <xf numFmtId="0" fontId="4" fillId="0" borderId="0" xfId="0" applyFont="1" applyAlignment="1">
      <alignment horizontal="center" vertical="center" wrapText="1"/>
    </xf>
    <xf numFmtId="0" fontId="5" fillId="3" borderId="1" xfId="0" applyFont="1" applyFill="1" applyBorder="1" applyAlignment="1">
      <alignment horizontal="center" vertical="center" wrapText="1"/>
    </xf>
    <xf numFmtId="0" fontId="4"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xf numFmtId="0" fontId="13"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9" fillId="5" borderId="15" xfId="0" applyFont="1" applyFill="1" applyBorder="1" applyAlignment="1">
      <alignment horizontal="center" vertical="center" wrapText="1"/>
    </xf>
    <xf numFmtId="0" fontId="18" fillId="0" borderId="0" xfId="0" applyFont="1" applyAlignment="1">
      <alignment horizontal="left" vertical="center" wrapText="1"/>
    </xf>
    <xf numFmtId="0" fontId="9" fillId="5" borderId="23" xfId="0" applyFont="1" applyFill="1" applyBorder="1" applyAlignment="1">
      <alignment horizontal="center" vertical="center" wrapText="1"/>
    </xf>
    <xf numFmtId="0" fontId="9" fillId="10" borderId="14" xfId="0" applyFont="1" applyFill="1" applyBorder="1" applyAlignment="1">
      <alignment horizontal="center" vertical="center"/>
    </xf>
    <xf numFmtId="0" fontId="9" fillId="11" borderId="15" xfId="0" applyFont="1" applyFill="1" applyBorder="1" applyAlignment="1">
      <alignment horizontal="center" vertical="center"/>
    </xf>
    <xf numFmtId="0" fontId="9" fillId="10" borderId="15" xfId="0" applyFont="1" applyFill="1" applyBorder="1" applyAlignment="1">
      <alignment horizontal="center" vertical="center"/>
    </xf>
    <xf numFmtId="0" fontId="9" fillId="11" borderId="24" xfId="0" applyFont="1" applyFill="1" applyBorder="1" applyAlignment="1">
      <alignment horizontal="center" vertical="center"/>
    </xf>
    <xf numFmtId="0" fontId="9" fillId="10" borderId="25" xfId="0" applyFont="1" applyFill="1" applyBorder="1" applyAlignment="1">
      <alignment horizontal="center" vertical="center"/>
    </xf>
    <xf numFmtId="0" fontId="9" fillId="11" borderId="23" xfId="0" applyFont="1" applyFill="1" applyBorder="1" applyAlignment="1">
      <alignment horizontal="center" vertical="center"/>
    </xf>
    <xf numFmtId="0" fontId="21" fillId="7" borderId="30" xfId="0" applyFont="1" applyFill="1" applyBorder="1" applyAlignment="1">
      <alignment horizontal="center" vertical="center" wrapText="1"/>
    </xf>
    <xf numFmtId="0" fontId="21" fillId="7" borderId="29" xfId="0" applyFont="1" applyFill="1" applyBorder="1" applyAlignment="1">
      <alignment horizontal="center" vertical="center" wrapText="1"/>
    </xf>
    <xf numFmtId="0" fontId="23" fillId="10" borderId="1" xfId="0" applyFont="1" applyFill="1" applyBorder="1" applyAlignment="1">
      <alignment horizontal="center" vertical="center"/>
    </xf>
    <xf numFmtId="0" fontId="23" fillId="11" borderId="1" xfId="0" applyFont="1" applyFill="1" applyBorder="1" applyAlignment="1">
      <alignment horizontal="center" vertical="center"/>
    </xf>
    <xf numFmtId="0" fontId="23" fillId="11" borderId="2" xfId="0" applyFont="1" applyFill="1" applyBorder="1" applyAlignment="1">
      <alignment horizontal="center" vertical="center"/>
    </xf>
    <xf numFmtId="0" fontId="17" fillId="2" borderId="1"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16" fillId="19" borderId="22" xfId="1" applyFont="1" applyFill="1" applyBorder="1" applyAlignment="1">
      <alignment horizontal="center" vertical="center" wrapText="1"/>
    </xf>
    <xf numFmtId="0" fontId="17" fillId="14" borderId="18" xfId="1" applyFont="1" applyFill="1" applyBorder="1" applyAlignment="1">
      <alignment vertical="center" wrapText="1"/>
    </xf>
    <xf numFmtId="0" fontId="17" fillId="2" borderId="18" xfId="0" applyFont="1" applyFill="1" applyBorder="1" applyAlignment="1">
      <alignment horizontal="center" vertical="center" wrapText="1"/>
    </xf>
    <xf numFmtId="165" fontId="17" fillId="2" borderId="1" xfId="0" applyNumberFormat="1"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2" borderId="17" xfId="0" applyFont="1" applyFill="1" applyBorder="1" applyAlignment="1">
      <alignment horizontal="center" vertical="center"/>
    </xf>
    <xf numFmtId="0" fontId="17" fillId="2" borderId="18" xfId="0" applyFont="1" applyFill="1" applyBorder="1" applyAlignment="1">
      <alignment horizontal="center" vertical="center"/>
    </xf>
    <xf numFmtId="0" fontId="16" fillId="2" borderId="27" xfId="0" applyFont="1" applyFill="1" applyBorder="1" applyAlignment="1">
      <alignment horizontal="center" vertical="center"/>
    </xf>
    <xf numFmtId="14" fontId="16" fillId="2" borderId="17" xfId="0" applyNumberFormat="1" applyFont="1" applyFill="1" applyBorder="1" applyAlignment="1">
      <alignment horizontal="center" vertical="center" wrapText="1"/>
    </xf>
    <xf numFmtId="0" fontId="17" fillId="14" borderId="17" xfId="1" applyFont="1" applyFill="1" applyBorder="1" applyAlignment="1">
      <alignment horizontal="center" vertical="top" wrapText="1"/>
    </xf>
    <xf numFmtId="0" fontId="17" fillId="2" borderId="0" xfId="0" applyFont="1" applyFill="1" applyAlignment="1">
      <alignment horizontal="left" vertical="center" wrapText="1"/>
    </xf>
    <xf numFmtId="0" fontId="17" fillId="14" borderId="1" xfId="1" applyFont="1" applyFill="1" applyBorder="1" applyAlignment="1">
      <alignment vertical="center" wrapText="1"/>
    </xf>
    <xf numFmtId="0" fontId="17" fillId="2" borderId="1" xfId="0" applyFont="1" applyFill="1" applyBorder="1" applyAlignment="1">
      <alignment horizontal="justify" vertical="top" wrapText="1"/>
    </xf>
    <xf numFmtId="0" fontId="17" fillId="25" borderId="1" xfId="0" applyFont="1" applyFill="1" applyBorder="1" applyAlignment="1">
      <alignment horizontal="center" vertical="center" wrapText="1"/>
    </xf>
    <xf numFmtId="0" fontId="17" fillId="2" borderId="29" xfId="0" applyFont="1" applyFill="1" applyBorder="1" applyAlignment="1">
      <alignment horizontal="center" vertical="center" wrapText="1"/>
    </xf>
    <xf numFmtId="0" fontId="17" fillId="2" borderId="4" xfId="0" applyFont="1" applyFill="1" applyBorder="1" applyAlignment="1">
      <alignment horizontal="center" vertical="center"/>
    </xf>
    <xf numFmtId="0" fontId="17" fillId="2" borderId="1" xfId="0" applyFont="1" applyFill="1" applyBorder="1" applyAlignment="1">
      <alignment horizontal="center" vertical="center"/>
    </xf>
    <xf numFmtId="0" fontId="16" fillId="2" borderId="30" xfId="0" applyFont="1" applyFill="1" applyBorder="1" applyAlignment="1">
      <alignment horizontal="center" vertical="center"/>
    </xf>
    <xf numFmtId="14" fontId="16" fillId="2" borderId="4" xfId="0" applyNumberFormat="1" applyFont="1" applyFill="1" applyBorder="1" applyAlignment="1">
      <alignment horizontal="center" vertical="center" wrapText="1"/>
    </xf>
    <xf numFmtId="0" fontId="17" fillId="14" borderId="4" xfId="1" applyFont="1" applyFill="1" applyBorder="1" applyAlignment="1">
      <alignment horizontal="center" vertical="center" wrapText="1"/>
    </xf>
    <xf numFmtId="0" fontId="16" fillId="6" borderId="22" xfId="1" applyFont="1" applyFill="1" applyBorder="1" applyAlignment="1">
      <alignment horizontal="center" vertical="center" wrapText="1"/>
    </xf>
    <xf numFmtId="165" fontId="17" fillId="2" borderId="5" xfId="0" applyNumberFormat="1" applyFont="1" applyFill="1" applyBorder="1" applyAlignment="1">
      <alignment horizontal="center" vertical="center" wrapText="1"/>
    </xf>
    <xf numFmtId="0" fontId="16" fillId="17" borderId="30" xfId="0" applyFont="1" applyFill="1" applyBorder="1" applyAlignment="1">
      <alignment horizontal="center" vertical="center"/>
    </xf>
    <xf numFmtId="0" fontId="17" fillId="16" borderId="4" xfId="1" applyFont="1" applyFill="1" applyBorder="1" applyAlignment="1">
      <alignment horizontal="center" vertical="top" wrapText="1"/>
    </xf>
    <xf numFmtId="0" fontId="17" fillId="0" borderId="0" xfId="0" applyFont="1" applyAlignment="1">
      <alignment horizontal="left" vertical="center" wrapText="1"/>
    </xf>
    <xf numFmtId="0" fontId="17" fillId="2" borderId="1" xfId="1" applyFont="1" applyFill="1" applyBorder="1" applyAlignment="1">
      <alignment vertical="center" wrapText="1"/>
    </xf>
    <xf numFmtId="0" fontId="17" fillId="8" borderId="4" xfId="1" applyFont="1" applyFill="1" applyBorder="1" applyAlignment="1">
      <alignment horizontal="center" vertical="top" wrapText="1"/>
    </xf>
    <xf numFmtId="164" fontId="17" fillId="2" borderId="1" xfId="0" applyNumberFormat="1" applyFont="1" applyFill="1" applyBorder="1" applyAlignment="1">
      <alignment horizontal="justify" vertical="top" wrapText="1"/>
    </xf>
    <xf numFmtId="17" fontId="17" fillId="2" borderId="29" xfId="0" applyNumberFormat="1" applyFont="1" applyFill="1" applyBorder="1" applyAlignment="1">
      <alignment horizontal="center" vertical="center" wrapText="1"/>
    </xf>
    <xf numFmtId="0" fontId="16" fillId="19" borderId="1" xfId="1" applyFont="1" applyFill="1" applyBorder="1" applyAlignment="1">
      <alignment horizontal="center" vertical="center" wrapText="1"/>
    </xf>
    <xf numFmtId="0" fontId="17" fillId="16" borderId="1" xfId="1" applyFont="1" applyFill="1" applyBorder="1" applyAlignment="1">
      <alignment vertical="center" wrapText="1"/>
    </xf>
    <xf numFmtId="0" fontId="16" fillId="2" borderId="4" xfId="0" applyFont="1" applyFill="1" applyBorder="1" applyAlignment="1">
      <alignment horizontal="center" vertical="center" wrapText="1"/>
    </xf>
    <xf numFmtId="0" fontId="17" fillId="2" borderId="1" xfId="0" applyFont="1" applyFill="1" applyBorder="1"/>
    <xf numFmtId="0" fontId="16" fillId="6" borderId="32" xfId="1" applyFont="1" applyFill="1" applyBorder="1" applyAlignment="1">
      <alignment horizontal="center" vertical="center" wrapText="1"/>
    </xf>
    <xf numFmtId="0" fontId="17" fillId="16" borderId="34" xfId="1" applyFont="1" applyFill="1" applyBorder="1" applyAlignment="1">
      <alignment vertical="center" wrapText="1"/>
    </xf>
    <xf numFmtId="0" fontId="17" fillId="14" borderId="34" xfId="1" applyFont="1" applyFill="1" applyBorder="1" applyAlignment="1">
      <alignment vertical="center" wrapText="1"/>
    </xf>
    <xf numFmtId="164" fontId="17" fillId="2" borderId="34" xfId="0" applyNumberFormat="1" applyFont="1" applyFill="1" applyBorder="1" applyAlignment="1">
      <alignment horizontal="justify" vertical="top" wrapText="1"/>
    </xf>
    <xf numFmtId="0" fontId="17" fillId="2" borderId="34" xfId="0" applyFont="1" applyFill="1" applyBorder="1" applyAlignment="1">
      <alignment horizontal="center" vertical="center" wrapText="1"/>
    </xf>
    <xf numFmtId="165" fontId="17" fillId="2" borderId="34" xfId="0" applyNumberFormat="1" applyFont="1" applyFill="1" applyBorder="1" applyAlignment="1">
      <alignment horizontal="center" vertical="center" wrapText="1"/>
    </xf>
    <xf numFmtId="0" fontId="17" fillId="2" borderId="35" xfId="0" applyFont="1" applyFill="1" applyBorder="1" applyAlignment="1">
      <alignment horizontal="center" vertical="center" wrapText="1"/>
    </xf>
    <xf numFmtId="0" fontId="17" fillId="2" borderId="33" xfId="0" applyFont="1" applyFill="1" applyBorder="1" applyAlignment="1">
      <alignment horizontal="center" vertical="center"/>
    </xf>
    <xf numFmtId="0" fontId="17" fillId="2" borderId="34" xfId="0" applyFont="1" applyFill="1" applyBorder="1" applyAlignment="1">
      <alignment horizontal="center" vertical="center"/>
    </xf>
    <xf numFmtId="0" fontId="16" fillId="17" borderId="37" xfId="0" applyFont="1" applyFill="1" applyBorder="1" applyAlignment="1">
      <alignment horizontal="center" vertical="center"/>
    </xf>
    <xf numFmtId="14" fontId="16" fillId="2" borderId="33" xfId="0" applyNumberFormat="1" applyFont="1" applyFill="1" applyBorder="1" applyAlignment="1">
      <alignment horizontal="center" vertical="center" wrapText="1"/>
    </xf>
    <xf numFmtId="0" fontId="17" fillId="16" borderId="33" xfId="1" applyFont="1" applyFill="1" applyBorder="1" applyAlignment="1">
      <alignment horizontal="center" vertical="top" wrapText="1"/>
    </xf>
    <xf numFmtId="0" fontId="16" fillId="6" borderId="39" xfId="1" applyFont="1" applyFill="1" applyBorder="1" applyAlignment="1">
      <alignment horizontal="center" vertical="center" wrapText="1"/>
    </xf>
    <xf numFmtId="0" fontId="17" fillId="2" borderId="5" xfId="1" applyFont="1" applyFill="1" applyBorder="1" applyAlignment="1">
      <alignment vertical="center" wrapText="1"/>
    </xf>
    <xf numFmtId="0" fontId="17" fillId="14" borderId="5" xfId="1" applyFont="1" applyFill="1" applyBorder="1" applyAlignment="1">
      <alignment horizontal="justify" vertical="top" wrapText="1"/>
    </xf>
    <xf numFmtId="0" fontId="17" fillId="2" borderId="5" xfId="0" applyFont="1" applyFill="1" applyBorder="1" applyAlignment="1">
      <alignment horizontal="center" vertical="center" wrapText="1"/>
    </xf>
    <xf numFmtId="0" fontId="17" fillId="2" borderId="45" xfId="0" applyFont="1" applyFill="1" applyBorder="1" applyAlignment="1">
      <alignment horizontal="center" vertical="center"/>
    </xf>
    <xf numFmtId="0" fontId="17" fillId="2" borderId="5" xfId="0" applyFont="1" applyFill="1" applyBorder="1" applyAlignment="1">
      <alignment horizontal="center" vertical="center"/>
    </xf>
    <xf numFmtId="0" fontId="16" fillId="17" borderId="27" xfId="0" applyFont="1" applyFill="1" applyBorder="1" applyAlignment="1">
      <alignment horizontal="center" vertical="center"/>
    </xf>
    <xf numFmtId="0" fontId="17" fillId="16" borderId="17" xfId="1" applyFont="1" applyFill="1" applyBorder="1" applyAlignment="1">
      <alignment horizontal="center" vertical="top" wrapText="1"/>
    </xf>
    <xf numFmtId="0" fontId="17" fillId="14" borderId="1" xfId="1" applyFont="1" applyFill="1" applyBorder="1" applyAlignment="1">
      <alignment horizontal="justify" vertical="top" wrapText="1"/>
    </xf>
    <xf numFmtId="0" fontId="17" fillId="2" borderId="1" xfId="0" applyFont="1" applyFill="1" applyBorder="1" applyAlignment="1">
      <alignment horizontal="justify" vertical="center" wrapText="1"/>
    </xf>
    <xf numFmtId="0" fontId="17" fillId="2" borderId="1" xfId="0" applyFont="1" applyFill="1" applyBorder="1" applyAlignment="1">
      <alignment vertical="center" wrapText="1"/>
    </xf>
    <xf numFmtId="0" fontId="17" fillId="2" borderId="34" xfId="0" applyFont="1" applyFill="1" applyBorder="1" applyAlignment="1">
      <alignment horizontal="justify" vertical="top" wrapText="1"/>
    </xf>
    <xf numFmtId="0" fontId="17" fillId="25" borderId="34" xfId="0" applyFont="1" applyFill="1" applyBorder="1" applyAlignment="1">
      <alignment horizontal="center" vertical="center" wrapText="1"/>
    </xf>
    <xf numFmtId="0" fontId="17" fillId="2" borderId="5" xfId="0" applyFont="1" applyFill="1" applyBorder="1" applyAlignment="1">
      <alignment horizontal="justify" vertical="top" wrapText="1"/>
    </xf>
    <xf numFmtId="0" fontId="17" fillId="2" borderId="34" xfId="0" applyFont="1" applyFill="1" applyBorder="1"/>
    <xf numFmtId="165" fontId="17" fillId="2" borderId="18" xfId="0" applyNumberFormat="1" applyFont="1" applyFill="1" applyBorder="1" applyAlignment="1">
      <alignment horizontal="center" vertical="center" wrapText="1"/>
    </xf>
    <xf numFmtId="164" fontId="17" fillId="0" borderId="18" xfId="0" applyNumberFormat="1" applyFont="1" applyBorder="1" applyAlignment="1">
      <alignment horizontal="justify" vertical="top" wrapText="1"/>
    </xf>
    <xf numFmtId="0" fontId="17" fillId="14" borderId="1" xfId="1" applyFont="1" applyFill="1" applyBorder="1" applyAlignment="1">
      <alignment horizontal="left" vertical="top" wrapText="1"/>
    </xf>
    <xf numFmtId="0" fontId="27" fillId="0" borderId="1" xfId="0" applyFont="1" applyBorder="1" applyAlignment="1">
      <alignment horizontal="center" vertical="center" wrapText="1"/>
    </xf>
    <xf numFmtId="6" fontId="5" fillId="26" borderId="1" xfId="0" applyNumberFormat="1" applyFont="1" applyFill="1" applyBorder="1" applyAlignment="1">
      <alignment horizontal="center" vertical="center" wrapText="1"/>
    </xf>
    <xf numFmtId="1" fontId="22" fillId="17" borderId="25" xfId="0" applyNumberFormat="1" applyFont="1" applyFill="1" applyBorder="1" applyAlignment="1">
      <alignment horizontal="center" vertical="center" wrapText="1"/>
    </xf>
    <xf numFmtId="1" fontId="22" fillId="9" borderId="23" xfId="0" applyNumberFormat="1" applyFont="1" applyFill="1" applyBorder="1" applyAlignment="1">
      <alignment horizontal="center" vertical="center" wrapText="1"/>
    </xf>
    <xf numFmtId="0" fontId="7" fillId="2" borderId="2" xfId="4" applyFont="1" applyFill="1" applyBorder="1" applyAlignment="1">
      <alignment horizontal="left" vertical="center" wrapText="1"/>
    </xf>
    <xf numFmtId="0" fontId="7" fillId="2" borderId="3" xfId="4" applyFont="1" applyFill="1" applyBorder="1" applyAlignment="1">
      <alignment horizontal="left" vertical="center" wrapText="1"/>
    </xf>
    <xf numFmtId="0" fontId="7" fillId="2" borderId="4" xfId="4" applyFont="1" applyFill="1" applyBorder="1" applyAlignment="1">
      <alignment horizontal="left" vertical="center" wrapText="1"/>
    </xf>
    <xf numFmtId="0" fontId="17" fillId="2" borderId="24" xfId="0" applyFont="1" applyFill="1" applyBorder="1" applyAlignment="1">
      <alignment horizontal="justify" vertical="top" wrapText="1"/>
    </xf>
    <xf numFmtId="0" fontId="17" fillId="2" borderId="14" xfId="0" applyFont="1" applyFill="1" applyBorder="1" applyAlignment="1">
      <alignment horizontal="justify" vertical="top" wrapText="1"/>
    </xf>
    <xf numFmtId="0" fontId="17" fillId="2" borderId="2" xfId="0" applyFont="1" applyFill="1" applyBorder="1" applyAlignment="1">
      <alignment horizontal="justify" vertical="top" wrapText="1"/>
    </xf>
    <xf numFmtId="0" fontId="17" fillId="2" borderId="4" xfId="0" applyFont="1" applyFill="1" applyBorder="1" applyAlignment="1">
      <alignment horizontal="justify" vertical="top" wrapText="1"/>
    </xf>
    <xf numFmtId="0" fontId="17" fillId="2" borderId="1" xfId="0" applyFont="1" applyFill="1" applyBorder="1" applyAlignment="1">
      <alignment horizontal="justify" vertical="top" wrapText="1"/>
    </xf>
    <xf numFmtId="0" fontId="17" fillId="14" borderId="56" xfId="1" applyFont="1" applyFill="1" applyBorder="1" applyAlignment="1">
      <alignment horizontal="justify" vertical="top" wrapText="1"/>
    </xf>
    <xf numFmtId="0" fontId="17" fillId="14" borderId="57" xfId="1" applyFont="1" applyFill="1" applyBorder="1" applyAlignment="1">
      <alignment horizontal="justify" vertical="top" wrapText="1"/>
    </xf>
    <xf numFmtId="0" fontId="25" fillId="3" borderId="3"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27" fillId="0" borderId="2" xfId="0" applyFont="1" applyBorder="1" applyAlignment="1">
      <alignment horizontal="center" vertical="center" wrapText="1"/>
    </xf>
    <xf numFmtId="0" fontId="17" fillId="2" borderId="21" xfId="0" applyFont="1" applyFill="1" applyBorder="1" applyAlignment="1">
      <alignment horizontal="justify" vertical="top" wrapText="1"/>
    </xf>
    <xf numFmtId="0" fontId="17" fillId="2" borderId="17" xfId="0" applyFont="1" applyFill="1" applyBorder="1" applyAlignment="1">
      <alignment horizontal="justify" vertical="top" wrapText="1"/>
    </xf>
    <xf numFmtId="0" fontId="17" fillId="14" borderId="2" xfId="1" applyFont="1" applyFill="1" applyBorder="1" applyAlignment="1">
      <alignment horizontal="justify" vertical="top" wrapText="1"/>
    </xf>
    <xf numFmtId="0" fontId="17" fillId="14" borderId="4" xfId="1" applyFont="1" applyFill="1" applyBorder="1" applyAlignment="1">
      <alignment horizontal="justify" vertical="top" wrapText="1"/>
    </xf>
    <xf numFmtId="0" fontId="17" fillId="2" borderId="36" xfId="0" applyFont="1" applyFill="1" applyBorder="1" applyAlignment="1">
      <alignment horizontal="justify" vertical="top" wrapText="1"/>
    </xf>
    <xf numFmtId="0" fontId="17" fillId="2" borderId="33" xfId="0" applyFont="1" applyFill="1" applyBorder="1" applyAlignment="1">
      <alignment horizontal="justify" vertical="top" wrapText="1"/>
    </xf>
    <xf numFmtId="0" fontId="17" fillId="20" borderId="1" xfId="1" applyFont="1" applyFill="1" applyBorder="1" applyAlignment="1">
      <alignment horizontal="center" vertical="center" wrapText="1"/>
    </xf>
    <xf numFmtId="0" fontId="17" fillId="12" borderId="18" xfId="1" applyFont="1" applyFill="1" applyBorder="1" applyAlignment="1">
      <alignment horizontal="center" vertical="center" wrapText="1"/>
    </xf>
    <xf numFmtId="0" fontId="17" fillId="12" borderId="1" xfId="1"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25" fillId="3" borderId="1" xfId="0" applyFont="1" applyFill="1" applyBorder="1" applyAlignment="1">
      <alignment horizontal="center" vertical="center" wrapText="1"/>
    </xf>
    <xf numFmtId="17" fontId="19" fillId="7" borderId="8" xfId="0" applyNumberFormat="1" applyFont="1" applyFill="1" applyBorder="1" applyAlignment="1">
      <alignment horizontal="center" vertical="center" wrapText="1"/>
    </xf>
    <xf numFmtId="17" fontId="19" fillId="7" borderId="40" xfId="0" applyNumberFormat="1" applyFont="1" applyFill="1" applyBorder="1" applyAlignment="1">
      <alignment horizontal="center" vertical="center" wrapText="1"/>
    </xf>
    <xf numFmtId="17" fontId="19" fillId="7" borderId="12" xfId="0" applyNumberFormat="1" applyFont="1" applyFill="1" applyBorder="1" applyAlignment="1">
      <alignment horizontal="center" vertical="center" wrapText="1"/>
    </xf>
    <xf numFmtId="17" fontId="19" fillId="7" borderId="49" xfId="0" applyNumberFormat="1" applyFont="1" applyFill="1" applyBorder="1" applyAlignment="1">
      <alignment horizontal="center" vertical="center" wrapText="1"/>
    </xf>
    <xf numFmtId="17" fontId="19" fillId="7" borderId="51" xfId="0" applyNumberFormat="1" applyFont="1" applyFill="1" applyBorder="1" applyAlignment="1">
      <alignment horizontal="center" vertical="center" wrapText="1"/>
    </xf>
    <xf numFmtId="17" fontId="19" fillId="7" borderId="52" xfId="0" applyNumberFormat="1" applyFont="1" applyFill="1" applyBorder="1" applyAlignment="1">
      <alignment horizontal="center" vertical="center" wrapText="1"/>
    </xf>
    <xf numFmtId="17" fontId="19" fillId="7" borderId="13" xfId="0" applyNumberFormat="1" applyFont="1" applyFill="1" applyBorder="1" applyAlignment="1">
      <alignment horizontal="center" vertical="center" wrapText="1"/>
    </xf>
    <xf numFmtId="17" fontId="19" fillId="7" borderId="50" xfId="0" applyNumberFormat="1" applyFont="1" applyFill="1" applyBorder="1" applyAlignment="1">
      <alignment horizontal="center" vertical="center" wrapText="1"/>
    </xf>
    <xf numFmtId="0" fontId="5" fillId="3" borderId="53" xfId="0" applyFont="1" applyFill="1" applyBorder="1" applyAlignment="1">
      <alignment horizontal="center" vertical="center"/>
    </xf>
    <xf numFmtId="0" fontId="5" fillId="3" borderId="54" xfId="0" applyFont="1" applyFill="1" applyBorder="1" applyAlignment="1">
      <alignment horizontal="center" vertical="center"/>
    </xf>
    <xf numFmtId="0" fontId="5" fillId="5" borderId="53" xfId="0" applyFont="1" applyFill="1" applyBorder="1" applyAlignment="1">
      <alignment horizontal="center" vertical="center"/>
    </xf>
    <xf numFmtId="0" fontId="5" fillId="5" borderId="55" xfId="0" applyFont="1" applyFill="1" applyBorder="1" applyAlignment="1">
      <alignment horizontal="center" vertical="center"/>
    </xf>
    <xf numFmtId="0" fontId="5" fillId="5" borderId="54" xfId="0" applyFont="1" applyFill="1" applyBorder="1" applyAlignment="1">
      <alignment horizontal="center" vertical="center"/>
    </xf>
    <xf numFmtId="17" fontId="16" fillId="8" borderId="12" xfId="0" applyNumberFormat="1" applyFont="1" applyFill="1" applyBorder="1" applyAlignment="1">
      <alignment horizontal="center" vertical="center" wrapText="1"/>
    </xf>
    <xf numFmtId="17" fontId="16" fillId="8" borderId="13" xfId="0" applyNumberFormat="1" applyFont="1" applyFill="1" applyBorder="1" applyAlignment="1">
      <alignment horizontal="center" vertical="center" wrapText="1"/>
    </xf>
    <xf numFmtId="0" fontId="5" fillId="5" borderId="8" xfId="0" applyFont="1" applyFill="1" applyBorder="1" applyAlignment="1">
      <alignment horizontal="center" vertical="center"/>
    </xf>
    <xf numFmtId="0" fontId="5" fillId="5" borderId="9" xfId="0" applyFont="1" applyFill="1" applyBorder="1" applyAlignment="1">
      <alignment horizontal="center" vertical="center"/>
    </xf>
    <xf numFmtId="0" fontId="5" fillId="5" borderId="10" xfId="0" applyFont="1" applyFill="1" applyBorder="1" applyAlignment="1">
      <alignment horizontal="center" vertical="center"/>
    </xf>
    <xf numFmtId="0" fontId="5" fillId="5" borderId="11" xfId="0" applyFont="1" applyFill="1" applyBorder="1" applyAlignment="1">
      <alignment horizontal="center" vertical="center"/>
    </xf>
    <xf numFmtId="0" fontId="23" fillId="6" borderId="16" xfId="1" applyFont="1" applyFill="1" applyBorder="1" applyAlignment="1">
      <alignment horizontal="center" vertical="center" wrapText="1"/>
    </xf>
    <xf numFmtId="0" fontId="23" fillId="6" borderId="22" xfId="1" applyFont="1" applyFill="1" applyBorder="1" applyAlignment="1">
      <alignment horizontal="center" vertical="center" wrapText="1"/>
    </xf>
    <xf numFmtId="0" fontId="23" fillId="6" borderId="17" xfId="1" applyFont="1" applyFill="1" applyBorder="1" applyAlignment="1">
      <alignment horizontal="center" vertical="center" wrapText="1"/>
    </xf>
    <xf numFmtId="0" fontId="23" fillId="6" borderId="14" xfId="1" applyFont="1" applyFill="1" applyBorder="1" applyAlignment="1">
      <alignment horizontal="center" vertical="center" wrapText="1"/>
    </xf>
    <xf numFmtId="0" fontId="9" fillId="6" borderId="18" xfId="1" applyFont="1" applyFill="1" applyBorder="1" applyAlignment="1">
      <alignment horizontal="center" vertical="center" wrapText="1"/>
    </xf>
    <xf numFmtId="0" fontId="9" fillId="6" borderId="15" xfId="1" applyFont="1" applyFill="1" applyBorder="1" applyAlignment="1">
      <alignment horizontal="center" vertical="center" wrapText="1"/>
    </xf>
    <xf numFmtId="0" fontId="17" fillId="2" borderId="3" xfId="0" applyFont="1" applyFill="1" applyBorder="1" applyAlignment="1">
      <alignment horizontal="left" vertical="center"/>
    </xf>
    <xf numFmtId="0" fontId="17" fillId="2" borderId="31" xfId="0" applyFont="1" applyFill="1" applyBorder="1" applyAlignment="1">
      <alignment horizontal="left"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9" fillId="5" borderId="1" xfId="0" applyFont="1" applyFill="1" applyBorder="1" applyAlignment="1">
      <alignment horizontal="center" vertical="center" wrapText="1"/>
    </xf>
    <xf numFmtId="0" fontId="19" fillId="5" borderId="1" xfId="0" applyFont="1" applyFill="1" applyBorder="1" applyAlignment="1">
      <alignment horizontal="center" vertical="center"/>
    </xf>
    <xf numFmtId="0" fontId="20" fillId="5" borderId="1" xfId="0" applyFont="1" applyFill="1" applyBorder="1" applyAlignment="1">
      <alignment horizontal="center" vertical="center"/>
    </xf>
    <xf numFmtId="0" fontId="17" fillId="2" borderId="15" xfId="0" applyFont="1" applyFill="1" applyBorder="1" applyAlignment="1">
      <alignment horizontal="left" vertical="center" wrapText="1"/>
    </xf>
    <xf numFmtId="0" fontId="19" fillId="7" borderId="43" xfId="0" applyFont="1" applyFill="1" applyBorder="1" applyAlignment="1">
      <alignment horizontal="center" vertical="center" wrapText="1"/>
    </xf>
    <xf numFmtId="0" fontId="19" fillId="7" borderId="28" xfId="0" applyFont="1" applyFill="1" applyBorder="1" applyAlignment="1">
      <alignment horizontal="center" vertical="center" wrapText="1"/>
    </xf>
    <xf numFmtId="9" fontId="22" fillId="9" borderId="6" xfId="0" applyNumberFormat="1" applyFont="1" applyFill="1" applyBorder="1" applyAlignment="1">
      <alignment horizontal="center" vertical="center" wrapText="1"/>
    </xf>
    <xf numFmtId="9" fontId="22" fillId="9" borderId="7" xfId="0" applyNumberFormat="1" applyFont="1" applyFill="1" applyBorder="1" applyAlignment="1">
      <alignment horizontal="center" vertical="center" wrapText="1"/>
    </xf>
    <xf numFmtId="9" fontId="22" fillId="9" borderId="49" xfId="0" applyNumberFormat="1" applyFont="1" applyFill="1" applyBorder="1" applyAlignment="1">
      <alignment horizontal="center" vertical="center" wrapText="1"/>
    </xf>
    <xf numFmtId="9" fontId="22" fillId="9" borderId="50" xfId="0" applyNumberFormat="1" applyFont="1" applyFill="1" applyBorder="1" applyAlignment="1">
      <alignment horizontal="center" vertical="center" wrapText="1"/>
    </xf>
    <xf numFmtId="9" fontId="20" fillId="9" borderId="2" xfId="0" applyNumberFormat="1" applyFont="1" applyFill="1" applyBorder="1" applyAlignment="1">
      <alignment horizontal="center" vertical="center" wrapText="1"/>
    </xf>
    <xf numFmtId="9" fontId="20" fillId="9" borderId="31" xfId="0" applyNumberFormat="1" applyFont="1" applyFill="1" applyBorder="1" applyAlignment="1">
      <alignment horizontal="center" vertical="center" wrapText="1"/>
    </xf>
    <xf numFmtId="9" fontId="19" fillId="2" borderId="2" xfId="0" applyNumberFormat="1" applyFont="1" applyFill="1" applyBorder="1" applyAlignment="1">
      <alignment horizontal="center" vertical="center" wrapText="1"/>
    </xf>
    <xf numFmtId="9" fontId="19" fillId="2" borderId="4" xfId="0" applyNumberFormat="1" applyFont="1" applyFill="1" applyBorder="1" applyAlignment="1">
      <alignment horizontal="center" vertical="center" wrapText="1"/>
    </xf>
    <xf numFmtId="9" fontId="19" fillId="2" borderId="31" xfId="0" applyNumberFormat="1" applyFont="1" applyFill="1" applyBorder="1" applyAlignment="1">
      <alignment horizontal="center" vertical="center" wrapText="1"/>
    </xf>
    <xf numFmtId="0" fontId="19" fillId="7" borderId="2" xfId="0" applyFont="1" applyFill="1" applyBorder="1" applyAlignment="1">
      <alignment horizontal="center" vertical="center" wrapText="1"/>
    </xf>
    <xf numFmtId="0" fontId="19" fillId="7" borderId="4"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1" xfId="0" applyFont="1" applyFill="1" applyBorder="1" applyAlignment="1">
      <alignment horizontal="center" vertical="center" wrapText="1"/>
    </xf>
    <xf numFmtId="9" fontId="20" fillId="9" borderId="4" xfId="0" applyNumberFormat="1" applyFont="1" applyFill="1" applyBorder="1" applyAlignment="1">
      <alignment horizontal="center" vertical="center" wrapText="1"/>
    </xf>
    <xf numFmtId="0" fontId="16" fillId="28" borderId="17" xfId="1" applyFont="1" applyFill="1" applyBorder="1" applyAlignment="1">
      <alignment horizontal="center" vertical="center" wrapText="1"/>
    </xf>
    <xf numFmtId="0" fontId="16" fillId="28" borderId="4" xfId="1" applyFont="1" applyFill="1" applyBorder="1" applyAlignment="1">
      <alignment horizontal="center" vertical="center" wrapText="1"/>
    </xf>
    <xf numFmtId="0" fontId="16" fillId="28" borderId="33" xfId="1" applyFont="1" applyFill="1" applyBorder="1" applyAlignment="1">
      <alignment horizontal="center" vertical="center" wrapText="1"/>
    </xf>
    <xf numFmtId="0" fontId="16" fillId="21" borderId="18" xfId="1" applyFont="1" applyFill="1" applyBorder="1" applyAlignment="1">
      <alignment horizontal="center" vertical="center" wrapText="1"/>
    </xf>
    <xf numFmtId="0" fontId="16" fillId="21" borderId="1" xfId="1" applyFont="1" applyFill="1" applyBorder="1" applyAlignment="1">
      <alignment horizontal="center" vertical="center" wrapText="1"/>
    </xf>
    <xf numFmtId="0" fontId="16" fillId="21" borderId="34" xfId="1" applyFont="1" applyFill="1" applyBorder="1" applyAlignment="1">
      <alignment horizontal="center" vertical="center" wrapText="1"/>
    </xf>
    <xf numFmtId="0" fontId="17" fillId="20" borderId="18" xfId="1" applyFont="1" applyFill="1" applyBorder="1" applyAlignment="1">
      <alignment horizontal="center" vertical="center" wrapText="1"/>
    </xf>
    <xf numFmtId="0" fontId="17" fillId="20" borderId="34" xfId="1" applyFont="1" applyFill="1" applyBorder="1" applyAlignment="1">
      <alignment horizontal="center" vertical="center" wrapText="1"/>
    </xf>
    <xf numFmtId="0" fontId="17" fillId="2" borderId="20" xfId="0" applyFont="1" applyFill="1" applyBorder="1" applyAlignment="1">
      <alignment horizontal="left" vertical="center"/>
    </xf>
    <xf numFmtId="0" fontId="17" fillId="2" borderId="28" xfId="0" applyFont="1" applyFill="1" applyBorder="1" applyAlignment="1">
      <alignment horizontal="left" vertical="center"/>
    </xf>
    <xf numFmtId="0" fontId="17" fillId="2" borderId="3" xfId="0" applyFont="1" applyFill="1" applyBorder="1" applyAlignment="1">
      <alignment horizontal="left" vertical="center" wrapText="1"/>
    </xf>
    <xf numFmtId="0" fontId="9" fillId="7" borderId="27" xfId="0" applyFont="1" applyFill="1" applyBorder="1" applyAlignment="1">
      <alignment horizontal="center" vertical="center" wrapText="1"/>
    </xf>
    <xf numFmtId="0" fontId="9" fillId="7" borderId="19"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19" fillId="7" borderId="14" xfId="0" applyFont="1" applyFill="1" applyBorder="1" applyAlignment="1">
      <alignment horizontal="center" vertical="center" wrapText="1"/>
    </xf>
    <xf numFmtId="0" fontId="19" fillId="7" borderId="44" xfId="0" applyFont="1" applyFill="1" applyBorder="1" applyAlignment="1">
      <alignment horizontal="center" vertical="center" wrapText="1"/>
    </xf>
    <xf numFmtId="0" fontId="19" fillId="7" borderId="45" xfId="0" applyFont="1" applyFill="1" applyBorder="1" applyAlignment="1">
      <alignment horizontal="center" vertical="center" wrapText="1"/>
    </xf>
    <xf numFmtId="0" fontId="17" fillId="14" borderId="26" xfId="1" applyFont="1" applyFill="1" applyBorder="1" applyAlignment="1">
      <alignment horizontal="justify" vertical="top" wrapText="1"/>
    </xf>
    <xf numFmtId="0" fontId="17" fillId="14" borderId="48" xfId="1" applyFont="1" applyFill="1" applyBorder="1" applyAlignment="1">
      <alignment horizontal="justify" vertical="top" wrapText="1"/>
    </xf>
    <xf numFmtId="0" fontId="17" fillId="2" borderId="56" xfId="0" applyFont="1" applyFill="1" applyBorder="1" applyAlignment="1">
      <alignment horizontal="justify" vertical="top" wrapText="1"/>
    </xf>
    <xf numFmtId="0" fontId="17" fillId="2" borderId="57" xfId="0" applyFont="1" applyFill="1" applyBorder="1" applyAlignment="1">
      <alignment horizontal="justify" vertical="top" wrapText="1"/>
    </xf>
    <xf numFmtId="0" fontId="16" fillId="27" borderId="17" xfId="1" applyFont="1" applyFill="1" applyBorder="1" applyAlignment="1">
      <alignment horizontal="center" vertical="center" wrapText="1"/>
    </xf>
    <xf numFmtId="0" fontId="16" fillId="27" borderId="4" xfId="1" applyFont="1" applyFill="1" applyBorder="1" applyAlignment="1">
      <alignment horizontal="center" vertical="center" wrapText="1"/>
    </xf>
    <xf numFmtId="0" fontId="16" fillId="27" borderId="33" xfId="1" applyFont="1" applyFill="1" applyBorder="1" applyAlignment="1">
      <alignment horizontal="center" vertical="center" wrapText="1"/>
    </xf>
    <xf numFmtId="0" fontId="16" fillId="12" borderId="18" xfId="1" applyFont="1" applyFill="1" applyBorder="1" applyAlignment="1">
      <alignment horizontal="center" vertical="center" wrapText="1"/>
    </xf>
    <xf numFmtId="0" fontId="16" fillId="12" borderId="1" xfId="1" applyFont="1" applyFill="1" applyBorder="1" applyAlignment="1">
      <alignment horizontal="center" vertical="center" wrapText="1"/>
    </xf>
    <xf numFmtId="0" fontId="16" fillId="12" borderId="34" xfId="1" applyFont="1" applyFill="1" applyBorder="1" applyAlignment="1">
      <alignment horizontal="center" vertical="center" wrapText="1"/>
    </xf>
    <xf numFmtId="0" fontId="17" fillId="8" borderId="18" xfId="1" applyFont="1" applyFill="1" applyBorder="1" applyAlignment="1">
      <alignment horizontal="center" vertical="center" wrapText="1"/>
    </xf>
    <xf numFmtId="0" fontId="17" fillId="8" borderId="1" xfId="1" applyFont="1" applyFill="1" applyBorder="1" applyAlignment="1">
      <alignment horizontal="center" vertical="center" wrapText="1"/>
    </xf>
    <xf numFmtId="0" fontId="17" fillId="8" borderId="34" xfId="1" applyFont="1" applyFill="1" applyBorder="1" applyAlignment="1">
      <alignment horizontal="center" vertical="center" wrapText="1"/>
    </xf>
    <xf numFmtId="0" fontId="17" fillId="2" borderId="20" xfId="0" applyFont="1" applyFill="1" applyBorder="1" applyAlignment="1">
      <alignment horizontal="left" vertical="center" wrapText="1"/>
    </xf>
    <xf numFmtId="0" fontId="17" fillId="2" borderId="28" xfId="0" applyFont="1" applyFill="1" applyBorder="1" applyAlignment="1">
      <alignment horizontal="left" vertical="center" wrapText="1"/>
    </xf>
    <xf numFmtId="0" fontId="17" fillId="2" borderId="46" xfId="0" applyFont="1" applyFill="1" applyBorder="1" applyAlignment="1">
      <alignment horizontal="left" vertical="center"/>
    </xf>
    <xf numFmtId="0" fontId="17" fillId="2" borderId="38" xfId="0" applyFont="1" applyFill="1" applyBorder="1" applyAlignment="1">
      <alignment horizontal="left" vertical="center"/>
    </xf>
    <xf numFmtId="0" fontId="17" fillId="2" borderId="26" xfId="0" applyFont="1" applyFill="1" applyBorder="1" applyAlignment="1">
      <alignment horizontal="left" vertical="center" wrapText="1"/>
    </xf>
    <xf numFmtId="0" fontId="17" fillId="2" borderId="48" xfId="0" applyFont="1" applyFill="1" applyBorder="1" applyAlignment="1">
      <alignment horizontal="left" vertical="center" wrapText="1"/>
    </xf>
    <xf numFmtId="0" fontId="17" fillId="14" borderId="1" xfId="1" applyFont="1" applyFill="1" applyBorder="1" applyAlignment="1">
      <alignment horizontal="justify" vertical="top" wrapText="1"/>
    </xf>
    <xf numFmtId="0" fontId="17" fillId="2" borderId="31" xfId="0" applyFont="1" applyFill="1" applyBorder="1" applyAlignment="1">
      <alignment horizontal="left" vertical="center" wrapText="1"/>
    </xf>
    <xf numFmtId="0" fontId="17" fillId="2" borderId="44" xfId="0" applyFont="1" applyFill="1" applyBorder="1" applyAlignment="1">
      <alignment horizontal="justify" vertical="top" wrapText="1"/>
    </xf>
    <xf numFmtId="0" fontId="17" fillId="2" borderId="45" xfId="0" applyFont="1" applyFill="1" applyBorder="1" applyAlignment="1">
      <alignment horizontal="justify" vertical="top" wrapText="1"/>
    </xf>
    <xf numFmtId="0" fontId="17" fillId="2" borderId="4" xfId="0" applyFont="1" applyFill="1" applyBorder="1" applyAlignment="1">
      <alignment horizontal="justify" vertical="center" wrapText="1"/>
    </xf>
    <xf numFmtId="0" fontId="17" fillId="2" borderId="2" xfId="0" applyFont="1" applyFill="1" applyBorder="1" applyAlignment="1">
      <alignment horizontal="justify" vertical="center" wrapText="1"/>
    </xf>
    <xf numFmtId="0" fontId="16" fillId="17" borderId="17" xfId="1" applyFont="1" applyFill="1" applyBorder="1" applyAlignment="1">
      <alignment horizontal="center" vertical="center" wrapText="1"/>
    </xf>
    <xf numFmtId="0" fontId="16" fillId="17" borderId="4" xfId="1" applyFont="1" applyFill="1" applyBorder="1" applyAlignment="1">
      <alignment horizontal="center" vertical="center" wrapText="1"/>
    </xf>
    <xf numFmtId="0" fontId="16" fillId="17" borderId="33" xfId="1" applyFont="1" applyFill="1" applyBorder="1" applyAlignment="1">
      <alignment horizontal="center" vertical="center" wrapText="1"/>
    </xf>
    <xf numFmtId="0" fontId="16" fillId="21" borderId="5" xfId="1" applyFont="1" applyFill="1" applyBorder="1" applyAlignment="1">
      <alignment horizontal="center" vertical="center" wrapText="1"/>
    </xf>
    <xf numFmtId="0" fontId="17" fillId="21" borderId="5" xfId="1" applyFont="1" applyFill="1" applyBorder="1" applyAlignment="1">
      <alignment horizontal="center" vertical="center" wrapText="1"/>
    </xf>
    <xf numFmtId="0" fontId="17" fillId="21" borderId="1" xfId="1" applyFont="1" applyFill="1" applyBorder="1" applyAlignment="1">
      <alignment horizontal="center" vertical="center" wrapText="1"/>
    </xf>
    <xf numFmtId="0" fontId="16" fillId="26" borderId="17" xfId="1" applyFont="1" applyFill="1" applyBorder="1" applyAlignment="1">
      <alignment horizontal="center" vertical="center" wrapText="1"/>
    </xf>
    <xf numFmtId="0" fontId="16" fillId="26" borderId="4" xfId="1" applyFont="1" applyFill="1" applyBorder="1" applyAlignment="1">
      <alignment horizontal="center" vertical="center" wrapText="1"/>
    </xf>
    <xf numFmtId="0" fontId="16" fillId="26" borderId="33" xfId="1" applyFont="1" applyFill="1" applyBorder="1" applyAlignment="1">
      <alignment horizontal="center" vertical="center" wrapText="1"/>
    </xf>
    <xf numFmtId="0" fontId="17" fillId="2" borderId="46" xfId="0" applyFont="1" applyFill="1" applyBorder="1" applyAlignment="1">
      <alignment horizontal="left" vertical="center" wrapText="1"/>
    </xf>
    <xf numFmtId="0" fontId="17" fillId="2" borderId="38"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9" fillId="5" borderId="36" xfId="0" applyFont="1" applyFill="1" applyBorder="1" applyAlignment="1">
      <alignment horizontal="center" vertical="center" wrapText="1"/>
    </xf>
    <xf numFmtId="0" fontId="9" fillId="5" borderId="33"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49" fontId="2" fillId="2" borderId="1" xfId="0" applyNumberFormat="1"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 fillId="4" borderId="0" xfId="0" applyFont="1" applyFill="1" applyAlignment="1">
      <alignment vertical="center" wrapText="1"/>
    </xf>
    <xf numFmtId="0" fontId="30" fillId="0" borderId="0" xfId="0" applyFont="1"/>
    <xf numFmtId="0" fontId="31" fillId="0" borderId="0" xfId="0" applyFont="1"/>
    <xf numFmtId="0" fontId="19" fillId="5" borderId="21" xfId="0" applyFont="1" applyFill="1" applyBorder="1" applyAlignment="1">
      <alignment horizontal="center" vertical="center" wrapText="1"/>
    </xf>
    <xf numFmtId="0" fontId="19" fillId="5" borderId="20" xfId="0" applyFont="1" applyFill="1" applyBorder="1" applyAlignment="1">
      <alignment horizontal="center" vertical="center" wrapText="1"/>
    </xf>
    <xf numFmtId="0" fontId="19" fillId="5" borderId="17" xfId="0" applyFont="1" applyFill="1" applyBorder="1" applyAlignment="1">
      <alignment horizontal="center" vertical="center" wrapText="1"/>
    </xf>
    <xf numFmtId="17" fontId="16" fillId="7" borderId="18" xfId="0" applyNumberFormat="1" applyFont="1" applyFill="1" applyBorder="1" applyAlignment="1">
      <alignment horizontal="center" vertical="center"/>
    </xf>
    <xf numFmtId="17" fontId="16" fillId="7" borderId="21" xfId="0" applyNumberFormat="1" applyFont="1" applyFill="1" applyBorder="1" applyAlignment="1">
      <alignment horizontal="center" vertical="center"/>
    </xf>
    <xf numFmtId="0" fontId="18" fillId="0" borderId="0" xfId="0" applyFont="1"/>
    <xf numFmtId="0" fontId="17" fillId="2" borderId="0" xfId="0" applyFont="1" applyFill="1"/>
    <xf numFmtId="0" fontId="16" fillId="13" borderId="18" xfId="1" applyFont="1" applyFill="1" applyBorder="1" applyAlignment="1">
      <alignment horizontal="center" vertical="center" wrapText="1"/>
    </xf>
    <xf numFmtId="1" fontId="17" fillId="2" borderId="18" xfId="2" applyNumberFormat="1" applyFont="1" applyFill="1" applyBorder="1" applyAlignment="1" applyProtection="1">
      <alignment horizontal="center" vertical="center"/>
      <protection locked="0"/>
    </xf>
    <xf numFmtId="1" fontId="17" fillId="2" borderId="21" xfId="2" applyNumberFormat="1" applyFont="1" applyFill="1" applyBorder="1" applyAlignment="1" applyProtection="1">
      <alignment horizontal="center" vertical="center"/>
      <protection locked="0"/>
    </xf>
    <xf numFmtId="1" fontId="16" fillId="2" borderId="28" xfId="2" applyNumberFormat="1" applyFont="1" applyFill="1" applyBorder="1" applyAlignment="1" applyProtection="1">
      <alignment horizontal="center" vertical="center"/>
      <protection locked="0"/>
    </xf>
    <xf numFmtId="0" fontId="17" fillId="13" borderId="19" xfId="1" applyFont="1" applyFill="1" applyBorder="1" applyAlignment="1">
      <alignment horizontal="center" vertical="center" wrapText="1"/>
    </xf>
    <xf numFmtId="0" fontId="16" fillId="13" borderId="1" xfId="1" applyFont="1" applyFill="1" applyBorder="1" applyAlignment="1">
      <alignment horizontal="center" vertical="center" wrapText="1"/>
    </xf>
    <xf numFmtId="1" fontId="17" fillId="2" borderId="1" xfId="2" applyNumberFormat="1" applyFont="1" applyFill="1" applyBorder="1" applyAlignment="1" applyProtection="1">
      <alignment horizontal="center" vertical="center"/>
      <protection locked="0"/>
    </xf>
    <xf numFmtId="1" fontId="17" fillId="2" borderId="2" xfId="2" applyNumberFormat="1" applyFont="1" applyFill="1" applyBorder="1" applyAlignment="1" applyProtection="1">
      <alignment horizontal="center" vertical="center"/>
      <protection locked="0"/>
    </xf>
    <xf numFmtId="1" fontId="16" fillId="2" borderId="31" xfId="2" applyNumberFormat="1" applyFont="1" applyFill="1" applyBorder="1" applyAlignment="1" applyProtection="1">
      <alignment horizontal="center" vertical="center"/>
      <protection locked="0"/>
    </xf>
    <xf numFmtId="0" fontId="17" fillId="13" borderId="29" xfId="1" applyFont="1" applyFill="1" applyBorder="1" applyAlignment="1">
      <alignment horizontal="center" vertical="center" wrapText="1"/>
    </xf>
    <xf numFmtId="0" fontId="17" fillId="0" borderId="0" xfId="0" applyFont="1"/>
    <xf numFmtId="1" fontId="16" fillId="9" borderId="31" xfId="2" applyNumberFormat="1" applyFont="1" applyFill="1" applyBorder="1" applyAlignment="1" applyProtection="1">
      <alignment horizontal="center" vertical="center"/>
      <protection locked="0"/>
    </xf>
    <xf numFmtId="0" fontId="17" fillId="18" borderId="29" xfId="1" applyFont="1" applyFill="1" applyBorder="1" applyAlignment="1">
      <alignment horizontal="center" vertical="center" wrapText="1"/>
    </xf>
    <xf numFmtId="0" fontId="16" fillId="13" borderId="34" xfId="1" applyFont="1" applyFill="1" applyBorder="1" applyAlignment="1">
      <alignment horizontal="center" vertical="center" wrapText="1"/>
    </xf>
    <xf numFmtId="1" fontId="17" fillId="2" borderId="34" xfId="2" applyNumberFormat="1" applyFont="1" applyFill="1" applyBorder="1" applyAlignment="1" applyProtection="1">
      <alignment horizontal="center" vertical="center"/>
      <protection locked="0"/>
    </xf>
    <xf numFmtId="1" fontId="17" fillId="2" borderId="36" xfId="2" applyNumberFormat="1" applyFont="1" applyFill="1" applyBorder="1" applyAlignment="1" applyProtection="1">
      <alignment horizontal="center" vertical="center"/>
      <protection locked="0"/>
    </xf>
    <xf numFmtId="1" fontId="16" fillId="9" borderId="38" xfId="2" applyNumberFormat="1" applyFont="1" applyFill="1" applyBorder="1" applyAlignment="1" applyProtection="1">
      <alignment horizontal="center" vertical="center"/>
      <protection locked="0"/>
    </xf>
    <xf numFmtId="0" fontId="17" fillId="18" borderId="35" xfId="1" applyFont="1" applyFill="1" applyBorder="1" applyAlignment="1">
      <alignment horizontal="center" vertical="center" wrapText="1"/>
    </xf>
    <xf numFmtId="0" fontId="16" fillId="13" borderId="5" xfId="1" applyFont="1" applyFill="1" applyBorder="1" applyAlignment="1">
      <alignment horizontal="center" vertical="center" wrapText="1"/>
    </xf>
    <xf numFmtId="1" fontId="17" fillId="2" borderId="5" xfId="2" applyNumberFormat="1" applyFont="1" applyFill="1" applyBorder="1" applyAlignment="1" applyProtection="1">
      <alignment horizontal="center" vertical="center"/>
      <protection locked="0"/>
    </xf>
    <xf numFmtId="1" fontId="16" fillId="9" borderId="28" xfId="2" applyNumberFormat="1" applyFont="1" applyFill="1" applyBorder="1" applyAlignment="1" applyProtection="1">
      <alignment horizontal="center" vertical="center"/>
      <protection locked="0"/>
    </xf>
    <xf numFmtId="0" fontId="17" fillId="18" borderId="11" xfId="1" applyFont="1" applyFill="1" applyBorder="1" applyAlignment="1">
      <alignment horizontal="center" vertical="center" wrapText="1"/>
    </xf>
    <xf numFmtId="0" fontId="17" fillId="18" borderId="19" xfId="1" applyFont="1" applyFill="1" applyBorder="1" applyAlignment="1">
      <alignment horizontal="center" vertical="center" wrapText="1"/>
    </xf>
    <xf numFmtId="0" fontId="16" fillId="2" borderId="33" xfId="0" applyFont="1" applyFill="1" applyBorder="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wrapText="1"/>
    </xf>
    <xf numFmtId="0" fontId="6" fillId="0" borderId="0" xfId="0" applyFont="1" applyAlignment="1">
      <alignment wrapText="1"/>
    </xf>
    <xf numFmtId="0" fontId="6" fillId="0" borderId="0" xfId="0" applyFont="1"/>
    <xf numFmtId="1" fontId="34" fillId="17" borderId="40" xfId="0" applyNumberFormat="1" applyFont="1" applyFill="1" applyBorder="1" applyAlignment="1">
      <alignment horizontal="center" vertical="center"/>
    </xf>
    <xf numFmtId="1" fontId="34" fillId="9" borderId="41" xfId="0" applyNumberFormat="1" applyFont="1" applyFill="1" applyBorder="1" applyAlignment="1">
      <alignment horizontal="center" vertical="center"/>
    </xf>
    <xf numFmtId="1" fontId="30" fillId="0" borderId="0" xfId="0" applyNumberFormat="1" applyFont="1"/>
    <xf numFmtId="0" fontId="35" fillId="0" borderId="0" xfId="0" applyFont="1" applyAlignment="1">
      <alignment wrapText="1"/>
    </xf>
    <xf numFmtId="17" fontId="20" fillId="7" borderId="1" xfId="0" applyNumberFormat="1" applyFont="1" applyFill="1" applyBorder="1" applyAlignment="1">
      <alignment horizontal="center" vertical="center"/>
    </xf>
    <xf numFmtId="17" fontId="16" fillId="7" borderId="1" xfId="0" applyNumberFormat="1" applyFont="1" applyFill="1" applyBorder="1" applyAlignment="1">
      <alignment horizontal="center" vertical="center"/>
    </xf>
    <xf numFmtId="17" fontId="16" fillId="7" borderId="2" xfId="0" applyNumberFormat="1" applyFont="1" applyFill="1" applyBorder="1" applyAlignment="1">
      <alignment horizontal="center" vertical="center"/>
    </xf>
    <xf numFmtId="17" fontId="9" fillId="7" borderId="24" xfId="0" applyNumberFormat="1" applyFont="1" applyFill="1" applyBorder="1" applyAlignment="1">
      <alignment horizontal="center" vertical="center"/>
    </xf>
    <xf numFmtId="17" fontId="9" fillId="7" borderId="42" xfId="0" applyNumberFormat="1" applyFont="1" applyFill="1" applyBorder="1" applyAlignment="1">
      <alignment horizontal="center" vertical="center"/>
    </xf>
    <xf numFmtId="17" fontId="9" fillId="7" borderId="14" xfId="0" applyNumberFormat="1" applyFont="1" applyFill="1" applyBorder="1" applyAlignment="1">
      <alignment horizontal="center" vertical="center"/>
    </xf>
    <xf numFmtId="0" fontId="9" fillId="22" borderId="1" xfId="0" applyFont="1" applyFill="1" applyBorder="1" applyAlignment="1">
      <alignment horizontal="center" vertical="center" wrapText="1"/>
    </xf>
    <xf numFmtId="17" fontId="9" fillId="7" borderId="1" xfId="0" applyNumberFormat="1" applyFont="1" applyFill="1" applyBorder="1" applyAlignment="1">
      <alignment horizontal="center" vertical="center" wrapText="1"/>
    </xf>
    <xf numFmtId="0" fontId="36" fillId="22" borderId="1" xfId="0" applyFont="1" applyFill="1" applyBorder="1" applyAlignment="1">
      <alignment horizontal="center" vertical="center" wrapText="1"/>
    </xf>
    <xf numFmtId="17" fontId="19" fillId="5" borderId="1" xfId="0" applyNumberFormat="1" applyFont="1" applyFill="1" applyBorder="1" applyAlignment="1">
      <alignment horizontal="center" vertical="center"/>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9"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23" borderId="1" xfId="0" applyFont="1" applyFill="1" applyBorder="1" applyAlignment="1">
      <alignment horizontal="justify" vertical="top" wrapText="1"/>
    </xf>
    <xf numFmtId="6" fontId="19" fillId="22" borderId="1" xfId="0" applyNumberFormat="1" applyFont="1" applyFill="1" applyBorder="1" applyAlignment="1">
      <alignment horizontal="center" vertical="center" wrapText="1"/>
    </xf>
    <xf numFmtId="1" fontId="37" fillId="24" borderId="15" xfId="2" applyNumberFormat="1" applyFont="1" applyFill="1" applyBorder="1" applyAlignment="1" applyProtection="1">
      <alignment horizontal="center" vertical="center"/>
      <protection locked="0"/>
    </xf>
    <xf numFmtId="1" fontId="37" fillId="24" borderId="24" xfId="2" applyNumberFormat="1" applyFont="1" applyFill="1" applyBorder="1" applyAlignment="1" applyProtection="1">
      <alignment horizontal="center" vertical="center"/>
      <protection locked="0"/>
    </xf>
    <xf numFmtId="0" fontId="19" fillId="8" borderId="1" xfId="0" applyFont="1" applyFill="1" applyBorder="1" applyAlignment="1">
      <alignment horizontal="center" vertical="center" wrapText="1"/>
    </xf>
    <xf numFmtId="0" fontId="19" fillId="8" borderId="1" xfId="0" applyFont="1" applyFill="1" applyBorder="1" applyAlignment="1">
      <alignment horizontal="center" vertical="center"/>
    </xf>
    <xf numFmtId="0" fontId="31" fillId="0" borderId="1" xfId="0" applyFont="1" applyBorder="1"/>
    <xf numFmtId="0" fontId="31" fillId="0" borderId="42" xfId="0" applyFont="1" applyBorder="1" applyAlignment="1">
      <alignment horizontal="center"/>
    </xf>
    <xf numFmtId="0" fontId="37" fillId="0" borderId="1" xfId="0" applyFont="1" applyBorder="1" applyAlignment="1">
      <alignment horizontal="center" vertical="center"/>
    </xf>
    <xf numFmtId="0" fontId="31" fillId="0" borderId="0" xfId="0" applyFont="1" applyAlignment="1">
      <alignment horizont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17" fontId="16" fillId="7" borderId="4" xfId="0" applyNumberFormat="1" applyFont="1" applyFill="1" applyBorder="1" applyAlignment="1">
      <alignment horizontal="center" vertical="center"/>
    </xf>
    <xf numFmtId="17" fontId="16" fillId="7" borderId="31" xfId="0" applyNumberFormat="1" applyFont="1" applyFill="1" applyBorder="1" applyAlignment="1">
      <alignment horizontal="center" vertical="center"/>
    </xf>
    <xf numFmtId="0" fontId="37" fillId="2" borderId="0" xfId="0" applyFont="1" applyFill="1" applyAlignment="1">
      <alignment horizontal="center" vertical="center"/>
    </xf>
    <xf numFmtId="6" fontId="19" fillId="22" borderId="15" xfId="0" applyNumberFormat="1" applyFont="1" applyFill="1" applyBorder="1" applyAlignment="1">
      <alignment horizontal="center" vertical="center" wrapText="1"/>
    </xf>
    <xf numFmtId="17" fontId="16" fillId="5" borderId="2" xfId="0" applyNumberFormat="1" applyFont="1" applyFill="1" applyBorder="1" applyAlignment="1">
      <alignment horizontal="center" vertical="center"/>
    </xf>
    <xf numFmtId="17" fontId="16" fillId="5" borderId="3" xfId="0" applyNumberFormat="1" applyFont="1" applyFill="1" applyBorder="1" applyAlignment="1">
      <alignment horizontal="center" vertical="center"/>
    </xf>
    <xf numFmtId="17" fontId="16" fillId="5" borderId="4" xfId="0" applyNumberFormat="1" applyFont="1" applyFill="1" applyBorder="1" applyAlignment="1">
      <alignment horizontal="center" vertical="center"/>
    </xf>
    <xf numFmtId="17" fontId="19" fillId="7" borderId="1" xfId="0" applyNumberFormat="1" applyFont="1" applyFill="1" applyBorder="1" applyAlignment="1">
      <alignment horizontal="center" vertical="center"/>
    </xf>
    <xf numFmtId="17" fontId="19" fillId="7" borderId="2" xfId="0" applyNumberFormat="1" applyFont="1" applyFill="1" applyBorder="1" applyAlignment="1">
      <alignment horizontal="center" vertical="center"/>
    </xf>
    <xf numFmtId="6" fontId="22" fillId="15" borderId="47" xfId="0" applyNumberFormat="1" applyFont="1" applyFill="1" applyBorder="1" applyAlignment="1">
      <alignment horizontal="center" vertical="center" wrapText="1"/>
    </xf>
    <xf numFmtId="0" fontId="18" fillId="0" borderId="4" xfId="0" applyFont="1" applyBorder="1" applyAlignment="1">
      <alignment vertical="center" wrapText="1"/>
    </xf>
    <xf numFmtId="44" fontId="7" fillId="0" borderId="0" xfId="3" applyFont="1" applyAlignment="1">
      <alignment wrapText="1"/>
    </xf>
  </cellXfs>
  <cellStyles count="6">
    <cellStyle name="Currency" xfId="5" xr:uid="{00000000-0005-0000-0000-000000000000}"/>
    <cellStyle name="Moneda" xfId="3" builtinId="4"/>
    <cellStyle name="Normal" xfId="0" builtinId="0"/>
    <cellStyle name="Normal 2" xfId="1" xr:uid="{00000000-0005-0000-0000-000003000000}"/>
    <cellStyle name="Normal 2 2" xfId="4" xr:uid="{00000000-0005-0000-0000-000004000000}"/>
    <cellStyle name="Normal 3" xfId="2" xr:uid="{00000000-0005-0000-0000-000005000000}"/>
  </cellStyles>
  <dxfs count="10">
    <dxf>
      <fill>
        <patternFill>
          <bgColor rgb="FF92D050"/>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tint="-9.9948118533890809E-2"/>
        </patternFill>
      </fill>
    </dxf>
    <dxf>
      <fill>
        <patternFill>
          <bgColor theme="2"/>
        </patternFill>
      </fill>
    </dxf>
    <dxf>
      <fill>
        <patternFill>
          <bgColor rgb="FF00B0F0"/>
        </patternFill>
      </fill>
    </dxf>
  </dxfs>
  <tableStyles count="0" defaultTableStyle="TableStyleMedium2" defaultPivotStyle="PivotStyleLight16"/>
  <colors>
    <mruColors>
      <color rgb="FFCCFF99"/>
      <color rgb="FFFFFFB3"/>
      <color rgb="FFFFF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'PASST 2024'!$M$79</c:f>
              <c:strCache>
                <c:ptCount val="1"/>
                <c:pt idx="0">
                  <c:v>%  del Cumplimiento MENSUAL PASST</c:v>
                </c:pt>
              </c:strCache>
            </c:strRef>
          </c:tx>
          <c:spPr>
            <a:solidFill>
              <a:schemeClr val="accent1"/>
            </a:solidFill>
            <a:ln>
              <a:noFill/>
            </a:ln>
            <a:effectLst/>
          </c:spPr>
          <c:invertIfNegative val="0"/>
          <c:dLbls>
            <c:spPr>
              <a:solidFill>
                <a:schemeClr val="bg1">
                  <a:lumMod val="95000"/>
                </a:schemeClr>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'PASST 2024'!$N$79:$AN$79</c:f>
              <c:numCache>
                <c:formatCode>0%</c:formatCode>
                <c:ptCount val="27"/>
                <c:pt idx="1">
                  <c:v>0</c:v>
                </c:pt>
                <c:pt idx="3">
                  <c:v>0</c:v>
                </c:pt>
                <c:pt idx="5">
                  <c:v>0</c:v>
                </c:pt>
                <c:pt idx="7">
                  <c:v>0</c:v>
                </c:pt>
                <c:pt idx="9">
                  <c:v>0</c:v>
                </c:pt>
                <c:pt idx="11">
                  <c:v>0</c:v>
                </c:pt>
                <c:pt idx="13">
                  <c:v>0</c:v>
                </c:pt>
                <c:pt idx="15">
                  <c:v>0</c:v>
                </c:pt>
                <c:pt idx="17">
                  <c:v>0</c:v>
                </c:pt>
                <c:pt idx="19">
                  <c:v>0</c:v>
                </c:pt>
                <c:pt idx="21">
                  <c:v>0</c:v>
                </c:pt>
                <c:pt idx="23">
                  <c:v>0</c:v>
                </c:pt>
                <c:pt idx="25">
                  <c:v>0</c:v>
                </c:pt>
              </c:numCache>
            </c:numRef>
          </c:val>
          <c:extLst>
            <c:ext xmlns:c15="http://schemas.microsoft.com/office/drawing/2012/chart" uri="{02D57815-91ED-43cb-92C2-25804820EDAC}">
              <c15:filteredCategoryTitle>
                <c15:cat>
                  <c:strRef>
                    <c:extLst>
                      <c:ext uri="{02D57815-91ED-43cb-92C2-25804820EDAC}">
                        <c15:formulaRef>
                          <c15:sqref>'PASST 2024'!$N$78:$AN$78</c15:sqref>
                        </c15:formulaRef>
                      </c:ext>
                    </c:extLst>
                    <c:strCache>
                      <c:ptCount val="26"/>
                      <c:pt idx="1">
                        <c:v>ENERO</c:v>
                      </c:pt>
                      <c:pt idx="3">
                        <c:v>FEBRERO</c:v>
                      </c:pt>
                      <c:pt idx="5">
                        <c:v>MARZO</c:v>
                      </c:pt>
                      <c:pt idx="7">
                        <c:v>ABRIL</c:v>
                      </c:pt>
                      <c:pt idx="9">
                        <c:v>MAYO</c:v>
                      </c:pt>
                      <c:pt idx="11">
                        <c:v>JUNIO</c:v>
                      </c:pt>
                      <c:pt idx="13">
                        <c:v>JULIO</c:v>
                      </c:pt>
                      <c:pt idx="15">
                        <c:v>AGOSTO</c:v>
                      </c:pt>
                      <c:pt idx="17">
                        <c:v>SEPTIEMBRE</c:v>
                      </c:pt>
                      <c:pt idx="19">
                        <c:v>OCTUBRE</c:v>
                      </c:pt>
                      <c:pt idx="21">
                        <c:v>NOVIEMBRE</c:v>
                      </c:pt>
                      <c:pt idx="23">
                        <c:v>DICIEMBRE</c:v>
                      </c:pt>
                      <c:pt idx="25">
                        <c:v>TOTAL %</c:v>
                      </c:pt>
                    </c:strCache>
                  </c:strRef>
                </c15:cat>
              </c15:filteredCategoryTitle>
            </c:ext>
            <c:ext xmlns:c16="http://schemas.microsoft.com/office/drawing/2014/chart" uri="{C3380CC4-5D6E-409C-BE32-E72D297353CC}">
              <c16:uniqueId val="{00000000-1CB4-4627-8D35-495F01FB0013}"/>
            </c:ext>
          </c:extLst>
        </c:ser>
        <c:ser>
          <c:idx val="1"/>
          <c:order val="1"/>
          <c:tx>
            <c:strRef>
              <c:f>'PASST 2024'!$M$80</c:f>
              <c:strCache>
                <c:ptCount val="1"/>
                <c:pt idx="0">
                  <c:v>%  del Cumplimiento TRIMESTRAL PASST</c:v>
                </c:pt>
              </c:strCache>
            </c:strRef>
          </c:tx>
          <c:spPr>
            <a:solidFill>
              <a:schemeClr val="accent2"/>
            </a:solidFill>
            <a:ln>
              <a:noFill/>
            </a:ln>
            <a:effectLst/>
          </c:spPr>
          <c:invertIfNegative val="0"/>
          <c:dLbls>
            <c:spPr>
              <a:solidFill>
                <a:schemeClr val="accent4">
                  <a:lumMod val="40000"/>
                  <a:lumOff val="60000"/>
                </a:schemeClr>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'PASST 2024'!$N$80:$AN$80</c:f>
              <c:numCache>
                <c:formatCode>mmm\-yy</c:formatCode>
                <c:ptCount val="27"/>
                <c:pt idx="1">
                  <c:v>0</c:v>
                </c:pt>
                <c:pt idx="5" formatCode="0%">
                  <c:v>0</c:v>
                </c:pt>
                <c:pt idx="7">
                  <c:v>0</c:v>
                </c:pt>
                <c:pt idx="11" formatCode="0%">
                  <c:v>0</c:v>
                </c:pt>
                <c:pt idx="13">
                  <c:v>0</c:v>
                </c:pt>
                <c:pt idx="17" formatCode="0%">
                  <c:v>0</c:v>
                </c:pt>
                <c:pt idx="19">
                  <c:v>0</c:v>
                </c:pt>
                <c:pt idx="23" formatCode="0%">
                  <c:v>0</c:v>
                </c:pt>
              </c:numCache>
            </c:numRef>
          </c:val>
          <c:extLst>
            <c:ext xmlns:c15="http://schemas.microsoft.com/office/drawing/2012/chart" uri="{02D57815-91ED-43cb-92C2-25804820EDAC}">
              <c15:filteredCategoryTitle>
                <c15:cat>
                  <c:strRef>
                    <c:extLst>
                      <c:ext uri="{02D57815-91ED-43cb-92C2-25804820EDAC}">
                        <c15:formulaRef>
                          <c15:sqref>'PASST 2024'!$N$78:$AN$78</c15:sqref>
                        </c15:formulaRef>
                      </c:ext>
                    </c:extLst>
                    <c:strCache>
                      <c:ptCount val="26"/>
                      <c:pt idx="1">
                        <c:v>ENERO</c:v>
                      </c:pt>
                      <c:pt idx="3">
                        <c:v>FEBRERO</c:v>
                      </c:pt>
                      <c:pt idx="5">
                        <c:v>MARZO</c:v>
                      </c:pt>
                      <c:pt idx="7">
                        <c:v>ABRIL</c:v>
                      </c:pt>
                      <c:pt idx="9">
                        <c:v>MAYO</c:v>
                      </c:pt>
                      <c:pt idx="11">
                        <c:v>JUNIO</c:v>
                      </c:pt>
                      <c:pt idx="13">
                        <c:v>JULIO</c:v>
                      </c:pt>
                      <c:pt idx="15">
                        <c:v>AGOSTO</c:v>
                      </c:pt>
                      <c:pt idx="17">
                        <c:v>SEPTIEMBRE</c:v>
                      </c:pt>
                      <c:pt idx="19">
                        <c:v>OCTUBRE</c:v>
                      </c:pt>
                      <c:pt idx="21">
                        <c:v>NOVIEMBRE</c:v>
                      </c:pt>
                      <c:pt idx="23">
                        <c:v>DICIEMBRE</c:v>
                      </c:pt>
                      <c:pt idx="25">
                        <c:v>TOTAL %</c:v>
                      </c:pt>
                    </c:strCache>
                  </c:strRef>
                </c15:cat>
              </c15:filteredCategoryTitle>
            </c:ext>
            <c:ext xmlns:c16="http://schemas.microsoft.com/office/drawing/2014/chart" uri="{C3380CC4-5D6E-409C-BE32-E72D297353CC}">
              <c16:uniqueId val="{0000000A-1CB4-4627-8D35-495F01FB0013}"/>
            </c:ext>
          </c:extLst>
        </c:ser>
        <c:dLbls>
          <c:showLegendKey val="0"/>
          <c:showVal val="0"/>
          <c:showCatName val="0"/>
          <c:showSerName val="0"/>
          <c:showPercent val="0"/>
          <c:showBubbleSize val="0"/>
        </c:dLbls>
        <c:gapWidth val="219"/>
        <c:overlap val="-27"/>
        <c:axId val="2095580096"/>
        <c:axId val="2095581344"/>
      </c:barChart>
      <c:catAx>
        <c:axId val="2095580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095581344"/>
        <c:crosses val="autoZero"/>
        <c:auto val="1"/>
        <c:lblAlgn val="ctr"/>
        <c:lblOffset val="100"/>
        <c:noMultiLvlLbl val="0"/>
      </c:catAx>
      <c:valAx>
        <c:axId val="20955813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2095580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45</xdr:col>
      <xdr:colOff>0</xdr:colOff>
      <xdr:row>53</xdr:row>
      <xdr:rowOff>0</xdr:rowOff>
    </xdr:from>
    <xdr:ext cx="304800" cy="304800"/>
    <xdr:sp macro="" textlink="">
      <xdr:nvSpPr>
        <xdr:cNvPr id="2"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iiiig/oAKKKKACiiigAooooAKKKKAM7WNY0nw9pOqa/r+qadoehaJp17q+ta1rF7baZpOkaTpttJeajqeqajeyw2dhp9haQzXV7e3c0Vta20Uk88iRIzDnPAnxI+HnxS0R/Evwy8eeDPiL4cjvp9Lk8QeBfFGieLtETUrWOCa6099V0C+1CxW+torq2lntDOJ4Y7iB5I1WWMt+Wv/BZr4r69on7N/hT9m/4fyGT4qftifEnw18FfC9hDK0V3JoN1qumTeKriMqGJtLue68O+EdRHluPsXi+VsDbuHz5/wAE39Fb9h79uz9pz/gnxqGp3dz4G8ZaH4e+OvwOvdSYxjUjDo1jD4ltrJCzNPeXel3D2V0534X4X3zeax+aQPpMPkMa+R1szeIccWliMThsEoJqvgMFVwtDGYl1L3j7OpiXyxtrHDYhu3Jp+3fxD+MPwk+EcGl3PxX+KPw6+GNtrct1Botx8QvG3hrwZBq89ikMl7DpcviPU9Njv5bOO5t3uo7VpXt0nhaUIsqFuW8HftNfs3fETxFYeEPh/wDtBfBHxz4s1UXbaX4X8H/FbwJ4m8Q6kLCyuNRvjYaLouvXupXgstPtLq/uzb20gt7O2uLqbZBDI6/i9/wXTh8HXHjH/gnhb/EQ6Yvw/n/aA1aHx02tT/ZtHXwdLqnwwTxOdWufMi+z6YNEa+N/P5sXlWvmyeYm3cPsb9l3wF/wSaj+MWh6t+yev7PN98afD+na9qWhSfDrxa2teJ7DS7nSrnQvEF5b2a63eg2raVrNxYXkr27qkN6cFXZGAX/Y2Ep5HhMzqf2pUrYyjjpx+q4WlUweHlhcRUw8PrNaVSM4Rm4xnJqMmo8zXRH6lUUUUHzAUUUUAfzOfHPSfjv+31/wVa8T6V+zb8S/Dnw1i/YM8G2unaH4/wDE3hm08beHdM+I95qS2/iYReHdRsdU0ybxLca1quq6LBLf2UkFsvwzN9Asd9bWsteY/ts/Cr9uL9j/AOK37NX/AAUE/aD+PHhL9oS5+EvxK8M+Ar+48F/DnRfh/q+meBtXk8Qanqui6mdA0XRLW/0fxBp1x4r8PR3F4sslhf8AiSKGNwuoFa/pt8D/AAh+FHwy1HxXrHw4+GfgDwDq/jzUU1jxvqngzwf4f8M6j4x1aKfULqPU/FF7oun2Vzr+oR3Or6rcJearJdXCT6nfyrIJLy4aTW8c+APAnxP8M33gv4k+C/CnxA8H6o9nLqXhXxr4e0nxR4d1CTT7yDULCS90XW7S9066eyv7a3vbR5rZ2t7qCG4iKSxowD7WjxbHD4jA0qeAw7yrCYKnl1SjUw2FnjquFq0XDMFHGum61J4qrVxFXkhUVNOdpJ3nf8Cv+C2fiD4da/rP/BNXxV4kvdD1X4Sa18bX8Qa/qOpxpeeGtS+HWo3Xwq1HVb3UIpY5I7rQ7zw1NPPdxyROk9hJIrxsrFT9u/s5fEn/AIJL2PxY8P6f+zDefsyaR8YvEsV/4e8Oj4beF9N0XxVqkFzavfajpVpd2Wi2crQz2unNcXMDTrHIlqCwJRRX3B4t/Zy/Z98feG/CHg3xz8DfhF4y8I/D+yXTfAnhfxV8OPCHiDw94L09LOz09LHwpo2q6Pd6d4fs0sNPsLFbbSbe0hW0srS2CCG3hROe8Ifsi/sp/D/xJpXjHwJ+zR8A/Bfi7Qp3utE8UeFPhD4A8P8AiHR7mSCW1kuNM1nSdAtNRsJ3tp57d5bW4idoJpYixSRlIcbzjAVMmwuWT/tenUwdLMKdP6tiaNPC4j63iamIpfWqLhKVRQ5oRmlJXXOo7pn0PRRRQfLBRRRQAUUUUAFFFFABRRRQB//Z">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58416825" y="9790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264167</xdr:colOff>
      <xdr:row>1</xdr:row>
      <xdr:rowOff>70891</xdr:rowOff>
    </xdr:from>
    <xdr:to>
      <xdr:col>3</xdr:col>
      <xdr:colOff>1153414</xdr:colOff>
      <xdr:row>3</xdr:row>
      <xdr:rowOff>724677</xdr:rowOff>
    </xdr:to>
    <xdr:pic>
      <xdr:nvPicPr>
        <xdr:cNvPr id="3" name="Imagen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7281" y="264620"/>
          <a:ext cx="2377730" cy="2246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10</xdr:col>
      <xdr:colOff>0</xdr:colOff>
      <xdr:row>53</xdr:row>
      <xdr:rowOff>0</xdr:rowOff>
    </xdr:from>
    <xdr:ext cx="304800" cy="304800"/>
    <xdr:sp macro="" textlink="">
      <xdr:nvSpPr>
        <xdr:cNvPr id="4"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iiiig/oAKKKKACiiigAooooAKKKKAM7WNY0nw9pOqa/r+qadoehaJp17q+ta1rF7baZpOkaTpttJeajqeqajeyw2dhp9haQzXV7e3c0Vta20Uk88iRIzDnPAnxI+HnxS0R/Evwy8eeDPiL4cjvp9Lk8QeBfFGieLtETUrWOCa6099V0C+1CxW+torq2lntDOJ4Y7iB5I1WWMt+Wv/BZr4r69on7N/hT9m/4fyGT4qftifEnw18FfC9hDK0V3JoN1qumTeKriMqGJtLue68O+EdRHluPsXi+VsDbuHz5/wAE39Fb9h79uz9pz/gnxqGp3dz4G8ZaH4e+OvwOvdSYxjUjDo1jD4ltrJCzNPeXel3D2V0534X4X3zeax+aQPpMPkMa+R1szeIccWliMThsEoJqvgMFVwtDGYl1L3j7OpiXyxtrHDYhu3Jp+3fxD+MPwk+EcGl3PxX+KPw6+GNtrct1Botx8QvG3hrwZBq89ikMl7DpcviPU9Njv5bOO5t3uo7VpXt0nhaUIsqFuW8HftNfs3fETxFYeEPh/wDtBfBHxz4s1UXbaX4X8H/FbwJ4m8Q6kLCyuNRvjYaLouvXupXgstPtLq/uzb20gt7O2uLqbZBDI6/i9/wXTh8HXHjH/gnhb/EQ6Yvw/n/aA1aHx02tT/ZtHXwdLqnwwTxOdWufMi+z6YNEa+N/P5sXlWvmyeYm3cPsb9l3wF/wSaj+MWh6t+yev7PN98afD+na9qWhSfDrxa2teJ7DS7nSrnQvEF5b2a63eg2raVrNxYXkr27qkN6cFXZGAX/Y2Ep5HhMzqf2pUrYyjjpx+q4WlUweHlhcRUw8PrNaVSM4Rm4xnJqMmo8zXRH6lUUUUHzAUUUUAfzOfHPSfjv+31/wVa8T6V+zb8S/Dnw1i/YM8G2unaH4/wDE3hm08beHdM+I95qS2/iYReHdRsdU0ybxLca1quq6LBLf2UkFsvwzN9Asd9bWsteY/ts/Cr9uL9j/AOK37NX/AAUE/aD+PHhL9oS5+EvxK8M+Ar+48F/DnRfh/q+meBtXk8Qanqui6mdA0XRLW/0fxBp1x4r8PR3F4sslhf8AiSKGNwuoFa/pt8D/AAh+FHwy1HxXrHw4+GfgDwDq/jzUU1jxvqngzwf4f8M6j4x1aKfULqPU/FF7oun2Vzr+oR3Or6rcJearJdXCT6nfyrIJLy4aTW8c+APAnxP8M33gv4k+C/CnxA8H6o9nLqXhXxr4e0nxR4d1CTT7yDULCS90XW7S9066eyv7a3vbR5rZ2t7qCG4iKSxowD7WjxbHD4jA0qeAw7yrCYKnl1SjUw2FnjquFq0XDMFHGum61J4qrVxFXkhUVNOdpJ3nf8Cv+C2fiD4da/rP/BNXxV4kvdD1X4Sa18bX8Qa/qOpxpeeGtS+HWo3Xwq1HVb3UIpY5I7rQ7zw1NPPdxyROk9hJIrxsrFT9u/s5fEn/AIJL2PxY8P6f+zDefsyaR8YvEsV/4e8Oj4beF9N0XxVqkFzavfajpVpd2Wi2crQz2unNcXMDTrHIlqCwJRRX3B4t/Zy/Z98feG/CHg3xz8DfhF4y8I/D+yXTfAnhfxV8OPCHiDw94L09LOz09LHwpo2q6Pd6d4fs0sNPsLFbbSbe0hW0srS2CCG3hROe8Ifsi/sp/D/xJpXjHwJ+zR8A/Bfi7Qp3utE8UeFPhD4A8P8AiHR7mSCW1kuNM1nSdAtNRsJ3tp57d5bW4idoJpYixSRlIcbzjAVMmwuWT/tenUwdLMKdP6tiaNPC4j63iamIpfWqLhKVRQ5oRmlJXXOo7pn0PRRRQfLBRRRQAUUUUAFFFFABRRRQB//Z">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14906625" y="9790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44</xdr:col>
      <xdr:colOff>112566</xdr:colOff>
      <xdr:row>6</xdr:row>
      <xdr:rowOff>223404</xdr:rowOff>
    </xdr:from>
    <xdr:to>
      <xdr:col>45</xdr:col>
      <xdr:colOff>1921144</xdr:colOff>
      <xdr:row>6</xdr:row>
      <xdr:rowOff>3290454</xdr:rowOff>
    </xdr:to>
    <xdr:graphicFrame macro="">
      <xdr:nvGraphicFramePr>
        <xdr:cNvPr id="5" name="Gráfico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angela_correa_umv_gov_co/Documents/1%20Mis%20Documentos/1%20%20SG/2022/SGSST/20221130199543_PM%20SGSST%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M-FM-004"/>
      <sheetName val="CEM-FM-004 FINAL "/>
    </sheetNames>
    <sheetDataSet>
      <sheetData sheetId="0">
        <row r="2">
          <cell r="D2" t="str">
            <v>Auditoria Interna</v>
          </cell>
        </row>
        <row r="3">
          <cell r="D3" t="str">
            <v>Auditoria Externa</v>
          </cell>
        </row>
        <row r="4">
          <cell r="D4" t="str">
            <v>Revisión por la Dirección</v>
          </cell>
        </row>
        <row r="5">
          <cell r="D5" t="str">
            <v>Producto y/o Servicio No Conforme</v>
          </cell>
        </row>
        <row r="6">
          <cell r="D6" t="str">
            <v xml:space="preserve"> Medición de Indicadores</v>
          </cell>
        </row>
        <row r="7">
          <cell r="D7" t="str">
            <v>Mapa de Riesgos</v>
          </cell>
        </row>
        <row r="8">
          <cell r="D8" t="str">
            <v>Autoevaluación del Proceso</v>
          </cell>
        </row>
        <row r="9">
          <cell r="D9" t="str">
            <v>Sistema de Gestión</v>
          </cell>
        </row>
        <row r="10">
          <cell r="D10" t="str">
            <v>Normograma</v>
          </cell>
        </row>
        <row r="11">
          <cell r="D11" t="str">
            <v>Quejas y Reclamos</v>
          </cell>
        </row>
        <row r="12">
          <cell r="D12" t="str">
            <v>OTRO: describa</v>
          </cell>
        </row>
      </sheetData>
      <sheetData sheetId="1">
        <row r="2">
          <cell r="D2" t="str">
            <v>Auditoria Interna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94"/>
  <sheetViews>
    <sheetView showGridLines="0" tabSelected="1" topLeftCell="J7" zoomScale="40" zoomScaleNormal="40" workbookViewId="0">
      <selection activeCell="J7" sqref="J7:K7"/>
    </sheetView>
  </sheetViews>
  <sheetFormatPr baseColWidth="10" defaultColWidth="11.42578125" defaultRowHeight="14.25" x14ac:dyDescent="0.2"/>
  <cols>
    <col min="1" max="1" width="3.28515625" style="247" customWidth="1"/>
    <col min="2" max="2" width="5.28515625" style="280" customWidth="1"/>
    <col min="3" max="3" width="22" style="281" customWidth="1"/>
    <col min="4" max="4" width="17.85546875" style="281" customWidth="1"/>
    <col min="5" max="5" width="18.28515625" style="281" customWidth="1"/>
    <col min="6" max="6" width="13.7109375" style="281" customWidth="1"/>
    <col min="7" max="7" width="27.28515625" style="281" customWidth="1"/>
    <col min="8" max="8" width="30.42578125" style="281" customWidth="1"/>
    <col min="9" max="9" width="60.28515625" style="281" customWidth="1"/>
    <col min="10" max="10" width="85.7109375" style="281" customWidth="1"/>
    <col min="11" max="11" width="30" style="281" customWidth="1"/>
    <col min="12" max="12" width="17.28515625" style="281" customWidth="1"/>
    <col min="13" max="13" width="18.140625" style="281" customWidth="1"/>
    <col min="14" max="14" width="21.85546875" style="281" customWidth="1"/>
    <col min="15" max="16" width="8.7109375" style="281" customWidth="1"/>
    <col min="17" max="28" width="8.7109375" style="247" customWidth="1"/>
    <col min="29" max="30" width="9.7109375" style="247" customWidth="1"/>
    <col min="31" max="36" width="8.7109375" style="247" customWidth="1"/>
    <col min="37" max="38" width="9.7109375" style="247" customWidth="1"/>
    <col min="39" max="39" width="22.42578125" style="247" customWidth="1"/>
    <col min="40" max="40" width="25.7109375" style="247" customWidth="1"/>
    <col min="41" max="41" width="40.85546875" style="247" customWidth="1"/>
    <col min="42" max="42" width="45.28515625" style="247" customWidth="1"/>
    <col min="43" max="43" width="44" style="247" customWidth="1"/>
    <col min="44" max="44" width="47.42578125" style="247" customWidth="1"/>
    <col min="45" max="45" width="36" style="247" customWidth="1"/>
    <col min="46" max="46" width="30.7109375" style="247" customWidth="1"/>
    <col min="47" max="47" width="27.42578125" style="247" customWidth="1"/>
    <col min="48" max="16384" width="11.42578125" style="247"/>
  </cols>
  <sheetData>
    <row r="1" spans="1:47" s="1" customFormat="1" ht="15" x14ac:dyDescent="0.25">
      <c r="K1" s="2"/>
    </row>
    <row r="2" spans="1:47" s="1" customFormat="1" ht="63" customHeight="1" x14ac:dyDescent="0.25">
      <c r="B2" s="235"/>
      <c r="C2" s="235"/>
      <c r="D2" s="235"/>
      <c r="E2" s="235"/>
      <c r="F2" s="236" t="s">
        <v>0</v>
      </c>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c r="AP2" s="237"/>
      <c r="AQ2" s="238"/>
      <c r="AR2" s="3" t="s">
        <v>1</v>
      </c>
      <c r="AS2" s="245" t="s">
        <v>2</v>
      </c>
      <c r="AT2" s="244"/>
    </row>
    <row r="3" spans="1:47" s="1" customFormat="1" ht="63" customHeight="1" x14ac:dyDescent="0.25">
      <c r="B3" s="235"/>
      <c r="C3" s="235"/>
      <c r="D3" s="235"/>
      <c r="E3" s="235"/>
      <c r="F3" s="236" t="s">
        <v>389</v>
      </c>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8"/>
      <c r="AR3" s="3" t="s">
        <v>3</v>
      </c>
      <c r="AS3" s="239" t="s">
        <v>342</v>
      </c>
      <c r="AT3" s="239"/>
    </row>
    <row r="4" spans="1:47" s="1" customFormat="1" ht="63" customHeight="1" x14ac:dyDescent="0.25">
      <c r="B4" s="235"/>
      <c r="C4" s="235"/>
      <c r="D4" s="235"/>
      <c r="E4" s="235"/>
      <c r="F4" s="240" t="s">
        <v>390</v>
      </c>
      <c r="G4" s="241"/>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2"/>
      <c r="AR4" s="3" t="s">
        <v>4</v>
      </c>
      <c r="AS4" s="243" t="s">
        <v>317</v>
      </c>
      <c r="AT4" s="243"/>
    </row>
    <row r="5" spans="1:47" s="1" customFormat="1" ht="18.75" customHeight="1" x14ac:dyDescent="0.25">
      <c r="C5" s="4"/>
      <c r="D5" s="5"/>
      <c r="E5" s="5"/>
      <c r="F5" s="5"/>
      <c r="G5" s="5"/>
      <c r="H5" s="5"/>
      <c r="I5" s="5"/>
      <c r="J5" s="2"/>
      <c r="K5" s="5"/>
    </row>
    <row r="6" spans="1:47" s="7" customFormat="1" ht="52.5" customHeight="1" x14ac:dyDescent="0.25">
      <c r="B6" s="125" t="s">
        <v>386</v>
      </c>
      <c r="C6" s="125"/>
      <c r="D6" s="109" t="s">
        <v>387</v>
      </c>
      <c r="E6" s="110"/>
      <c r="F6" s="111"/>
      <c r="G6" s="105" t="s">
        <v>293</v>
      </c>
      <c r="H6" s="106"/>
      <c r="I6" s="27" t="s">
        <v>364</v>
      </c>
      <c r="J6" s="109" t="s">
        <v>5</v>
      </c>
      <c r="K6" s="111"/>
      <c r="L6" s="229" t="s">
        <v>6</v>
      </c>
      <c r="M6" s="229"/>
      <c r="N6" s="229"/>
      <c r="O6" s="229"/>
      <c r="P6" s="229" t="s">
        <v>7</v>
      </c>
      <c r="Q6" s="229"/>
      <c r="R6" s="229"/>
      <c r="S6" s="229"/>
      <c r="T6" s="229"/>
      <c r="U6" s="229"/>
      <c r="V6" s="229"/>
      <c r="W6" s="229"/>
      <c r="X6" s="229"/>
      <c r="Y6" s="229"/>
      <c r="Z6" s="229"/>
      <c r="AA6" s="229"/>
      <c r="AB6" s="229"/>
      <c r="AC6" s="109" t="s">
        <v>8</v>
      </c>
      <c r="AD6" s="110"/>
      <c r="AE6" s="110"/>
      <c r="AF6" s="110"/>
      <c r="AG6" s="110"/>
      <c r="AH6" s="110"/>
      <c r="AI6" s="110"/>
      <c r="AJ6" s="110"/>
      <c r="AK6" s="110"/>
      <c r="AL6" s="110"/>
      <c r="AM6" s="110"/>
      <c r="AN6" s="110"/>
      <c r="AO6" s="111"/>
      <c r="AP6" s="6" t="s">
        <v>9</v>
      </c>
      <c r="AQ6" s="6" t="s">
        <v>10</v>
      </c>
      <c r="AR6" s="6" t="s">
        <v>11</v>
      </c>
      <c r="AS6" s="109" t="s">
        <v>12</v>
      </c>
      <c r="AT6" s="111"/>
      <c r="AU6" s="1"/>
    </row>
    <row r="7" spans="1:47" s="8" customFormat="1" ht="288" customHeight="1" x14ac:dyDescent="0.25">
      <c r="B7" s="122">
        <v>2024</v>
      </c>
      <c r="C7" s="122"/>
      <c r="D7" s="112" t="s">
        <v>13</v>
      </c>
      <c r="E7" s="107"/>
      <c r="F7" s="108"/>
      <c r="G7" s="107" t="s">
        <v>14</v>
      </c>
      <c r="H7" s="108"/>
      <c r="I7" s="91" t="s">
        <v>343</v>
      </c>
      <c r="J7" s="153" t="s">
        <v>15</v>
      </c>
      <c r="K7" s="153"/>
      <c r="L7" s="153" t="s">
        <v>16</v>
      </c>
      <c r="M7" s="153"/>
      <c r="N7" s="153"/>
      <c r="O7" s="153"/>
      <c r="P7" s="154" t="s">
        <v>361</v>
      </c>
      <c r="Q7" s="154"/>
      <c r="R7" s="154"/>
      <c r="S7" s="154"/>
      <c r="T7" s="154"/>
      <c r="U7" s="154"/>
      <c r="V7" s="154"/>
      <c r="W7" s="154"/>
      <c r="X7" s="154"/>
      <c r="Y7" s="154"/>
      <c r="Z7" s="154"/>
      <c r="AA7" s="154"/>
      <c r="AB7" s="154"/>
      <c r="AC7" s="230" t="s">
        <v>344</v>
      </c>
      <c r="AD7" s="231"/>
      <c r="AE7" s="231"/>
      <c r="AF7" s="231"/>
      <c r="AG7" s="231"/>
      <c r="AH7" s="231"/>
      <c r="AI7" s="231"/>
      <c r="AJ7" s="231"/>
      <c r="AK7" s="231"/>
      <c r="AL7" s="231"/>
      <c r="AM7" s="231"/>
      <c r="AN7" s="231"/>
      <c r="AO7" s="232"/>
      <c r="AP7" s="92">
        <v>589130000</v>
      </c>
      <c r="AQ7" s="10" t="s">
        <v>17</v>
      </c>
      <c r="AR7" s="11" t="s">
        <v>18</v>
      </c>
      <c r="AS7" s="123"/>
      <c r="AT7" s="124"/>
      <c r="AU7" s="1"/>
    </row>
    <row r="8" spans="1:47" s="9" customFormat="1" ht="15" customHeight="1" thickBot="1" x14ac:dyDescent="0.25">
      <c r="A8" s="246"/>
      <c r="B8" s="246"/>
      <c r="C8" s="246"/>
      <c r="D8" s="246"/>
      <c r="E8" s="246"/>
      <c r="F8" s="246"/>
      <c r="G8" s="246"/>
      <c r="H8" s="246"/>
      <c r="I8" s="246"/>
      <c r="J8" s="246"/>
      <c r="K8" s="246"/>
      <c r="L8" s="246"/>
      <c r="M8" s="246"/>
      <c r="N8" s="246"/>
      <c r="O8" s="246"/>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6"/>
      <c r="AP8" s="246"/>
      <c r="AQ8" s="246"/>
      <c r="AR8" s="246"/>
      <c r="AS8" s="246"/>
      <c r="AT8" s="246"/>
      <c r="AU8" s="1"/>
    </row>
    <row r="9" spans="1:47" ht="60" customHeight="1" thickBot="1" x14ac:dyDescent="0.25">
      <c r="B9" s="141" t="s">
        <v>19</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3"/>
      <c r="AL9" s="144"/>
      <c r="AM9" s="136" t="s">
        <v>20</v>
      </c>
      <c r="AN9" s="137"/>
      <c r="AO9" s="137"/>
      <c r="AP9" s="137"/>
      <c r="AQ9" s="137"/>
      <c r="AR9" s="138"/>
      <c r="AS9" s="134" t="s">
        <v>21</v>
      </c>
      <c r="AT9" s="135"/>
      <c r="AU9" s="1"/>
    </row>
    <row r="10" spans="1:47" s="248" customFormat="1" ht="35.25" customHeight="1" x14ac:dyDescent="0.3">
      <c r="B10" s="145" t="s">
        <v>22</v>
      </c>
      <c r="C10" s="147" t="s">
        <v>23</v>
      </c>
      <c r="D10" s="149" t="s">
        <v>24</v>
      </c>
      <c r="E10" s="149" t="s">
        <v>25</v>
      </c>
      <c r="F10" s="149" t="s">
        <v>26</v>
      </c>
      <c r="G10" s="149" t="s">
        <v>362</v>
      </c>
      <c r="H10" s="249" t="s">
        <v>27</v>
      </c>
      <c r="I10" s="250"/>
      <c r="J10" s="250"/>
      <c r="K10" s="250"/>
      <c r="L10" s="250"/>
      <c r="M10" s="250"/>
      <c r="N10" s="251"/>
      <c r="O10" s="252" t="s">
        <v>28</v>
      </c>
      <c r="P10" s="252"/>
      <c r="Q10" s="252" t="s">
        <v>29</v>
      </c>
      <c r="R10" s="252"/>
      <c r="S10" s="252" t="s">
        <v>30</v>
      </c>
      <c r="T10" s="252"/>
      <c r="U10" s="252" t="s">
        <v>31</v>
      </c>
      <c r="V10" s="252"/>
      <c r="W10" s="252" t="s">
        <v>32</v>
      </c>
      <c r="X10" s="252"/>
      <c r="Y10" s="252" t="s">
        <v>33</v>
      </c>
      <c r="Z10" s="252"/>
      <c r="AA10" s="252" t="s">
        <v>34</v>
      </c>
      <c r="AB10" s="252"/>
      <c r="AC10" s="252" t="s">
        <v>35</v>
      </c>
      <c r="AD10" s="252"/>
      <c r="AE10" s="252" t="s">
        <v>36</v>
      </c>
      <c r="AF10" s="252"/>
      <c r="AG10" s="252" t="s">
        <v>37</v>
      </c>
      <c r="AH10" s="252"/>
      <c r="AI10" s="252" t="s">
        <v>38</v>
      </c>
      <c r="AJ10" s="252"/>
      <c r="AK10" s="252" t="s">
        <v>39</v>
      </c>
      <c r="AL10" s="253"/>
      <c r="AM10" s="139" t="s">
        <v>40</v>
      </c>
      <c r="AN10" s="140"/>
      <c r="AO10" s="126" t="s">
        <v>41</v>
      </c>
      <c r="AP10" s="128" t="s">
        <v>42</v>
      </c>
      <c r="AQ10" s="128" t="s">
        <v>43</v>
      </c>
      <c r="AR10" s="132"/>
      <c r="AS10" s="126" t="s">
        <v>44</v>
      </c>
      <c r="AT10" s="130" t="s">
        <v>45</v>
      </c>
      <c r="AU10" s="13"/>
    </row>
    <row r="11" spans="1:47" s="254" customFormat="1" ht="59.25" customHeight="1" thickBot="1" x14ac:dyDescent="0.3">
      <c r="B11" s="146"/>
      <c r="C11" s="148"/>
      <c r="D11" s="150"/>
      <c r="E11" s="150"/>
      <c r="F11" s="150"/>
      <c r="G11" s="150"/>
      <c r="H11" s="233" t="s">
        <v>46</v>
      </c>
      <c r="I11" s="234"/>
      <c r="J11" s="12" t="s">
        <v>47</v>
      </c>
      <c r="K11" s="12" t="s">
        <v>48</v>
      </c>
      <c r="L11" s="12" t="s">
        <v>49</v>
      </c>
      <c r="M11" s="12" t="s">
        <v>50</v>
      </c>
      <c r="N11" s="14" t="s">
        <v>51</v>
      </c>
      <c r="O11" s="15" t="s">
        <v>52</v>
      </c>
      <c r="P11" s="16" t="s">
        <v>53</v>
      </c>
      <c r="Q11" s="17" t="s">
        <v>52</v>
      </c>
      <c r="R11" s="16" t="s">
        <v>53</v>
      </c>
      <c r="S11" s="17" t="s">
        <v>52</v>
      </c>
      <c r="T11" s="16" t="s">
        <v>53</v>
      </c>
      <c r="U11" s="17" t="s">
        <v>52</v>
      </c>
      <c r="V11" s="16" t="s">
        <v>53</v>
      </c>
      <c r="W11" s="17" t="s">
        <v>52</v>
      </c>
      <c r="X11" s="16" t="s">
        <v>53</v>
      </c>
      <c r="Y11" s="17" t="s">
        <v>52</v>
      </c>
      <c r="Z11" s="16" t="s">
        <v>53</v>
      </c>
      <c r="AA11" s="17" t="s">
        <v>52</v>
      </c>
      <c r="AB11" s="16" t="s">
        <v>53</v>
      </c>
      <c r="AC11" s="17" t="s">
        <v>52</v>
      </c>
      <c r="AD11" s="16" t="s">
        <v>53</v>
      </c>
      <c r="AE11" s="17" t="s">
        <v>52</v>
      </c>
      <c r="AF11" s="16" t="s">
        <v>53</v>
      </c>
      <c r="AG11" s="17" t="s">
        <v>52</v>
      </c>
      <c r="AH11" s="16" t="s">
        <v>53</v>
      </c>
      <c r="AI11" s="17" t="s">
        <v>52</v>
      </c>
      <c r="AJ11" s="16" t="s">
        <v>53</v>
      </c>
      <c r="AK11" s="17" t="s">
        <v>52</v>
      </c>
      <c r="AL11" s="18" t="s">
        <v>53</v>
      </c>
      <c r="AM11" s="19" t="s">
        <v>54</v>
      </c>
      <c r="AN11" s="20" t="s">
        <v>55</v>
      </c>
      <c r="AO11" s="127"/>
      <c r="AP11" s="129"/>
      <c r="AQ11" s="129"/>
      <c r="AR11" s="133"/>
      <c r="AS11" s="127"/>
      <c r="AT11" s="131"/>
      <c r="AU11" s="13"/>
    </row>
    <row r="12" spans="1:47" s="255" customFormat="1" ht="90" x14ac:dyDescent="0.25">
      <c r="B12" s="28">
        <v>1</v>
      </c>
      <c r="C12" s="224" t="s">
        <v>56</v>
      </c>
      <c r="D12" s="200" t="s">
        <v>57</v>
      </c>
      <c r="E12" s="120" t="s">
        <v>58</v>
      </c>
      <c r="F12" s="256" t="s">
        <v>59</v>
      </c>
      <c r="G12" s="29" t="s">
        <v>363</v>
      </c>
      <c r="H12" s="113" t="s">
        <v>391</v>
      </c>
      <c r="I12" s="114"/>
      <c r="J12" s="89" t="s">
        <v>372</v>
      </c>
      <c r="K12" s="30" t="s">
        <v>392</v>
      </c>
      <c r="L12" s="31">
        <v>45292</v>
      </c>
      <c r="M12" s="31">
        <v>45351</v>
      </c>
      <c r="N12" s="32" t="s">
        <v>60</v>
      </c>
      <c r="O12" s="33"/>
      <c r="P12" s="257"/>
      <c r="Q12" s="34">
        <v>1</v>
      </c>
      <c r="R12" s="257"/>
      <c r="S12" s="34"/>
      <c r="T12" s="257"/>
      <c r="U12" s="34"/>
      <c r="V12" s="257"/>
      <c r="W12" s="34"/>
      <c r="X12" s="257"/>
      <c r="Y12" s="34"/>
      <c r="Z12" s="257"/>
      <c r="AA12" s="34"/>
      <c r="AB12" s="257"/>
      <c r="AC12" s="34"/>
      <c r="AD12" s="257"/>
      <c r="AE12" s="34"/>
      <c r="AF12" s="257"/>
      <c r="AG12" s="34"/>
      <c r="AH12" s="257"/>
      <c r="AI12" s="34"/>
      <c r="AJ12" s="257"/>
      <c r="AK12" s="34"/>
      <c r="AL12" s="258"/>
      <c r="AM12" s="35">
        <f>SUM(O12+Q12+S12+U12+W12+Y12+AA12+AC12+AE12+AG12+AI12+AK12)</f>
        <v>1</v>
      </c>
      <c r="AN12" s="259">
        <f>SUM(P12+R12+T12+V12+X12+Z12+AB12+AD12+AF12+AH12+AJ12+AL12)</f>
        <v>0</v>
      </c>
      <c r="AO12" s="36"/>
      <c r="AP12" s="34"/>
      <c r="AQ12" s="184"/>
      <c r="AR12" s="185"/>
      <c r="AS12" s="37" t="s">
        <v>355</v>
      </c>
      <c r="AT12" s="260" t="s">
        <v>61</v>
      </c>
      <c r="AU12" s="38"/>
    </row>
    <row r="13" spans="1:47" s="255" customFormat="1" ht="93" customHeight="1" x14ac:dyDescent="0.25">
      <c r="B13" s="28">
        <v>2</v>
      </c>
      <c r="C13" s="225"/>
      <c r="D13" s="201"/>
      <c r="E13" s="121"/>
      <c r="F13" s="261" t="s">
        <v>62</v>
      </c>
      <c r="G13" s="39" t="s">
        <v>356</v>
      </c>
      <c r="H13" s="217" t="s">
        <v>393</v>
      </c>
      <c r="I13" s="216"/>
      <c r="J13" s="40" t="s">
        <v>394</v>
      </c>
      <c r="K13" s="41" t="s">
        <v>395</v>
      </c>
      <c r="L13" s="31">
        <v>45292</v>
      </c>
      <c r="M13" s="31">
        <v>45382</v>
      </c>
      <c r="N13" s="42" t="s">
        <v>60</v>
      </c>
      <c r="O13" s="43"/>
      <c r="P13" s="262"/>
      <c r="Q13" s="44"/>
      <c r="R13" s="262"/>
      <c r="S13" s="44">
        <v>1</v>
      </c>
      <c r="T13" s="262"/>
      <c r="U13" s="44"/>
      <c r="V13" s="262"/>
      <c r="W13" s="44"/>
      <c r="X13" s="262"/>
      <c r="Y13" s="44"/>
      <c r="Z13" s="262"/>
      <c r="AA13" s="44"/>
      <c r="AB13" s="262"/>
      <c r="AC13" s="44"/>
      <c r="AD13" s="262"/>
      <c r="AE13" s="44"/>
      <c r="AF13" s="262"/>
      <c r="AG13" s="44"/>
      <c r="AH13" s="262"/>
      <c r="AI13" s="44"/>
      <c r="AJ13" s="262"/>
      <c r="AK13" s="44"/>
      <c r="AL13" s="263"/>
      <c r="AM13" s="45">
        <f t="shared" ref="AM13:AN71" si="0">SUM(O13+Q13+S13+U13+W13+Y13+AA13+AC13+AE13+AG13+AI13+AK13)</f>
        <v>1</v>
      </c>
      <c r="AN13" s="264">
        <f t="shared" si="0"/>
        <v>0</v>
      </c>
      <c r="AO13" s="46"/>
      <c r="AP13" s="44"/>
      <c r="AQ13" s="151"/>
      <c r="AR13" s="152"/>
      <c r="AS13" s="47" t="s">
        <v>63</v>
      </c>
      <c r="AT13" s="265" t="s">
        <v>61</v>
      </c>
      <c r="AU13" s="38"/>
    </row>
    <row r="14" spans="1:47" s="266" customFormat="1" ht="78.75" customHeight="1" x14ac:dyDescent="0.25">
      <c r="B14" s="48">
        <v>3</v>
      </c>
      <c r="C14" s="225"/>
      <c r="D14" s="201"/>
      <c r="E14" s="121"/>
      <c r="F14" s="261" t="s">
        <v>64</v>
      </c>
      <c r="G14" s="39" t="s">
        <v>65</v>
      </c>
      <c r="H14" s="100" t="s">
        <v>66</v>
      </c>
      <c r="I14" s="101"/>
      <c r="J14" s="40" t="s">
        <v>396</v>
      </c>
      <c r="K14" s="26" t="s">
        <v>384</v>
      </c>
      <c r="L14" s="31">
        <v>45292</v>
      </c>
      <c r="M14" s="49">
        <v>45322</v>
      </c>
      <c r="N14" s="42" t="s">
        <v>60</v>
      </c>
      <c r="O14" s="43">
        <v>1</v>
      </c>
      <c r="P14" s="262"/>
      <c r="Q14" s="44"/>
      <c r="R14" s="262"/>
      <c r="S14" s="44"/>
      <c r="T14" s="262"/>
      <c r="U14" s="44"/>
      <c r="V14" s="262"/>
      <c r="W14" s="44"/>
      <c r="X14" s="262"/>
      <c r="Y14" s="44"/>
      <c r="Z14" s="262"/>
      <c r="AA14" s="44"/>
      <c r="AB14" s="262"/>
      <c r="AC14" s="44"/>
      <c r="AD14" s="262"/>
      <c r="AE14" s="44"/>
      <c r="AF14" s="262"/>
      <c r="AG14" s="44"/>
      <c r="AH14" s="262"/>
      <c r="AI14" s="44"/>
      <c r="AJ14" s="262"/>
      <c r="AK14" s="44"/>
      <c r="AL14" s="263"/>
      <c r="AM14" s="50">
        <f t="shared" si="0"/>
        <v>1</v>
      </c>
      <c r="AN14" s="267">
        <f t="shared" si="0"/>
        <v>0</v>
      </c>
      <c r="AO14" s="46"/>
      <c r="AP14" s="44"/>
      <c r="AQ14" s="151"/>
      <c r="AR14" s="152"/>
      <c r="AS14" s="51" t="s">
        <v>67</v>
      </c>
      <c r="AT14" s="268" t="s">
        <v>61</v>
      </c>
      <c r="AU14" s="52"/>
    </row>
    <row r="15" spans="1:47" s="266" customFormat="1" ht="162" x14ac:dyDescent="0.25">
      <c r="B15" s="48">
        <v>4</v>
      </c>
      <c r="C15" s="225"/>
      <c r="D15" s="201"/>
      <c r="E15" s="121"/>
      <c r="F15" s="261" t="s">
        <v>68</v>
      </c>
      <c r="G15" s="53" t="s">
        <v>69</v>
      </c>
      <c r="H15" s="100" t="s">
        <v>70</v>
      </c>
      <c r="I15" s="101"/>
      <c r="J15" s="40" t="s">
        <v>397</v>
      </c>
      <c r="K15" s="41" t="s">
        <v>398</v>
      </c>
      <c r="L15" s="31">
        <v>45292</v>
      </c>
      <c r="M15" s="31">
        <v>45565</v>
      </c>
      <c r="N15" s="42" t="s">
        <v>318</v>
      </c>
      <c r="O15" s="43"/>
      <c r="P15" s="262"/>
      <c r="Q15" s="44"/>
      <c r="R15" s="262"/>
      <c r="S15" s="44">
        <v>1</v>
      </c>
      <c r="T15" s="262"/>
      <c r="U15" s="44"/>
      <c r="V15" s="262"/>
      <c r="W15" s="44"/>
      <c r="X15" s="262"/>
      <c r="Y15" s="44">
        <v>1</v>
      </c>
      <c r="Z15" s="262"/>
      <c r="AA15" s="44"/>
      <c r="AB15" s="262"/>
      <c r="AC15" s="44"/>
      <c r="AD15" s="262"/>
      <c r="AE15" s="44">
        <v>1</v>
      </c>
      <c r="AF15" s="262"/>
      <c r="AG15" s="44"/>
      <c r="AH15" s="262"/>
      <c r="AI15" s="44"/>
      <c r="AJ15" s="262"/>
      <c r="AK15" s="44"/>
      <c r="AL15" s="263"/>
      <c r="AM15" s="50">
        <f t="shared" si="0"/>
        <v>3</v>
      </c>
      <c r="AN15" s="267">
        <f t="shared" si="0"/>
        <v>0</v>
      </c>
      <c r="AO15" s="46"/>
      <c r="AP15" s="26"/>
      <c r="AQ15" s="151"/>
      <c r="AR15" s="152"/>
      <c r="AS15" s="54" t="s">
        <v>72</v>
      </c>
      <c r="AT15" s="268" t="s">
        <v>61</v>
      </c>
      <c r="AU15" s="52"/>
    </row>
    <row r="16" spans="1:47" s="266" customFormat="1" ht="111" customHeight="1" x14ac:dyDescent="0.25">
      <c r="B16" s="48">
        <v>5</v>
      </c>
      <c r="C16" s="225"/>
      <c r="D16" s="201"/>
      <c r="E16" s="121"/>
      <c r="F16" s="261" t="s">
        <v>73</v>
      </c>
      <c r="G16" s="53" t="s">
        <v>74</v>
      </c>
      <c r="H16" s="100" t="s">
        <v>399</v>
      </c>
      <c r="I16" s="101"/>
      <c r="J16" s="40" t="s">
        <v>400</v>
      </c>
      <c r="K16" s="41" t="s">
        <v>398</v>
      </c>
      <c r="L16" s="31">
        <v>45292</v>
      </c>
      <c r="M16" s="31">
        <v>45580</v>
      </c>
      <c r="N16" s="42" t="s">
        <v>71</v>
      </c>
      <c r="O16" s="43"/>
      <c r="P16" s="262"/>
      <c r="Q16" s="44"/>
      <c r="R16" s="262"/>
      <c r="S16" s="44">
        <v>1</v>
      </c>
      <c r="T16" s="262"/>
      <c r="U16" s="44"/>
      <c r="V16" s="262"/>
      <c r="W16" s="44"/>
      <c r="X16" s="262"/>
      <c r="Y16" s="44"/>
      <c r="Z16" s="262"/>
      <c r="AA16" s="44"/>
      <c r="AB16" s="262"/>
      <c r="AC16" s="44"/>
      <c r="AD16" s="262"/>
      <c r="AE16" s="44">
        <v>1</v>
      </c>
      <c r="AF16" s="262"/>
      <c r="AG16" s="44"/>
      <c r="AH16" s="262"/>
      <c r="AI16" s="44"/>
      <c r="AJ16" s="262"/>
      <c r="AK16" s="44"/>
      <c r="AL16" s="263"/>
      <c r="AM16" s="50">
        <f t="shared" si="0"/>
        <v>2</v>
      </c>
      <c r="AN16" s="267">
        <f t="shared" si="0"/>
        <v>0</v>
      </c>
      <c r="AO16" s="46"/>
      <c r="AP16" s="26"/>
      <c r="AQ16" s="186"/>
      <c r="AR16" s="213"/>
      <c r="AS16" s="54" t="s">
        <v>75</v>
      </c>
      <c r="AT16" s="268" t="s">
        <v>76</v>
      </c>
      <c r="AU16" s="52"/>
    </row>
    <row r="17" spans="2:47" s="266" customFormat="1" ht="144" x14ac:dyDescent="0.25">
      <c r="B17" s="48">
        <v>6</v>
      </c>
      <c r="C17" s="225"/>
      <c r="D17" s="201"/>
      <c r="E17" s="121"/>
      <c r="F17" s="261" t="s">
        <v>77</v>
      </c>
      <c r="G17" s="39" t="s">
        <v>78</v>
      </c>
      <c r="H17" s="100" t="s">
        <v>345</v>
      </c>
      <c r="I17" s="101"/>
      <c r="J17" s="40" t="s">
        <v>401</v>
      </c>
      <c r="K17" s="41" t="s">
        <v>349</v>
      </c>
      <c r="L17" s="31">
        <v>45292</v>
      </c>
      <c r="M17" s="31">
        <v>45657</v>
      </c>
      <c r="N17" s="42" t="s">
        <v>71</v>
      </c>
      <c r="O17" s="43">
        <v>1</v>
      </c>
      <c r="P17" s="262"/>
      <c r="Q17" s="44"/>
      <c r="R17" s="262"/>
      <c r="S17" s="44"/>
      <c r="T17" s="262"/>
      <c r="U17" s="44"/>
      <c r="V17" s="262"/>
      <c r="W17" s="44"/>
      <c r="X17" s="262"/>
      <c r="Y17" s="44"/>
      <c r="Z17" s="262"/>
      <c r="AA17" s="44">
        <v>1</v>
      </c>
      <c r="AB17" s="262"/>
      <c r="AC17" s="44"/>
      <c r="AD17" s="262"/>
      <c r="AE17" s="44"/>
      <c r="AF17" s="262"/>
      <c r="AG17" s="44"/>
      <c r="AH17" s="262"/>
      <c r="AI17" s="44"/>
      <c r="AJ17" s="262"/>
      <c r="AK17" s="44"/>
      <c r="AL17" s="263"/>
      <c r="AM17" s="50">
        <f t="shared" si="0"/>
        <v>2</v>
      </c>
      <c r="AN17" s="267">
        <f t="shared" si="0"/>
        <v>0</v>
      </c>
      <c r="AO17" s="46"/>
      <c r="AP17" s="44"/>
      <c r="AQ17" s="186"/>
      <c r="AR17" s="152"/>
      <c r="AS17" s="51" t="s">
        <v>80</v>
      </c>
      <c r="AT17" s="268" t="s">
        <v>76</v>
      </c>
      <c r="AU17" s="52"/>
    </row>
    <row r="18" spans="2:47" s="266" customFormat="1" ht="126" x14ac:dyDescent="0.25">
      <c r="B18" s="48">
        <v>7</v>
      </c>
      <c r="C18" s="225"/>
      <c r="D18" s="201"/>
      <c r="E18" s="121"/>
      <c r="F18" s="261" t="s">
        <v>81</v>
      </c>
      <c r="G18" s="39" t="s">
        <v>82</v>
      </c>
      <c r="H18" s="100" t="s">
        <v>402</v>
      </c>
      <c r="I18" s="101"/>
      <c r="J18" s="40" t="s">
        <v>403</v>
      </c>
      <c r="K18" s="41" t="s">
        <v>404</v>
      </c>
      <c r="L18" s="31">
        <v>45292</v>
      </c>
      <c r="M18" s="31">
        <v>45534</v>
      </c>
      <c r="N18" s="42" t="s">
        <v>60</v>
      </c>
      <c r="O18" s="43"/>
      <c r="P18" s="262"/>
      <c r="Q18" s="44"/>
      <c r="R18" s="262"/>
      <c r="S18" s="44"/>
      <c r="T18" s="262"/>
      <c r="U18" s="44"/>
      <c r="V18" s="262"/>
      <c r="W18" s="44"/>
      <c r="X18" s="262"/>
      <c r="Y18" s="44">
        <v>1</v>
      </c>
      <c r="Z18" s="262"/>
      <c r="AA18" s="44"/>
      <c r="AB18" s="262"/>
      <c r="AC18" s="44"/>
      <c r="AD18" s="262"/>
      <c r="AE18" s="44"/>
      <c r="AF18" s="262"/>
      <c r="AG18" s="44"/>
      <c r="AH18" s="262"/>
      <c r="AI18" s="44"/>
      <c r="AJ18" s="262"/>
      <c r="AK18" s="44"/>
      <c r="AL18" s="263"/>
      <c r="AM18" s="50">
        <f t="shared" si="0"/>
        <v>1</v>
      </c>
      <c r="AN18" s="267">
        <f t="shared" si="0"/>
        <v>0</v>
      </c>
      <c r="AO18" s="46"/>
      <c r="AP18" s="44"/>
      <c r="AQ18" s="151"/>
      <c r="AR18" s="152"/>
      <c r="AS18" s="51" t="s">
        <v>83</v>
      </c>
      <c r="AT18" s="268" t="s">
        <v>61</v>
      </c>
      <c r="AU18" s="52"/>
    </row>
    <row r="19" spans="2:47" s="266" customFormat="1" ht="82.5" customHeight="1" x14ac:dyDescent="0.25">
      <c r="B19" s="48">
        <v>8</v>
      </c>
      <c r="C19" s="225"/>
      <c r="D19" s="201"/>
      <c r="E19" s="121"/>
      <c r="F19" s="261" t="s">
        <v>84</v>
      </c>
      <c r="G19" s="39" t="s">
        <v>85</v>
      </c>
      <c r="H19" s="100" t="s">
        <v>405</v>
      </c>
      <c r="I19" s="101"/>
      <c r="J19" s="40" t="s">
        <v>406</v>
      </c>
      <c r="K19" s="26" t="s">
        <v>366</v>
      </c>
      <c r="L19" s="31">
        <v>45292</v>
      </c>
      <c r="M19" s="31">
        <v>45657</v>
      </c>
      <c r="N19" s="42" t="s">
        <v>71</v>
      </c>
      <c r="O19" s="43"/>
      <c r="P19" s="262"/>
      <c r="Q19" s="44"/>
      <c r="R19" s="262"/>
      <c r="S19" s="44"/>
      <c r="T19" s="262"/>
      <c r="U19" s="44">
        <v>1</v>
      </c>
      <c r="V19" s="262"/>
      <c r="W19" s="44"/>
      <c r="X19" s="262"/>
      <c r="Y19" s="44"/>
      <c r="Z19" s="262"/>
      <c r="AA19" s="44"/>
      <c r="AB19" s="262"/>
      <c r="AC19" s="44"/>
      <c r="AD19" s="262"/>
      <c r="AE19" s="44"/>
      <c r="AF19" s="262"/>
      <c r="AG19" s="44">
        <v>1</v>
      </c>
      <c r="AH19" s="262"/>
      <c r="AI19" s="44"/>
      <c r="AJ19" s="262"/>
      <c r="AK19" s="44"/>
      <c r="AL19" s="263"/>
      <c r="AM19" s="50">
        <f t="shared" si="0"/>
        <v>2</v>
      </c>
      <c r="AN19" s="267">
        <f t="shared" si="0"/>
        <v>0</v>
      </c>
      <c r="AO19" s="46"/>
      <c r="AP19" s="44"/>
      <c r="AQ19" s="186"/>
      <c r="AR19" s="152"/>
      <c r="AS19" s="51" t="s">
        <v>86</v>
      </c>
      <c r="AT19" s="268" t="s">
        <v>61</v>
      </c>
      <c r="AU19" s="52"/>
    </row>
    <row r="20" spans="2:47" s="266" customFormat="1" ht="138.75" customHeight="1" x14ac:dyDescent="0.25">
      <c r="B20" s="48">
        <v>9</v>
      </c>
      <c r="C20" s="225"/>
      <c r="D20" s="201"/>
      <c r="E20" s="121" t="s">
        <v>87</v>
      </c>
      <c r="F20" s="261" t="s">
        <v>88</v>
      </c>
      <c r="G20" s="39" t="s">
        <v>89</v>
      </c>
      <c r="H20" s="217" t="s">
        <v>407</v>
      </c>
      <c r="I20" s="216"/>
      <c r="J20" s="40" t="s">
        <v>408</v>
      </c>
      <c r="K20" s="41" t="s">
        <v>404</v>
      </c>
      <c r="L20" s="31">
        <v>45292</v>
      </c>
      <c r="M20" s="31">
        <v>45350</v>
      </c>
      <c r="N20" s="42" t="s">
        <v>60</v>
      </c>
      <c r="O20" s="43"/>
      <c r="P20" s="262"/>
      <c r="Q20" s="44">
        <v>1</v>
      </c>
      <c r="R20" s="262"/>
      <c r="S20" s="44"/>
      <c r="T20" s="262"/>
      <c r="U20" s="44"/>
      <c r="V20" s="262"/>
      <c r="W20" s="44"/>
      <c r="X20" s="262"/>
      <c r="Y20" s="44"/>
      <c r="Z20" s="262"/>
      <c r="AA20" s="44"/>
      <c r="AB20" s="262"/>
      <c r="AC20" s="44"/>
      <c r="AD20" s="262"/>
      <c r="AE20" s="44"/>
      <c r="AF20" s="262"/>
      <c r="AG20" s="44"/>
      <c r="AH20" s="262"/>
      <c r="AI20" s="44"/>
      <c r="AJ20" s="262"/>
      <c r="AK20" s="44"/>
      <c r="AL20" s="263"/>
      <c r="AM20" s="50">
        <f t="shared" si="0"/>
        <v>1</v>
      </c>
      <c r="AN20" s="267">
        <f t="shared" si="0"/>
        <v>0</v>
      </c>
      <c r="AO20" s="46"/>
      <c r="AP20" s="44"/>
      <c r="AQ20" s="151"/>
      <c r="AR20" s="152"/>
      <c r="AS20" s="51" t="s">
        <v>90</v>
      </c>
      <c r="AT20" s="268" t="s">
        <v>76</v>
      </c>
      <c r="AU20" s="52"/>
    </row>
    <row r="21" spans="2:47" s="266" customFormat="1" ht="54" x14ac:dyDescent="0.25">
      <c r="B21" s="48">
        <v>10</v>
      </c>
      <c r="C21" s="225"/>
      <c r="D21" s="201"/>
      <c r="E21" s="121"/>
      <c r="F21" s="261" t="s">
        <v>91</v>
      </c>
      <c r="G21" s="39" t="s">
        <v>92</v>
      </c>
      <c r="H21" s="100" t="s">
        <v>409</v>
      </c>
      <c r="I21" s="101"/>
      <c r="J21" s="55" t="s">
        <v>316</v>
      </c>
      <c r="K21" s="41" t="s">
        <v>348</v>
      </c>
      <c r="L21" s="31">
        <v>45292</v>
      </c>
      <c r="M21" s="31">
        <v>45473</v>
      </c>
      <c r="N21" s="42" t="s">
        <v>60</v>
      </c>
      <c r="O21" s="43"/>
      <c r="P21" s="262"/>
      <c r="Q21" s="44"/>
      <c r="R21" s="262"/>
      <c r="S21" s="44"/>
      <c r="T21" s="262"/>
      <c r="U21" s="44"/>
      <c r="V21" s="262"/>
      <c r="W21" s="44"/>
      <c r="X21" s="262"/>
      <c r="Y21" s="44">
        <v>1</v>
      </c>
      <c r="Z21" s="262"/>
      <c r="AA21" s="44"/>
      <c r="AB21" s="262"/>
      <c r="AC21" s="44"/>
      <c r="AD21" s="262"/>
      <c r="AE21" s="44"/>
      <c r="AF21" s="262"/>
      <c r="AG21" s="44"/>
      <c r="AH21" s="262"/>
      <c r="AI21" s="44"/>
      <c r="AJ21" s="262"/>
      <c r="AK21" s="44"/>
      <c r="AL21" s="263"/>
      <c r="AM21" s="50">
        <f t="shared" si="0"/>
        <v>1</v>
      </c>
      <c r="AN21" s="267">
        <f t="shared" si="0"/>
        <v>0</v>
      </c>
      <c r="AO21" s="46"/>
      <c r="AP21" s="44"/>
      <c r="AQ21" s="151"/>
      <c r="AR21" s="152"/>
      <c r="AS21" s="51" t="s">
        <v>93</v>
      </c>
      <c r="AT21" s="268" t="s">
        <v>76</v>
      </c>
      <c r="AU21" s="52"/>
    </row>
    <row r="22" spans="2:47" s="266" customFormat="1" ht="72" x14ac:dyDescent="0.25">
      <c r="B22" s="48">
        <v>11</v>
      </c>
      <c r="C22" s="225"/>
      <c r="D22" s="201"/>
      <c r="E22" s="121"/>
      <c r="F22" s="261" t="s">
        <v>94</v>
      </c>
      <c r="G22" s="39" t="s">
        <v>95</v>
      </c>
      <c r="H22" s="100" t="s">
        <v>410</v>
      </c>
      <c r="I22" s="101"/>
      <c r="J22" s="55" t="s">
        <v>411</v>
      </c>
      <c r="K22" s="41" t="s">
        <v>370</v>
      </c>
      <c r="L22" s="31">
        <v>45292</v>
      </c>
      <c r="M22" s="31">
        <v>45322</v>
      </c>
      <c r="N22" s="56" t="s">
        <v>97</v>
      </c>
      <c r="O22" s="43"/>
      <c r="P22" s="262"/>
      <c r="Q22" s="44"/>
      <c r="R22" s="262"/>
      <c r="S22" s="44"/>
      <c r="T22" s="262"/>
      <c r="U22" s="44"/>
      <c r="V22" s="262"/>
      <c r="W22" s="44">
        <v>1</v>
      </c>
      <c r="X22" s="262"/>
      <c r="Y22" s="44"/>
      <c r="Z22" s="262"/>
      <c r="AA22" s="44"/>
      <c r="AB22" s="262"/>
      <c r="AC22" s="44"/>
      <c r="AD22" s="262"/>
      <c r="AE22" s="44"/>
      <c r="AF22" s="262"/>
      <c r="AG22" s="44"/>
      <c r="AH22" s="262"/>
      <c r="AI22" s="44"/>
      <c r="AJ22" s="262"/>
      <c r="AK22" s="44"/>
      <c r="AL22" s="263"/>
      <c r="AM22" s="50">
        <f t="shared" si="0"/>
        <v>1</v>
      </c>
      <c r="AN22" s="267">
        <f t="shared" si="0"/>
        <v>0</v>
      </c>
      <c r="AO22" s="46"/>
      <c r="AP22" s="44"/>
      <c r="AQ22" s="151"/>
      <c r="AR22" s="152"/>
      <c r="AS22" s="51" t="s">
        <v>98</v>
      </c>
      <c r="AT22" s="268" t="s">
        <v>61</v>
      </c>
      <c r="AU22" s="52"/>
    </row>
    <row r="23" spans="2:47" s="266" customFormat="1" ht="66" customHeight="1" x14ac:dyDescent="0.25">
      <c r="B23" s="48">
        <v>12</v>
      </c>
      <c r="C23" s="225"/>
      <c r="D23" s="201" t="s">
        <v>99</v>
      </c>
      <c r="E23" s="39" t="s">
        <v>100</v>
      </c>
      <c r="F23" s="57" t="s">
        <v>101</v>
      </c>
      <c r="G23" s="39" t="s">
        <v>102</v>
      </c>
      <c r="H23" s="100" t="s">
        <v>374</v>
      </c>
      <c r="I23" s="101"/>
      <c r="J23" s="55" t="s">
        <v>412</v>
      </c>
      <c r="K23" s="41" t="s">
        <v>413</v>
      </c>
      <c r="L23" s="31">
        <v>45292</v>
      </c>
      <c r="M23" s="31">
        <v>45565</v>
      </c>
      <c r="N23" s="42" t="s">
        <v>103</v>
      </c>
      <c r="O23" s="43"/>
      <c r="P23" s="262"/>
      <c r="Q23" s="44"/>
      <c r="R23" s="262"/>
      <c r="S23" s="44"/>
      <c r="T23" s="262"/>
      <c r="U23" s="44"/>
      <c r="V23" s="262"/>
      <c r="W23" s="44"/>
      <c r="X23" s="262"/>
      <c r="Y23" s="44"/>
      <c r="Z23" s="262"/>
      <c r="AA23" s="44">
        <v>1</v>
      </c>
      <c r="AB23" s="262"/>
      <c r="AC23" s="44"/>
      <c r="AD23" s="262"/>
      <c r="AE23" s="44"/>
      <c r="AF23" s="262"/>
      <c r="AG23" s="44"/>
      <c r="AH23" s="262"/>
      <c r="AI23" s="44"/>
      <c r="AJ23" s="262"/>
      <c r="AK23" s="44"/>
      <c r="AL23" s="263"/>
      <c r="AM23" s="50">
        <f t="shared" si="0"/>
        <v>1</v>
      </c>
      <c r="AN23" s="267">
        <f t="shared" si="0"/>
        <v>0</v>
      </c>
      <c r="AO23" s="46"/>
      <c r="AP23" s="26"/>
      <c r="AQ23" s="151"/>
      <c r="AR23" s="152"/>
      <c r="AS23" s="51" t="s">
        <v>104</v>
      </c>
      <c r="AT23" s="268" t="s">
        <v>61</v>
      </c>
      <c r="AU23" s="52"/>
    </row>
    <row r="24" spans="2:47" s="266" customFormat="1" ht="90.75" customHeight="1" x14ac:dyDescent="0.25">
      <c r="B24" s="48">
        <v>13</v>
      </c>
      <c r="C24" s="225"/>
      <c r="D24" s="201"/>
      <c r="E24" s="39" t="s">
        <v>105</v>
      </c>
      <c r="F24" s="261" t="s">
        <v>106</v>
      </c>
      <c r="G24" s="39" t="s">
        <v>107</v>
      </c>
      <c r="H24" s="100" t="s">
        <v>371</v>
      </c>
      <c r="I24" s="101"/>
      <c r="J24" s="55" t="s">
        <v>414</v>
      </c>
      <c r="K24" s="41" t="s">
        <v>370</v>
      </c>
      <c r="L24" s="31">
        <v>45292</v>
      </c>
      <c r="M24" s="31">
        <v>45503</v>
      </c>
      <c r="N24" s="42" t="s">
        <v>60</v>
      </c>
      <c r="O24" s="43"/>
      <c r="P24" s="262"/>
      <c r="Q24" s="44"/>
      <c r="R24" s="262"/>
      <c r="S24" s="44"/>
      <c r="T24" s="262"/>
      <c r="U24" s="44"/>
      <c r="V24" s="262"/>
      <c r="W24" s="44"/>
      <c r="X24" s="262"/>
      <c r="Y24" s="44"/>
      <c r="Z24" s="262"/>
      <c r="AA24" s="44">
        <v>1</v>
      </c>
      <c r="AB24" s="262"/>
      <c r="AC24" s="44"/>
      <c r="AD24" s="262"/>
      <c r="AE24" s="44"/>
      <c r="AF24" s="262"/>
      <c r="AG24" s="44"/>
      <c r="AH24" s="262"/>
      <c r="AI24" s="44"/>
      <c r="AJ24" s="262"/>
      <c r="AK24" s="44"/>
      <c r="AL24" s="263"/>
      <c r="AM24" s="50">
        <f t="shared" si="0"/>
        <v>1</v>
      </c>
      <c r="AN24" s="267">
        <f t="shared" si="0"/>
        <v>0</v>
      </c>
      <c r="AO24" s="46"/>
      <c r="AP24" s="44"/>
      <c r="AQ24" s="151"/>
      <c r="AR24" s="152"/>
      <c r="AS24" s="51" t="s">
        <v>108</v>
      </c>
      <c r="AT24" s="268" t="s">
        <v>61</v>
      </c>
      <c r="AU24" s="52"/>
    </row>
    <row r="25" spans="2:47" s="266" customFormat="1" ht="63" customHeight="1" x14ac:dyDescent="0.25">
      <c r="B25" s="48">
        <v>14</v>
      </c>
      <c r="C25" s="225"/>
      <c r="D25" s="201"/>
      <c r="E25" s="58" t="s">
        <v>109</v>
      </c>
      <c r="F25" s="261" t="s">
        <v>110</v>
      </c>
      <c r="G25" s="39" t="s">
        <v>111</v>
      </c>
      <c r="H25" s="100" t="s">
        <v>415</v>
      </c>
      <c r="I25" s="101"/>
      <c r="J25" s="55" t="s">
        <v>416</v>
      </c>
      <c r="K25" s="41" t="s">
        <v>96</v>
      </c>
      <c r="L25" s="31">
        <v>45292</v>
      </c>
      <c r="M25" s="31">
        <v>45646</v>
      </c>
      <c r="N25" s="42" t="s">
        <v>60</v>
      </c>
      <c r="O25" s="43"/>
      <c r="P25" s="262"/>
      <c r="Q25" s="44"/>
      <c r="R25" s="262"/>
      <c r="S25" s="44"/>
      <c r="T25" s="262"/>
      <c r="U25" s="44"/>
      <c r="V25" s="262"/>
      <c r="W25" s="44"/>
      <c r="X25" s="262"/>
      <c r="Y25" s="44"/>
      <c r="Z25" s="262"/>
      <c r="AA25" s="44"/>
      <c r="AB25" s="262"/>
      <c r="AC25" s="44"/>
      <c r="AD25" s="262"/>
      <c r="AE25" s="44"/>
      <c r="AF25" s="262"/>
      <c r="AG25" s="44"/>
      <c r="AH25" s="262"/>
      <c r="AI25" s="44">
        <v>1</v>
      </c>
      <c r="AJ25" s="262"/>
      <c r="AK25" s="44"/>
      <c r="AL25" s="263"/>
      <c r="AM25" s="50">
        <f t="shared" si="0"/>
        <v>1</v>
      </c>
      <c r="AN25" s="267">
        <f t="shared" si="0"/>
        <v>0</v>
      </c>
      <c r="AO25" s="46"/>
      <c r="AP25" s="26"/>
      <c r="AQ25" s="186"/>
      <c r="AR25" s="213"/>
      <c r="AS25" s="51" t="s">
        <v>112</v>
      </c>
      <c r="AT25" s="268" t="s">
        <v>61</v>
      </c>
      <c r="AU25" s="52"/>
    </row>
    <row r="26" spans="2:47" s="266" customFormat="1" ht="113.25" customHeight="1" x14ac:dyDescent="0.25">
      <c r="B26" s="48">
        <v>15</v>
      </c>
      <c r="C26" s="225"/>
      <c r="D26" s="201"/>
      <c r="E26" s="58" t="s">
        <v>113</v>
      </c>
      <c r="F26" s="261" t="s">
        <v>114</v>
      </c>
      <c r="G26" s="39" t="s">
        <v>115</v>
      </c>
      <c r="H26" s="100" t="s">
        <v>417</v>
      </c>
      <c r="I26" s="101"/>
      <c r="J26" s="40" t="s">
        <v>418</v>
      </c>
      <c r="K26" s="41" t="s">
        <v>346</v>
      </c>
      <c r="L26" s="31">
        <v>45292</v>
      </c>
      <c r="M26" s="31">
        <v>45322</v>
      </c>
      <c r="N26" s="42" t="s">
        <v>60</v>
      </c>
      <c r="O26" s="43">
        <v>1</v>
      </c>
      <c r="P26" s="262"/>
      <c r="Q26" s="44"/>
      <c r="R26" s="262"/>
      <c r="S26" s="44"/>
      <c r="T26" s="262"/>
      <c r="U26" s="44"/>
      <c r="V26" s="262"/>
      <c r="W26" s="44"/>
      <c r="X26" s="262"/>
      <c r="Y26" s="44"/>
      <c r="Z26" s="262"/>
      <c r="AA26" s="44"/>
      <c r="AB26" s="262"/>
      <c r="AC26" s="44"/>
      <c r="AD26" s="262"/>
      <c r="AE26" s="44"/>
      <c r="AF26" s="262"/>
      <c r="AG26" s="44"/>
      <c r="AH26" s="262"/>
      <c r="AI26" s="44"/>
      <c r="AJ26" s="262"/>
      <c r="AK26" s="44"/>
      <c r="AL26" s="263"/>
      <c r="AM26" s="50">
        <f t="shared" si="0"/>
        <v>1</v>
      </c>
      <c r="AN26" s="267">
        <f t="shared" si="0"/>
        <v>0</v>
      </c>
      <c r="AO26" s="46"/>
      <c r="AP26" s="44"/>
      <c r="AQ26" s="186"/>
      <c r="AR26" s="213"/>
      <c r="AS26" s="51" t="s">
        <v>116</v>
      </c>
      <c r="AT26" s="268" t="s">
        <v>61</v>
      </c>
      <c r="AU26" s="52"/>
    </row>
    <row r="27" spans="2:47" s="266" customFormat="1" ht="72" x14ac:dyDescent="0.25">
      <c r="B27" s="48">
        <v>16</v>
      </c>
      <c r="C27" s="225"/>
      <c r="D27" s="201"/>
      <c r="E27" s="58" t="s">
        <v>117</v>
      </c>
      <c r="F27" s="261" t="s">
        <v>118</v>
      </c>
      <c r="G27" s="39" t="s">
        <v>119</v>
      </c>
      <c r="H27" s="100" t="s">
        <v>419</v>
      </c>
      <c r="I27" s="101"/>
      <c r="J27" s="40" t="s">
        <v>420</v>
      </c>
      <c r="K27" s="26" t="s">
        <v>366</v>
      </c>
      <c r="L27" s="31">
        <v>45292</v>
      </c>
      <c r="M27" s="31">
        <v>45350</v>
      </c>
      <c r="N27" s="42" t="s">
        <v>60</v>
      </c>
      <c r="O27" s="43"/>
      <c r="P27" s="262"/>
      <c r="Q27" s="44"/>
      <c r="R27" s="262"/>
      <c r="S27" s="44">
        <v>1</v>
      </c>
      <c r="T27" s="262"/>
      <c r="U27" s="44"/>
      <c r="V27" s="262"/>
      <c r="W27" s="44"/>
      <c r="X27" s="262"/>
      <c r="Y27" s="44"/>
      <c r="Z27" s="262"/>
      <c r="AA27" s="44"/>
      <c r="AB27" s="262"/>
      <c r="AC27" s="44"/>
      <c r="AD27" s="262"/>
      <c r="AE27" s="44"/>
      <c r="AF27" s="262"/>
      <c r="AG27" s="44"/>
      <c r="AH27" s="262"/>
      <c r="AI27" s="44"/>
      <c r="AJ27" s="262"/>
      <c r="AK27" s="44"/>
      <c r="AL27" s="263"/>
      <c r="AM27" s="50">
        <f t="shared" si="0"/>
        <v>1</v>
      </c>
      <c r="AN27" s="267">
        <f t="shared" si="0"/>
        <v>0</v>
      </c>
      <c r="AO27" s="46"/>
      <c r="AP27" s="44"/>
      <c r="AQ27" s="151"/>
      <c r="AR27" s="152"/>
      <c r="AS27" s="51" t="s">
        <v>120</v>
      </c>
      <c r="AT27" s="268" t="s">
        <v>61</v>
      </c>
      <c r="AU27" s="52"/>
    </row>
    <row r="28" spans="2:47" s="266" customFormat="1" ht="60.75" customHeight="1" x14ac:dyDescent="0.25">
      <c r="B28" s="48">
        <v>17</v>
      </c>
      <c r="C28" s="225"/>
      <c r="D28" s="201"/>
      <c r="E28" s="58" t="s">
        <v>121</v>
      </c>
      <c r="F28" s="261" t="s">
        <v>122</v>
      </c>
      <c r="G28" s="39" t="s">
        <v>123</v>
      </c>
      <c r="H28" s="100" t="s">
        <v>421</v>
      </c>
      <c r="I28" s="101"/>
      <c r="J28" s="40" t="s">
        <v>422</v>
      </c>
      <c r="K28" s="26" t="s">
        <v>96</v>
      </c>
      <c r="L28" s="31">
        <v>45292</v>
      </c>
      <c r="M28" s="31">
        <v>45646</v>
      </c>
      <c r="N28" s="42" t="s">
        <v>60</v>
      </c>
      <c r="O28" s="43"/>
      <c r="P28" s="262"/>
      <c r="Q28" s="44"/>
      <c r="R28" s="262"/>
      <c r="S28" s="44"/>
      <c r="T28" s="262"/>
      <c r="U28" s="44"/>
      <c r="V28" s="262"/>
      <c r="W28" s="44"/>
      <c r="X28" s="262"/>
      <c r="Y28" s="44"/>
      <c r="Z28" s="262"/>
      <c r="AA28" s="44"/>
      <c r="AB28" s="262"/>
      <c r="AC28" s="44"/>
      <c r="AD28" s="262"/>
      <c r="AE28" s="44"/>
      <c r="AF28" s="262"/>
      <c r="AG28" s="44"/>
      <c r="AH28" s="262"/>
      <c r="AI28" s="44"/>
      <c r="AJ28" s="262"/>
      <c r="AK28" s="44">
        <v>1</v>
      </c>
      <c r="AL28" s="263"/>
      <c r="AM28" s="50">
        <f t="shared" si="0"/>
        <v>1</v>
      </c>
      <c r="AN28" s="267">
        <f t="shared" si="0"/>
        <v>0</v>
      </c>
      <c r="AO28" s="59"/>
      <c r="AP28" s="60"/>
      <c r="AQ28" s="151"/>
      <c r="AR28" s="152"/>
      <c r="AS28" s="51" t="s">
        <v>124</v>
      </c>
      <c r="AT28" s="268" t="s">
        <v>61</v>
      </c>
      <c r="AU28" s="52"/>
    </row>
    <row r="29" spans="2:47" s="266" customFormat="1" ht="73.5" customHeight="1" x14ac:dyDescent="0.25">
      <c r="B29" s="48">
        <v>18</v>
      </c>
      <c r="C29" s="225"/>
      <c r="D29" s="201"/>
      <c r="E29" s="58" t="s">
        <v>125</v>
      </c>
      <c r="F29" s="261" t="s">
        <v>126</v>
      </c>
      <c r="G29" s="39" t="s">
        <v>127</v>
      </c>
      <c r="H29" s="100" t="s">
        <v>423</v>
      </c>
      <c r="I29" s="101"/>
      <c r="J29" s="40" t="s">
        <v>424</v>
      </c>
      <c r="K29" s="41" t="s">
        <v>367</v>
      </c>
      <c r="L29" s="31">
        <v>45292</v>
      </c>
      <c r="M29" s="31">
        <v>45646</v>
      </c>
      <c r="N29" s="42" t="s">
        <v>71</v>
      </c>
      <c r="O29" s="43"/>
      <c r="P29" s="262"/>
      <c r="Q29" s="44"/>
      <c r="R29" s="262"/>
      <c r="S29" s="44"/>
      <c r="T29" s="262"/>
      <c r="U29" s="44"/>
      <c r="V29" s="262"/>
      <c r="W29" s="44">
        <v>1</v>
      </c>
      <c r="X29" s="262"/>
      <c r="Y29" s="44"/>
      <c r="Z29" s="262"/>
      <c r="AA29" s="44"/>
      <c r="AB29" s="262"/>
      <c r="AC29" s="44"/>
      <c r="AD29" s="262"/>
      <c r="AE29" s="44"/>
      <c r="AF29" s="262"/>
      <c r="AG29" s="44">
        <v>1</v>
      </c>
      <c r="AH29" s="262"/>
      <c r="AI29" s="44"/>
      <c r="AJ29" s="262"/>
      <c r="AK29" s="44"/>
      <c r="AL29" s="263"/>
      <c r="AM29" s="50">
        <f t="shared" si="0"/>
        <v>2</v>
      </c>
      <c r="AN29" s="267">
        <f t="shared" si="0"/>
        <v>0</v>
      </c>
      <c r="AO29" s="46"/>
      <c r="AP29" s="44"/>
      <c r="AQ29" s="151"/>
      <c r="AR29" s="152"/>
      <c r="AS29" s="51" t="s">
        <v>128</v>
      </c>
      <c r="AT29" s="268" t="s">
        <v>61</v>
      </c>
      <c r="AU29" s="52"/>
    </row>
    <row r="30" spans="2:47" s="266" customFormat="1" ht="93.75" customHeight="1" x14ac:dyDescent="0.25">
      <c r="B30" s="48">
        <v>19</v>
      </c>
      <c r="C30" s="225"/>
      <c r="D30" s="201"/>
      <c r="E30" s="58" t="s">
        <v>129</v>
      </c>
      <c r="F30" s="261" t="s">
        <v>130</v>
      </c>
      <c r="G30" s="39" t="s">
        <v>131</v>
      </c>
      <c r="H30" s="100" t="s">
        <v>425</v>
      </c>
      <c r="I30" s="101"/>
      <c r="J30" s="40" t="s">
        <v>426</v>
      </c>
      <c r="K30" s="41" t="s">
        <v>370</v>
      </c>
      <c r="L30" s="31">
        <v>45292</v>
      </c>
      <c r="M30" s="31">
        <v>45646</v>
      </c>
      <c r="N30" s="42" t="s">
        <v>368</v>
      </c>
      <c r="O30" s="43"/>
      <c r="P30" s="262"/>
      <c r="Q30" s="44"/>
      <c r="R30" s="262"/>
      <c r="S30" s="44">
        <v>1</v>
      </c>
      <c r="T30" s="262"/>
      <c r="U30" s="44"/>
      <c r="V30" s="262"/>
      <c r="W30" s="44"/>
      <c r="X30" s="262"/>
      <c r="Y30" s="44">
        <v>1</v>
      </c>
      <c r="Z30" s="262"/>
      <c r="AA30" s="44"/>
      <c r="AB30" s="262"/>
      <c r="AC30" s="44"/>
      <c r="AD30" s="262"/>
      <c r="AE30" s="44">
        <v>1</v>
      </c>
      <c r="AF30" s="262"/>
      <c r="AG30" s="44"/>
      <c r="AH30" s="262"/>
      <c r="AI30" s="44"/>
      <c r="AJ30" s="262"/>
      <c r="AK30" s="44"/>
      <c r="AL30" s="263"/>
      <c r="AM30" s="50">
        <f t="shared" si="0"/>
        <v>3</v>
      </c>
      <c r="AN30" s="267">
        <f t="shared" si="0"/>
        <v>0</v>
      </c>
      <c r="AO30" s="46"/>
      <c r="AP30" s="44"/>
      <c r="AQ30" s="151"/>
      <c r="AR30" s="152"/>
      <c r="AS30" s="51" t="s">
        <v>132</v>
      </c>
      <c r="AT30" s="268" t="s">
        <v>76</v>
      </c>
      <c r="AU30" s="52"/>
    </row>
    <row r="31" spans="2:47" s="266" customFormat="1" ht="69.75" customHeight="1" x14ac:dyDescent="0.25">
      <c r="B31" s="48">
        <v>20</v>
      </c>
      <c r="C31" s="225"/>
      <c r="D31" s="201"/>
      <c r="E31" s="39" t="s">
        <v>133</v>
      </c>
      <c r="F31" s="261" t="s">
        <v>134</v>
      </c>
      <c r="G31" s="39" t="s">
        <v>135</v>
      </c>
      <c r="H31" s="100" t="s">
        <v>373</v>
      </c>
      <c r="I31" s="101"/>
      <c r="J31" s="40" t="s">
        <v>427</v>
      </c>
      <c r="K31" s="41" t="s">
        <v>367</v>
      </c>
      <c r="L31" s="31">
        <v>45292</v>
      </c>
      <c r="M31" s="31">
        <v>45473</v>
      </c>
      <c r="N31" s="42" t="s">
        <v>60</v>
      </c>
      <c r="O31" s="43"/>
      <c r="P31" s="262"/>
      <c r="Q31" s="44"/>
      <c r="R31" s="262"/>
      <c r="S31" s="44"/>
      <c r="T31" s="262"/>
      <c r="U31" s="44"/>
      <c r="V31" s="262"/>
      <c r="W31" s="44"/>
      <c r="X31" s="262"/>
      <c r="Y31" s="44">
        <v>1</v>
      </c>
      <c r="Z31" s="262"/>
      <c r="AA31" s="44"/>
      <c r="AB31" s="262"/>
      <c r="AC31" s="44"/>
      <c r="AD31" s="262"/>
      <c r="AE31" s="44"/>
      <c r="AF31" s="262"/>
      <c r="AG31" s="44"/>
      <c r="AH31" s="262"/>
      <c r="AI31" s="44"/>
      <c r="AJ31" s="262"/>
      <c r="AK31" s="44"/>
      <c r="AL31" s="263"/>
      <c r="AM31" s="50">
        <f t="shared" si="0"/>
        <v>1</v>
      </c>
      <c r="AN31" s="267">
        <f t="shared" si="0"/>
        <v>0</v>
      </c>
      <c r="AO31" s="46"/>
      <c r="AP31" s="44"/>
      <c r="AQ31" s="151"/>
      <c r="AR31" s="152"/>
      <c r="AS31" s="51" t="s">
        <v>136</v>
      </c>
      <c r="AT31" s="268" t="s">
        <v>61</v>
      </c>
      <c r="AU31" s="52"/>
    </row>
    <row r="32" spans="2:47" s="266" customFormat="1" ht="63.75" customHeight="1" x14ac:dyDescent="0.25">
      <c r="B32" s="48">
        <v>21</v>
      </c>
      <c r="C32" s="225"/>
      <c r="D32" s="201"/>
      <c r="E32" s="39" t="s">
        <v>137</v>
      </c>
      <c r="F32" s="261" t="s">
        <v>138</v>
      </c>
      <c r="G32" s="39" t="s">
        <v>139</v>
      </c>
      <c r="H32" s="115" t="s">
        <v>428</v>
      </c>
      <c r="I32" s="116"/>
      <c r="J32" s="55" t="s">
        <v>429</v>
      </c>
      <c r="K32" s="41" t="s">
        <v>369</v>
      </c>
      <c r="L32" s="31">
        <v>45292</v>
      </c>
      <c r="M32" s="31">
        <v>45440</v>
      </c>
      <c r="N32" s="42" t="s">
        <v>60</v>
      </c>
      <c r="O32" s="43"/>
      <c r="P32" s="262"/>
      <c r="Q32" s="44"/>
      <c r="R32" s="262"/>
      <c r="S32" s="44"/>
      <c r="T32" s="262"/>
      <c r="U32" s="44"/>
      <c r="V32" s="262"/>
      <c r="W32" s="44">
        <v>1</v>
      </c>
      <c r="X32" s="262"/>
      <c r="Y32" s="44"/>
      <c r="Z32" s="262"/>
      <c r="AA32" s="44"/>
      <c r="AB32" s="262"/>
      <c r="AC32" s="44"/>
      <c r="AD32" s="262"/>
      <c r="AE32" s="44"/>
      <c r="AF32" s="262"/>
      <c r="AG32" s="44"/>
      <c r="AH32" s="262"/>
      <c r="AI32" s="44"/>
      <c r="AJ32" s="262"/>
      <c r="AK32" s="44"/>
      <c r="AL32" s="263"/>
      <c r="AM32" s="50">
        <f t="shared" si="0"/>
        <v>1</v>
      </c>
      <c r="AN32" s="267">
        <f t="shared" si="0"/>
        <v>0</v>
      </c>
      <c r="AO32" s="46"/>
      <c r="AP32" s="44"/>
      <c r="AQ32" s="151"/>
      <c r="AR32" s="152"/>
      <c r="AS32" s="51" t="s">
        <v>140</v>
      </c>
      <c r="AT32" s="268" t="s">
        <v>76</v>
      </c>
      <c r="AU32" s="52"/>
    </row>
    <row r="33" spans="2:47" s="266" customFormat="1" ht="123" customHeight="1" thickBot="1" x14ac:dyDescent="0.3">
      <c r="B33" s="61">
        <v>22</v>
      </c>
      <c r="C33" s="226"/>
      <c r="D33" s="202"/>
      <c r="E33" s="62" t="s">
        <v>141</v>
      </c>
      <c r="F33" s="269" t="s">
        <v>142</v>
      </c>
      <c r="G33" s="63" t="s">
        <v>143</v>
      </c>
      <c r="H33" s="117" t="s">
        <v>430</v>
      </c>
      <c r="I33" s="118"/>
      <c r="J33" s="64" t="s">
        <v>431</v>
      </c>
      <c r="K33" s="65" t="s">
        <v>346</v>
      </c>
      <c r="L33" s="66">
        <v>45292</v>
      </c>
      <c r="M33" s="66">
        <v>45473</v>
      </c>
      <c r="N33" s="67" t="s">
        <v>60</v>
      </c>
      <c r="O33" s="68"/>
      <c r="P33" s="270"/>
      <c r="Q33" s="69"/>
      <c r="R33" s="270"/>
      <c r="S33" s="69"/>
      <c r="T33" s="270"/>
      <c r="U33" s="69"/>
      <c r="V33" s="270"/>
      <c r="W33" s="69"/>
      <c r="X33" s="270"/>
      <c r="Y33" s="69"/>
      <c r="Z33" s="270"/>
      <c r="AA33" s="69">
        <v>1</v>
      </c>
      <c r="AB33" s="270"/>
      <c r="AC33" s="69"/>
      <c r="AD33" s="270"/>
      <c r="AE33" s="69"/>
      <c r="AF33" s="270"/>
      <c r="AG33" s="69"/>
      <c r="AH33" s="270"/>
      <c r="AI33" s="69"/>
      <c r="AJ33" s="270"/>
      <c r="AK33" s="69"/>
      <c r="AL33" s="271"/>
      <c r="AM33" s="70">
        <f t="shared" si="0"/>
        <v>1</v>
      </c>
      <c r="AN33" s="272">
        <f t="shared" si="0"/>
        <v>0</v>
      </c>
      <c r="AO33" s="71"/>
      <c r="AP33" s="69"/>
      <c r="AQ33" s="227"/>
      <c r="AR33" s="228"/>
      <c r="AS33" s="72" t="s">
        <v>144</v>
      </c>
      <c r="AT33" s="273" t="s">
        <v>61</v>
      </c>
      <c r="AU33" s="52"/>
    </row>
    <row r="34" spans="2:47" s="266" customFormat="1" ht="155.25" customHeight="1" x14ac:dyDescent="0.25">
      <c r="B34" s="73">
        <v>23</v>
      </c>
      <c r="C34" s="218" t="s">
        <v>145</v>
      </c>
      <c r="D34" s="221" t="s">
        <v>146</v>
      </c>
      <c r="E34" s="222"/>
      <c r="F34" s="274" t="s">
        <v>147</v>
      </c>
      <c r="G34" s="74" t="s">
        <v>315</v>
      </c>
      <c r="H34" s="113" t="s">
        <v>148</v>
      </c>
      <c r="I34" s="114"/>
      <c r="J34" s="75" t="s">
        <v>388</v>
      </c>
      <c r="K34" s="76" t="s">
        <v>432</v>
      </c>
      <c r="L34" s="49">
        <v>45292</v>
      </c>
      <c r="M34" s="49">
        <v>45626</v>
      </c>
      <c r="N34" s="42" t="s">
        <v>60</v>
      </c>
      <c r="O34" s="77"/>
      <c r="P34" s="275"/>
      <c r="Q34" s="78"/>
      <c r="R34" s="275"/>
      <c r="S34" s="78"/>
      <c r="T34" s="257"/>
      <c r="U34" s="34"/>
      <c r="V34" s="257"/>
      <c r="W34" s="34"/>
      <c r="X34" s="257"/>
      <c r="Y34" s="34"/>
      <c r="Z34" s="257"/>
      <c r="AA34" s="34"/>
      <c r="AB34" s="257"/>
      <c r="AC34" s="34">
        <v>1</v>
      </c>
      <c r="AD34" s="257"/>
      <c r="AE34" s="34"/>
      <c r="AF34" s="257"/>
      <c r="AG34" s="34"/>
      <c r="AH34" s="257"/>
      <c r="AI34" s="34"/>
      <c r="AJ34" s="257"/>
      <c r="AK34" s="34"/>
      <c r="AL34" s="258"/>
      <c r="AM34" s="79">
        <f t="shared" si="0"/>
        <v>1</v>
      </c>
      <c r="AN34" s="276">
        <f t="shared" si="0"/>
        <v>0</v>
      </c>
      <c r="AO34" s="36"/>
      <c r="AP34" s="30"/>
      <c r="AQ34" s="206"/>
      <c r="AR34" s="207"/>
      <c r="AS34" s="80" t="s">
        <v>149</v>
      </c>
      <c r="AT34" s="277" t="s">
        <v>61</v>
      </c>
      <c r="AU34" s="52"/>
    </row>
    <row r="35" spans="2:47" s="266" customFormat="1" ht="156" customHeight="1" thickBot="1" x14ac:dyDescent="0.3">
      <c r="B35" s="48">
        <v>24</v>
      </c>
      <c r="C35" s="219"/>
      <c r="D35" s="180"/>
      <c r="E35" s="223"/>
      <c r="F35" s="261" t="s">
        <v>150</v>
      </c>
      <c r="G35" s="39" t="s">
        <v>151</v>
      </c>
      <c r="H35" s="100" t="s">
        <v>152</v>
      </c>
      <c r="I35" s="101"/>
      <c r="J35" s="90" t="s">
        <v>433</v>
      </c>
      <c r="K35" s="41" t="s">
        <v>385</v>
      </c>
      <c r="L35" s="31">
        <v>45292</v>
      </c>
      <c r="M35" s="31">
        <v>45504</v>
      </c>
      <c r="N35" s="42" t="s">
        <v>60</v>
      </c>
      <c r="O35" s="43"/>
      <c r="P35" s="262"/>
      <c r="Q35" s="44"/>
      <c r="R35" s="262"/>
      <c r="S35" s="44"/>
      <c r="T35" s="262"/>
      <c r="U35" s="44"/>
      <c r="V35" s="262"/>
      <c r="W35" s="44"/>
      <c r="X35" s="262"/>
      <c r="Y35" s="44"/>
      <c r="Z35" s="262"/>
      <c r="AA35" s="44">
        <v>1</v>
      </c>
      <c r="AB35" s="262"/>
      <c r="AC35" s="44"/>
      <c r="AD35" s="262"/>
      <c r="AE35" s="44"/>
      <c r="AF35" s="262"/>
      <c r="AG35" s="44"/>
      <c r="AH35" s="262"/>
      <c r="AI35" s="44"/>
      <c r="AJ35" s="262"/>
      <c r="AK35" s="44"/>
      <c r="AL35" s="263"/>
      <c r="AM35" s="50">
        <f t="shared" si="0"/>
        <v>1</v>
      </c>
      <c r="AN35" s="267">
        <f t="shared" si="0"/>
        <v>0</v>
      </c>
      <c r="AO35" s="46"/>
      <c r="AP35" s="44"/>
      <c r="AQ35" s="151"/>
      <c r="AR35" s="152"/>
      <c r="AS35" s="51" t="s">
        <v>153</v>
      </c>
      <c r="AT35" s="268" t="s">
        <v>61</v>
      </c>
      <c r="AU35" s="52"/>
    </row>
    <row r="36" spans="2:47" s="266" customFormat="1" ht="97.5" customHeight="1" x14ac:dyDescent="0.25">
      <c r="B36" s="48">
        <v>25</v>
      </c>
      <c r="C36" s="219"/>
      <c r="D36" s="180"/>
      <c r="E36" s="223"/>
      <c r="F36" s="261" t="s">
        <v>154</v>
      </c>
      <c r="G36" s="39" t="s">
        <v>155</v>
      </c>
      <c r="H36" s="100" t="s">
        <v>375</v>
      </c>
      <c r="I36" s="101"/>
      <c r="J36" s="81" t="s">
        <v>434</v>
      </c>
      <c r="K36" s="26" t="s">
        <v>366</v>
      </c>
      <c r="L36" s="31">
        <v>45292</v>
      </c>
      <c r="M36" s="31">
        <v>45626</v>
      </c>
      <c r="N36" s="42" t="s">
        <v>156</v>
      </c>
      <c r="O36" s="43"/>
      <c r="P36" s="262"/>
      <c r="Q36" s="44"/>
      <c r="R36" s="262"/>
      <c r="S36" s="44"/>
      <c r="T36" s="262"/>
      <c r="U36" s="44"/>
      <c r="V36" s="262"/>
      <c r="W36" s="44"/>
      <c r="X36" s="262"/>
      <c r="Y36" s="44">
        <v>1</v>
      </c>
      <c r="Z36" s="262"/>
      <c r="AA36" s="44"/>
      <c r="AB36" s="262"/>
      <c r="AC36" s="44"/>
      <c r="AD36" s="262"/>
      <c r="AE36" s="44"/>
      <c r="AF36" s="262"/>
      <c r="AG36" s="44"/>
      <c r="AH36" s="262"/>
      <c r="AI36" s="44"/>
      <c r="AJ36" s="262"/>
      <c r="AK36" s="44"/>
      <c r="AL36" s="263"/>
      <c r="AM36" s="50">
        <f t="shared" si="0"/>
        <v>1</v>
      </c>
      <c r="AN36" s="267">
        <f t="shared" si="0"/>
        <v>0</v>
      </c>
      <c r="AO36" s="36"/>
      <c r="AP36" s="44"/>
      <c r="AQ36" s="151"/>
      <c r="AR36" s="152"/>
      <c r="AS36" s="51" t="s">
        <v>157</v>
      </c>
      <c r="AT36" s="268" t="s">
        <v>61</v>
      </c>
      <c r="AU36" s="52"/>
    </row>
    <row r="37" spans="2:47" s="266" customFormat="1" ht="109.5" customHeight="1" x14ac:dyDescent="0.25">
      <c r="B37" s="48">
        <v>26</v>
      </c>
      <c r="C37" s="219"/>
      <c r="D37" s="180"/>
      <c r="E37" s="223"/>
      <c r="F37" s="261" t="s">
        <v>158</v>
      </c>
      <c r="G37" s="39" t="s">
        <v>159</v>
      </c>
      <c r="H37" s="100" t="s">
        <v>160</v>
      </c>
      <c r="I37" s="101"/>
      <c r="J37" s="40" t="s">
        <v>435</v>
      </c>
      <c r="K37" s="26" t="s">
        <v>366</v>
      </c>
      <c r="L37" s="31">
        <v>45292</v>
      </c>
      <c r="M37" s="31">
        <v>45473</v>
      </c>
      <c r="N37" s="42" t="s">
        <v>161</v>
      </c>
      <c r="O37" s="43"/>
      <c r="P37" s="262"/>
      <c r="Q37" s="44"/>
      <c r="R37" s="262"/>
      <c r="S37" s="44"/>
      <c r="T37" s="262"/>
      <c r="U37" s="44"/>
      <c r="V37" s="262"/>
      <c r="W37" s="44"/>
      <c r="X37" s="262"/>
      <c r="Y37" s="44"/>
      <c r="Z37" s="262"/>
      <c r="AA37" s="44"/>
      <c r="AB37" s="262"/>
      <c r="AC37" s="44"/>
      <c r="AD37" s="262"/>
      <c r="AE37" s="44"/>
      <c r="AF37" s="262"/>
      <c r="AG37" s="44">
        <v>1</v>
      </c>
      <c r="AH37" s="262"/>
      <c r="AI37" s="44"/>
      <c r="AJ37" s="262"/>
      <c r="AK37" s="44"/>
      <c r="AL37" s="263"/>
      <c r="AM37" s="50">
        <f t="shared" si="0"/>
        <v>1</v>
      </c>
      <c r="AN37" s="267">
        <f t="shared" si="0"/>
        <v>0</v>
      </c>
      <c r="AO37" s="46"/>
      <c r="AP37" s="26"/>
      <c r="AQ37" s="151"/>
      <c r="AR37" s="152"/>
      <c r="AS37" s="51" t="s">
        <v>162</v>
      </c>
      <c r="AT37" s="268" t="s">
        <v>61</v>
      </c>
      <c r="AU37" s="52"/>
    </row>
    <row r="38" spans="2:47" s="266" customFormat="1" ht="90" x14ac:dyDescent="0.25">
      <c r="B38" s="48">
        <v>27</v>
      </c>
      <c r="C38" s="219"/>
      <c r="D38" s="180"/>
      <c r="E38" s="223"/>
      <c r="F38" s="261" t="s">
        <v>163</v>
      </c>
      <c r="G38" s="53" t="s">
        <v>164</v>
      </c>
      <c r="H38" s="100" t="s">
        <v>436</v>
      </c>
      <c r="I38" s="101"/>
      <c r="J38" s="40" t="s">
        <v>165</v>
      </c>
      <c r="K38" s="26" t="s">
        <v>352</v>
      </c>
      <c r="L38" s="31">
        <v>45292</v>
      </c>
      <c r="M38" s="31">
        <v>45473</v>
      </c>
      <c r="N38" s="42" t="s">
        <v>60</v>
      </c>
      <c r="O38" s="43"/>
      <c r="P38" s="262"/>
      <c r="Q38" s="44"/>
      <c r="R38" s="262"/>
      <c r="S38" s="44"/>
      <c r="T38" s="262"/>
      <c r="U38" s="44"/>
      <c r="V38" s="262"/>
      <c r="W38" s="44"/>
      <c r="X38" s="262"/>
      <c r="Y38" s="44">
        <v>1</v>
      </c>
      <c r="Z38" s="262"/>
      <c r="AA38" s="44"/>
      <c r="AB38" s="262"/>
      <c r="AC38" s="44"/>
      <c r="AD38" s="262"/>
      <c r="AE38" s="44"/>
      <c r="AF38" s="262"/>
      <c r="AG38" s="44"/>
      <c r="AH38" s="262"/>
      <c r="AI38" s="44"/>
      <c r="AJ38" s="262"/>
      <c r="AK38" s="44"/>
      <c r="AL38" s="263"/>
      <c r="AM38" s="50">
        <f t="shared" si="0"/>
        <v>1</v>
      </c>
      <c r="AN38" s="267">
        <f t="shared" si="0"/>
        <v>0</v>
      </c>
      <c r="AO38" s="46"/>
      <c r="AP38" s="44"/>
      <c r="AQ38" s="186"/>
      <c r="AR38" s="152"/>
      <c r="AS38" s="51" t="s">
        <v>166</v>
      </c>
      <c r="AT38" s="268" t="s">
        <v>61</v>
      </c>
      <c r="AU38" s="52"/>
    </row>
    <row r="39" spans="2:47" s="266" customFormat="1" ht="144" x14ac:dyDescent="0.25">
      <c r="B39" s="48">
        <v>28</v>
      </c>
      <c r="C39" s="219"/>
      <c r="D39" s="180"/>
      <c r="E39" s="223"/>
      <c r="F39" s="261" t="s">
        <v>167</v>
      </c>
      <c r="G39" s="53" t="s">
        <v>168</v>
      </c>
      <c r="H39" s="100" t="s">
        <v>437</v>
      </c>
      <c r="I39" s="101"/>
      <c r="J39" s="40" t="s">
        <v>438</v>
      </c>
      <c r="K39" s="26" t="s">
        <v>348</v>
      </c>
      <c r="L39" s="31">
        <v>45292</v>
      </c>
      <c r="M39" s="31">
        <v>45443</v>
      </c>
      <c r="N39" s="42" t="s">
        <v>357</v>
      </c>
      <c r="O39" s="43"/>
      <c r="P39" s="262"/>
      <c r="Q39" s="44"/>
      <c r="R39" s="262"/>
      <c r="S39" s="44"/>
      <c r="T39" s="262"/>
      <c r="U39" s="44"/>
      <c r="V39" s="262"/>
      <c r="W39" s="44"/>
      <c r="X39" s="262"/>
      <c r="Y39" s="44"/>
      <c r="Z39" s="262"/>
      <c r="AA39" s="44">
        <v>1</v>
      </c>
      <c r="AB39" s="262"/>
      <c r="AC39" s="44"/>
      <c r="AD39" s="262"/>
      <c r="AE39" s="44"/>
      <c r="AF39" s="262"/>
      <c r="AG39" s="44"/>
      <c r="AH39" s="262"/>
      <c r="AI39" s="44">
        <v>1</v>
      </c>
      <c r="AJ39" s="262"/>
      <c r="AK39" s="44"/>
      <c r="AL39" s="263"/>
      <c r="AM39" s="50">
        <f t="shared" si="0"/>
        <v>2</v>
      </c>
      <c r="AN39" s="267">
        <f t="shared" si="0"/>
        <v>0</v>
      </c>
      <c r="AO39" s="59"/>
      <c r="AP39" s="60"/>
      <c r="AQ39" s="151"/>
      <c r="AR39" s="152"/>
      <c r="AS39" s="51" t="s">
        <v>169</v>
      </c>
      <c r="AT39" s="268" t="s">
        <v>61</v>
      </c>
      <c r="AU39" s="52"/>
    </row>
    <row r="40" spans="2:47" s="266" customFormat="1" ht="108" x14ac:dyDescent="0.25">
      <c r="B40" s="48">
        <v>29</v>
      </c>
      <c r="C40" s="219"/>
      <c r="D40" s="180"/>
      <c r="E40" s="223"/>
      <c r="F40" s="261" t="s">
        <v>170</v>
      </c>
      <c r="G40" s="39" t="s">
        <v>171</v>
      </c>
      <c r="H40" s="100" t="s">
        <v>319</v>
      </c>
      <c r="I40" s="101"/>
      <c r="J40" s="40" t="s">
        <v>439</v>
      </c>
      <c r="K40" s="26" t="s">
        <v>366</v>
      </c>
      <c r="L40" s="31">
        <v>45292</v>
      </c>
      <c r="M40" s="31">
        <v>45580</v>
      </c>
      <c r="N40" s="42" t="s">
        <v>60</v>
      </c>
      <c r="O40" s="43"/>
      <c r="P40" s="262"/>
      <c r="Q40" s="44"/>
      <c r="R40" s="262"/>
      <c r="S40" s="44"/>
      <c r="T40" s="262"/>
      <c r="U40" s="44"/>
      <c r="V40" s="262"/>
      <c r="W40" s="44"/>
      <c r="X40" s="262"/>
      <c r="Y40" s="44"/>
      <c r="Z40" s="262"/>
      <c r="AA40" s="44"/>
      <c r="AB40" s="262"/>
      <c r="AC40" s="44">
        <v>1</v>
      </c>
      <c r="AD40" s="262"/>
      <c r="AE40" s="44"/>
      <c r="AF40" s="262"/>
      <c r="AG40" s="44"/>
      <c r="AH40" s="262"/>
      <c r="AI40" s="44"/>
      <c r="AJ40" s="262"/>
      <c r="AK40" s="44"/>
      <c r="AL40" s="263"/>
      <c r="AM40" s="50">
        <f t="shared" si="0"/>
        <v>1</v>
      </c>
      <c r="AN40" s="267">
        <f t="shared" si="0"/>
        <v>0</v>
      </c>
      <c r="AO40" s="46"/>
      <c r="AP40" s="44"/>
      <c r="AQ40" s="151"/>
      <c r="AR40" s="152"/>
      <c r="AS40" s="54" t="s">
        <v>172</v>
      </c>
      <c r="AT40" s="268" t="s">
        <v>61</v>
      </c>
      <c r="AU40" s="52"/>
    </row>
    <row r="41" spans="2:47" s="266" customFormat="1" ht="84" customHeight="1" x14ac:dyDescent="0.25">
      <c r="B41" s="48">
        <v>30</v>
      </c>
      <c r="C41" s="219"/>
      <c r="D41" s="180"/>
      <c r="E41" s="223"/>
      <c r="F41" s="261" t="s">
        <v>173</v>
      </c>
      <c r="G41" s="39" t="s">
        <v>174</v>
      </c>
      <c r="H41" s="217" t="s">
        <v>440</v>
      </c>
      <c r="I41" s="216"/>
      <c r="J41" s="82" t="s">
        <v>441</v>
      </c>
      <c r="K41" s="26" t="s">
        <v>366</v>
      </c>
      <c r="L41" s="31">
        <v>45292</v>
      </c>
      <c r="M41" s="31">
        <v>45580</v>
      </c>
      <c r="N41" s="42" t="s">
        <v>320</v>
      </c>
      <c r="O41" s="43"/>
      <c r="P41" s="262"/>
      <c r="Q41" s="44"/>
      <c r="R41" s="262"/>
      <c r="S41" s="44"/>
      <c r="T41" s="262"/>
      <c r="U41" s="44"/>
      <c r="V41" s="262"/>
      <c r="W41" s="44">
        <v>1</v>
      </c>
      <c r="X41" s="262"/>
      <c r="Y41" s="44"/>
      <c r="Z41" s="262"/>
      <c r="AA41" s="44"/>
      <c r="AB41" s="262"/>
      <c r="AC41" s="44"/>
      <c r="AD41" s="262"/>
      <c r="AE41" s="44"/>
      <c r="AF41" s="262"/>
      <c r="AG41" s="44"/>
      <c r="AH41" s="262"/>
      <c r="AI41" s="44"/>
      <c r="AJ41" s="262"/>
      <c r="AK41" s="44"/>
      <c r="AL41" s="263"/>
      <c r="AM41" s="50">
        <f t="shared" si="0"/>
        <v>1</v>
      </c>
      <c r="AN41" s="267">
        <f t="shared" si="0"/>
        <v>0</v>
      </c>
      <c r="AO41" s="46"/>
      <c r="AP41" s="44"/>
      <c r="AQ41" s="151"/>
      <c r="AR41" s="152"/>
      <c r="AS41" s="54" t="s">
        <v>175</v>
      </c>
      <c r="AT41" s="268" t="s">
        <v>61</v>
      </c>
      <c r="AU41" s="52"/>
    </row>
    <row r="42" spans="2:47" s="266" customFormat="1" ht="114" customHeight="1" x14ac:dyDescent="0.25">
      <c r="B42" s="48">
        <v>31</v>
      </c>
      <c r="C42" s="219"/>
      <c r="D42" s="180"/>
      <c r="E42" s="223"/>
      <c r="F42" s="261" t="s">
        <v>176</v>
      </c>
      <c r="G42" s="39" t="s">
        <v>177</v>
      </c>
      <c r="H42" s="100" t="s">
        <v>442</v>
      </c>
      <c r="I42" s="101"/>
      <c r="J42" s="40" t="s">
        <v>443</v>
      </c>
      <c r="K42" s="41" t="s">
        <v>444</v>
      </c>
      <c r="L42" s="31">
        <v>45292</v>
      </c>
      <c r="M42" s="31">
        <v>45412</v>
      </c>
      <c r="N42" s="42" t="s">
        <v>60</v>
      </c>
      <c r="O42" s="43"/>
      <c r="P42" s="262"/>
      <c r="Q42" s="44"/>
      <c r="R42" s="262"/>
      <c r="S42" s="44"/>
      <c r="T42" s="262"/>
      <c r="U42" s="44"/>
      <c r="V42" s="262"/>
      <c r="W42" s="44">
        <v>1</v>
      </c>
      <c r="X42" s="262"/>
      <c r="Y42" s="44"/>
      <c r="Z42" s="262"/>
      <c r="AA42" s="44"/>
      <c r="AB42" s="262"/>
      <c r="AC42" s="44"/>
      <c r="AD42" s="262"/>
      <c r="AE42" s="44">
        <v>1</v>
      </c>
      <c r="AF42" s="262"/>
      <c r="AG42" s="44"/>
      <c r="AH42" s="262"/>
      <c r="AI42" s="44"/>
      <c r="AJ42" s="262"/>
      <c r="AK42" s="44"/>
      <c r="AL42" s="263"/>
      <c r="AM42" s="50">
        <f t="shared" si="0"/>
        <v>2</v>
      </c>
      <c r="AN42" s="267">
        <f t="shared" si="0"/>
        <v>0</v>
      </c>
      <c r="AO42" s="46"/>
      <c r="AP42" s="44"/>
      <c r="AQ42" s="151"/>
      <c r="AR42" s="152"/>
      <c r="AS42" s="54" t="s">
        <v>178</v>
      </c>
      <c r="AT42" s="268" t="s">
        <v>76</v>
      </c>
      <c r="AU42" s="52"/>
    </row>
    <row r="43" spans="2:47" s="266" customFormat="1" ht="144" x14ac:dyDescent="0.25">
      <c r="B43" s="48">
        <v>32</v>
      </c>
      <c r="C43" s="219"/>
      <c r="D43" s="180"/>
      <c r="E43" s="119" t="s">
        <v>179</v>
      </c>
      <c r="F43" s="261" t="s">
        <v>180</v>
      </c>
      <c r="G43" s="39" t="s">
        <v>181</v>
      </c>
      <c r="H43" s="217" t="s">
        <v>321</v>
      </c>
      <c r="I43" s="216"/>
      <c r="J43" s="40" t="s">
        <v>445</v>
      </c>
      <c r="K43" s="41" t="s">
        <v>351</v>
      </c>
      <c r="L43" s="31">
        <v>45292</v>
      </c>
      <c r="M43" s="31">
        <v>45657</v>
      </c>
      <c r="N43" s="42" t="s">
        <v>182</v>
      </c>
      <c r="O43" s="43">
        <v>1</v>
      </c>
      <c r="P43" s="262"/>
      <c r="Q43" s="44">
        <v>1</v>
      </c>
      <c r="R43" s="262"/>
      <c r="S43" s="44">
        <v>1</v>
      </c>
      <c r="T43" s="262"/>
      <c r="U43" s="44">
        <v>1</v>
      </c>
      <c r="V43" s="262"/>
      <c r="W43" s="44">
        <v>1</v>
      </c>
      <c r="X43" s="262"/>
      <c r="Y43" s="44">
        <v>1</v>
      </c>
      <c r="Z43" s="262"/>
      <c r="AA43" s="44">
        <v>1</v>
      </c>
      <c r="AB43" s="262"/>
      <c r="AC43" s="44">
        <v>1</v>
      </c>
      <c r="AD43" s="262"/>
      <c r="AE43" s="44">
        <v>1</v>
      </c>
      <c r="AF43" s="262"/>
      <c r="AG43" s="44">
        <v>1</v>
      </c>
      <c r="AH43" s="262"/>
      <c r="AI43" s="44">
        <v>1</v>
      </c>
      <c r="AJ43" s="262"/>
      <c r="AK43" s="44">
        <v>1</v>
      </c>
      <c r="AL43" s="263"/>
      <c r="AM43" s="50">
        <f t="shared" si="0"/>
        <v>12</v>
      </c>
      <c r="AN43" s="267">
        <f t="shared" si="0"/>
        <v>0</v>
      </c>
      <c r="AO43" s="46"/>
      <c r="AP43" s="44"/>
      <c r="AQ43" s="186"/>
      <c r="AR43" s="152"/>
      <c r="AS43" s="51" t="s">
        <v>183</v>
      </c>
      <c r="AT43" s="268" t="s">
        <v>61</v>
      </c>
      <c r="AU43" s="52"/>
    </row>
    <row r="44" spans="2:47" s="266" customFormat="1" ht="171" customHeight="1" x14ac:dyDescent="0.25">
      <c r="B44" s="48">
        <v>33</v>
      </c>
      <c r="C44" s="219"/>
      <c r="D44" s="180"/>
      <c r="E44" s="119"/>
      <c r="F44" s="261" t="s">
        <v>184</v>
      </c>
      <c r="G44" s="39" t="s">
        <v>185</v>
      </c>
      <c r="H44" s="100" t="s">
        <v>446</v>
      </c>
      <c r="I44" s="101"/>
      <c r="J44" s="40" t="s">
        <v>447</v>
      </c>
      <c r="K44" s="41" t="s">
        <v>353</v>
      </c>
      <c r="L44" s="31">
        <v>45292</v>
      </c>
      <c r="M44" s="31">
        <v>45657</v>
      </c>
      <c r="N44" s="42" t="s">
        <v>182</v>
      </c>
      <c r="O44" s="43">
        <v>1</v>
      </c>
      <c r="P44" s="262"/>
      <c r="Q44" s="44">
        <v>1</v>
      </c>
      <c r="R44" s="262"/>
      <c r="S44" s="44">
        <v>1</v>
      </c>
      <c r="T44" s="262"/>
      <c r="U44" s="44">
        <v>1</v>
      </c>
      <c r="V44" s="262"/>
      <c r="W44" s="44">
        <v>1</v>
      </c>
      <c r="X44" s="262"/>
      <c r="Y44" s="44">
        <v>1</v>
      </c>
      <c r="Z44" s="262"/>
      <c r="AA44" s="44">
        <v>1</v>
      </c>
      <c r="AB44" s="262"/>
      <c r="AC44" s="44">
        <v>1</v>
      </c>
      <c r="AD44" s="262"/>
      <c r="AE44" s="44">
        <v>1</v>
      </c>
      <c r="AF44" s="262"/>
      <c r="AG44" s="44">
        <v>1</v>
      </c>
      <c r="AH44" s="262"/>
      <c r="AI44" s="44">
        <v>1</v>
      </c>
      <c r="AJ44" s="262"/>
      <c r="AK44" s="44">
        <v>1</v>
      </c>
      <c r="AL44" s="263"/>
      <c r="AM44" s="50">
        <f t="shared" si="0"/>
        <v>12</v>
      </c>
      <c r="AN44" s="267">
        <f t="shared" si="0"/>
        <v>0</v>
      </c>
      <c r="AO44" s="46"/>
      <c r="AP44" s="44"/>
      <c r="AQ44" s="186"/>
      <c r="AR44" s="152"/>
      <c r="AS44" s="51" t="s">
        <v>186</v>
      </c>
      <c r="AT44" s="268" t="s">
        <v>61</v>
      </c>
      <c r="AU44" s="52"/>
    </row>
    <row r="45" spans="2:47" s="266" customFormat="1" ht="86.25" customHeight="1" x14ac:dyDescent="0.25">
      <c r="B45" s="48">
        <v>34</v>
      </c>
      <c r="C45" s="219"/>
      <c r="D45" s="180"/>
      <c r="E45" s="119"/>
      <c r="F45" s="261" t="s">
        <v>187</v>
      </c>
      <c r="G45" s="39" t="s">
        <v>188</v>
      </c>
      <c r="H45" s="100" t="s">
        <v>189</v>
      </c>
      <c r="I45" s="101"/>
      <c r="J45" s="55" t="s">
        <v>448</v>
      </c>
      <c r="K45" s="26" t="s">
        <v>366</v>
      </c>
      <c r="L45" s="31">
        <v>45292</v>
      </c>
      <c r="M45" s="31">
        <v>45657</v>
      </c>
      <c r="N45" s="42" t="s">
        <v>71</v>
      </c>
      <c r="O45" s="43"/>
      <c r="P45" s="262"/>
      <c r="Q45" s="44"/>
      <c r="R45" s="262"/>
      <c r="S45" s="44"/>
      <c r="T45" s="262"/>
      <c r="U45" s="44"/>
      <c r="V45" s="262"/>
      <c r="W45" s="44"/>
      <c r="X45" s="262"/>
      <c r="Y45" s="44">
        <v>1</v>
      </c>
      <c r="Z45" s="262"/>
      <c r="AA45" s="44"/>
      <c r="AB45" s="262"/>
      <c r="AC45" s="44"/>
      <c r="AD45" s="262"/>
      <c r="AE45" s="44"/>
      <c r="AF45" s="262"/>
      <c r="AG45" s="44"/>
      <c r="AH45" s="262"/>
      <c r="AI45" s="44"/>
      <c r="AJ45" s="262"/>
      <c r="AK45" s="44">
        <v>1</v>
      </c>
      <c r="AL45" s="263"/>
      <c r="AM45" s="50">
        <f t="shared" si="0"/>
        <v>2</v>
      </c>
      <c r="AN45" s="267">
        <f t="shared" si="0"/>
        <v>0</v>
      </c>
      <c r="AO45" s="46"/>
      <c r="AP45" s="44"/>
      <c r="AQ45" s="186"/>
      <c r="AR45" s="152"/>
      <c r="AS45" s="51" t="s">
        <v>190</v>
      </c>
      <c r="AT45" s="268" t="s">
        <v>61</v>
      </c>
      <c r="AU45" s="52"/>
    </row>
    <row r="46" spans="2:47" s="266" customFormat="1" ht="71.25" customHeight="1" x14ac:dyDescent="0.25">
      <c r="B46" s="48">
        <v>35</v>
      </c>
      <c r="C46" s="219"/>
      <c r="D46" s="180"/>
      <c r="E46" s="119" t="s">
        <v>191</v>
      </c>
      <c r="F46" s="261" t="s">
        <v>192</v>
      </c>
      <c r="G46" s="39" t="s">
        <v>193</v>
      </c>
      <c r="H46" s="100" t="s">
        <v>322</v>
      </c>
      <c r="I46" s="101"/>
      <c r="J46" s="55" t="s">
        <v>449</v>
      </c>
      <c r="K46" s="26" t="s">
        <v>366</v>
      </c>
      <c r="L46" s="31">
        <v>45292</v>
      </c>
      <c r="M46" s="31">
        <v>45657</v>
      </c>
      <c r="N46" s="42" t="s">
        <v>79</v>
      </c>
      <c r="O46" s="43">
        <v>1</v>
      </c>
      <c r="P46" s="262"/>
      <c r="Q46" s="44">
        <v>1</v>
      </c>
      <c r="R46" s="262"/>
      <c r="S46" s="44">
        <v>1</v>
      </c>
      <c r="T46" s="262"/>
      <c r="U46" s="44">
        <v>1</v>
      </c>
      <c r="V46" s="262"/>
      <c r="W46" s="44">
        <v>1</v>
      </c>
      <c r="X46" s="262"/>
      <c r="Y46" s="44">
        <v>1</v>
      </c>
      <c r="Z46" s="262"/>
      <c r="AA46" s="44">
        <v>1</v>
      </c>
      <c r="AB46" s="262"/>
      <c r="AC46" s="44">
        <v>1</v>
      </c>
      <c r="AD46" s="262"/>
      <c r="AE46" s="44">
        <v>1</v>
      </c>
      <c r="AF46" s="262"/>
      <c r="AG46" s="44">
        <v>1</v>
      </c>
      <c r="AH46" s="262"/>
      <c r="AI46" s="44">
        <v>1</v>
      </c>
      <c r="AJ46" s="262"/>
      <c r="AK46" s="44">
        <v>1</v>
      </c>
      <c r="AL46" s="263"/>
      <c r="AM46" s="50">
        <f t="shared" si="0"/>
        <v>12</v>
      </c>
      <c r="AN46" s="267">
        <f t="shared" si="0"/>
        <v>0</v>
      </c>
      <c r="AO46" s="46"/>
      <c r="AP46" s="44"/>
      <c r="AQ46" s="186"/>
      <c r="AR46" s="213"/>
      <c r="AS46" s="51" t="s">
        <v>194</v>
      </c>
      <c r="AT46" s="268" t="s">
        <v>61</v>
      </c>
      <c r="AU46" s="52"/>
    </row>
    <row r="47" spans="2:47" s="266" customFormat="1" ht="71.25" customHeight="1" x14ac:dyDescent="0.25">
      <c r="B47" s="48">
        <v>36</v>
      </c>
      <c r="C47" s="219"/>
      <c r="D47" s="180"/>
      <c r="E47" s="119"/>
      <c r="F47" s="261" t="s">
        <v>195</v>
      </c>
      <c r="G47" s="39" t="s">
        <v>196</v>
      </c>
      <c r="H47" s="100" t="s">
        <v>323</v>
      </c>
      <c r="I47" s="101"/>
      <c r="J47" s="55" t="s">
        <v>450</v>
      </c>
      <c r="K47" s="26" t="s">
        <v>366</v>
      </c>
      <c r="L47" s="31">
        <v>45292</v>
      </c>
      <c r="M47" s="31">
        <v>45657</v>
      </c>
      <c r="N47" s="42" t="s">
        <v>79</v>
      </c>
      <c r="O47" s="43">
        <v>1</v>
      </c>
      <c r="P47" s="262"/>
      <c r="Q47" s="44">
        <v>1</v>
      </c>
      <c r="R47" s="262"/>
      <c r="S47" s="44">
        <v>1</v>
      </c>
      <c r="T47" s="262"/>
      <c r="U47" s="44">
        <v>1</v>
      </c>
      <c r="V47" s="262"/>
      <c r="W47" s="44">
        <v>1</v>
      </c>
      <c r="X47" s="262"/>
      <c r="Y47" s="44">
        <v>1</v>
      </c>
      <c r="Z47" s="262"/>
      <c r="AA47" s="44">
        <v>1</v>
      </c>
      <c r="AB47" s="262"/>
      <c r="AC47" s="44">
        <v>1</v>
      </c>
      <c r="AD47" s="262"/>
      <c r="AE47" s="44">
        <v>1</v>
      </c>
      <c r="AF47" s="262"/>
      <c r="AG47" s="44">
        <v>1</v>
      </c>
      <c r="AH47" s="262"/>
      <c r="AI47" s="44">
        <v>1</v>
      </c>
      <c r="AJ47" s="262"/>
      <c r="AK47" s="44">
        <v>1</v>
      </c>
      <c r="AL47" s="263"/>
      <c r="AM47" s="50">
        <f t="shared" si="0"/>
        <v>12</v>
      </c>
      <c r="AN47" s="267">
        <f t="shared" si="0"/>
        <v>0</v>
      </c>
      <c r="AO47" s="46"/>
      <c r="AP47" s="44"/>
      <c r="AQ47" s="186"/>
      <c r="AR47" s="213"/>
      <c r="AS47" s="51" t="s">
        <v>194</v>
      </c>
      <c r="AT47" s="268" t="s">
        <v>61</v>
      </c>
      <c r="AU47" s="52"/>
    </row>
    <row r="48" spans="2:47" s="266" customFormat="1" ht="72.75" customHeight="1" x14ac:dyDescent="0.25">
      <c r="B48" s="48">
        <v>37</v>
      </c>
      <c r="C48" s="219"/>
      <c r="D48" s="180"/>
      <c r="E48" s="119"/>
      <c r="F48" s="261" t="s">
        <v>197</v>
      </c>
      <c r="G48" s="39" t="s">
        <v>198</v>
      </c>
      <c r="H48" s="100" t="s">
        <v>358</v>
      </c>
      <c r="I48" s="101"/>
      <c r="J48" s="55" t="s">
        <v>451</v>
      </c>
      <c r="K48" s="26" t="s">
        <v>348</v>
      </c>
      <c r="L48" s="31">
        <v>45627</v>
      </c>
      <c r="M48" s="31">
        <v>45657</v>
      </c>
      <c r="N48" s="42" t="s">
        <v>60</v>
      </c>
      <c r="O48" s="43"/>
      <c r="P48" s="262"/>
      <c r="Q48" s="44"/>
      <c r="R48" s="262"/>
      <c r="S48" s="44"/>
      <c r="T48" s="262"/>
      <c r="U48" s="44"/>
      <c r="V48" s="262"/>
      <c r="W48" s="44"/>
      <c r="X48" s="262"/>
      <c r="Y48" s="44"/>
      <c r="Z48" s="262"/>
      <c r="AA48" s="44"/>
      <c r="AB48" s="262"/>
      <c r="AC48" s="44"/>
      <c r="AD48" s="262"/>
      <c r="AE48" s="44"/>
      <c r="AF48" s="262"/>
      <c r="AG48" s="44"/>
      <c r="AH48" s="262"/>
      <c r="AI48" s="44"/>
      <c r="AJ48" s="262"/>
      <c r="AK48" s="44">
        <v>1</v>
      </c>
      <c r="AL48" s="263"/>
      <c r="AM48" s="50">
        <f t="shared" si="0"/>
        <v>1</v>
      </c>
      <c r="AN48" s="267">
        <f t="shared" si="0"/>
        <v>0</v>
      </c>
      <c r="AO48" s="46"/>
      <c r="AP48" s="44"/>
      <c r="AQ48" s="151"/>
      <c r="AR48" s="152"/>
      <c r="AS48" s="51" t="s">
        <v>194</v>
      </c>
      <c r="AT48" s="268" t="s">
        <v>61</v>
      </c>
      <c r="AU48" s="52"/>
    </row>
    <row r="49" spans="2:47" s="266" customFormat="1" ht="59.25" customHeight="1" x14ac:dyDescent="0.25">
      <c r="B49" s="48">
        <v>38</v>
      </c>
      <c r="C49" s="219"/>
      <c r="D49" s="180"/>
      <c r="E49" s="119"/>
      <c r="F49" s="261" t="s">
        <v>199</v>
      </c>
      <c r="G49" s="39" t="s">
        <v>200</v>
      </c>
      <c r="H49" s="100" t="s">
        <v>359</v>
      </c>
      <c r="I49" s="101"/>
      <c r="J49" s="55" t="s">
        <v>452</v>
      </c>
      <c r="K49" s="26" t="s">
        <v>348</v>
      </c>
      <c r="L49" s="31">
        <v>45627</v>
      </c>
      <c r="M49" s="31">
        <v>45657</v>
      </c>
      <c r="N49" s="42" t="s">
        <v>60</v>
      </c>
      <c r="O49" s="43"/>
      <c r="P49" s="262"/>
      <c r="Q49" s="44"/>
      <c r="R49" s="262"/>
      <c r="S49" s="44"/>
      <c r="T49" s="262"/>
      <c r="U49" s="44"/>
      <c r="V49" s="262"/>
      <c r="W49" s="44"/>
      <c r="X49" s="262"/>
      <c r="Y49" s="44"/>
      <c r="Z49" s="262"/>
      <c r="AA49" s="44"/>
      <c r="AB49" s="262"/>
      <c r="AC49" s="44"/>
      <c r="AD49" s="262"/>
      <c r="AE49" s="44"/>
      <c r="AF49" s="262"/>
      <c r="AG49" s="44"/>
      <c r="AH49" s="262"/>
      <c r="AI49" s="44"/>
      <c r="AJ49" s="262"/>
      <c r="AK49" s="44">
        <v>1</v>
      </c>
      <c r="AL49" s="263"/>
      <c r="AM49" s="50">
        <f t="shared" si="0"/>
        <v>1</v>
      </c>
      <c r="AN49" s="267">
        <f t="shared" si="0"/>
        <v>0</v>
      </c>
      <c r="AO49" s="46"/>
      <c r="AP49" s="44"/>
      <c r="AQ49" s="151"/>
      <c r="AR49" s="152"/>
      <c r="AS49" s="51" t="s">
        <v>194</v>
      </c>
      <c r="AT49" s="268" t="s">
        <v>61</v>
      </c>
      <c r="AU49" s="52"/>
    </row>
    <row r="50" spans="2:47" s="266" customFormat="1" ht="43.5" customHeight="1" x14ac:dyDescent="0.25">
      <c r="B50" s="48">
        <v>39</v>
      </c>
      <c r="C50" s="219"/>
      <c r="D50" s="180"/>
      <c r="E50" s="119"/>
      <c r="F50" s="261" t="s">
        <v>201</v>
      </c>
      <c r="G50" s="39" t="s">
        <v>202</v>
      </c>
      <c r="H50" s="100" t="s">
        <v>324</v>
      </c>
      <c r="I50" s="101"/>
      <c r="J50" s="55" t="s">
        <v>453</v>
      </c>
      <c r="K50" s="26" t="s">
        <v>348</v>
      </c>
      <c r="L50" s="31">
        <v>45627</v>
      </c>
      <c r="M50" s="31">
        <v>45657</v>
      </c>
      <c r="N50" s="42" t="s">
        <v>60</v>
      </c>
      <c r="O50" s="43"/>
      <c r="P50" s="262"/>
      <c r="Q50" s="44"/>
      <c r="R50" s="262"/>
      <c r="S50" s="44"/>
      <c r="T50" s="262"/>
      <c r="U50" s="44"/>
      <c r="V50" s="262"/>
      <c r="W50" s="44"/>
      <c r="X50" s="262"/>
      <c r="Y50" s="44"/>
      <c r="Z50" s="262"/>
      <c r="AA50" s="44"/>
      <c r="AB50" s="262"/>
      <c r="AC50" s="44"/>
      <c r="AD50" s="262"/>
      <c r="AE50" s="44"/>
      <c r="AF50" s="262"/>
      <c r="AG50" s="44"/>
      <c r="AH50" s="262"/>
      <c r="AI50" s="44"/>
      <c r="AJ50" s="262"/>
      <c r="AK50" s="44">
        <v>1</v>
      </c>
      <c r="AL50" s="263"/>
      <c r="AM50" s="50">
        <f t="shared" si="0"/>
        <v>1</v>
      </c>
      <c r="AN50" s="267">
        <f t="shared" si="0"/>
        <v>0</v>
      </c>
      <c r="AO50" s="46"/>
      <c r="AP50" s="44"/>
      <c r="AQ50" s="151"/>
      <c r="AR50" s="152"/>
      <c r="AS50" s="51" t="s">
        <v>194</v>
      </c>
      <c r="AT50" s="268" t="s">
        <v>61</v>
      </c>
      <c r="AU50" s="52"/>
    </row>
    <row r="51" spans="2:47" s="266" customFormat="1" ht="70.5" customHeight="1" x14ac:dyDescent="0.25">
      <c r="B51" s="48">
        <v>40</v>
      </c>
      <c r="C51" s="219"/>
      <c r="D51" s="180"/>
      <c r="E51" s="119"/>
      <c r="F51" s="261" t="s">
        <v>203</v>
      </c>
      <c r="G51" s="39" t="s">
        <v>204</v>
      </c>
      <c r="H51" s="100" t="s">
        <v>325</v>
      </c>
      <c r="I51" s="101"/>
      <c r="J51" s="40" t="s">
        <v>454</v>
      </c>
      <c r="K51" s="26" t="s">
        <v>348</v>
      </c>
      <c r="L51" s="31">
        <v>45627</v>
      </c>
      <c r="M51" s="31">
        <v>45657</v>
      </c>
      <c r="N51" s="42" t="s">
        <v>60</v>
      </c>
      <c r="O51" s="43"/>
      <c r="P51" s="262"/>
      <c r="Q51" s="44"/>
      <c r="R51" s="262"/>
      <c r="S51" s="44"/>
      <c r="T51" s="262"/>
      <c r="U51" s="44"/>
      <c r="V51" s="262"/>
      <c r="W51" s="44"/>
      <c r="X51" s="262"/>
      <c r="Y51" s="44"/>
      <c r="Z51" s="262"/>
      <c r="AA51" s="44"/>
      <c r="AB51" s="262"/>
      <c r="AC51" s="44"/>
      <c r="AD51" s="262"/>
      <c r="AE51" s="44"/>
      <c r="AF51" s="262"/>
      <c r="AG51" s="44"/>
      <c r="AH51" s="262"/>
      <c r="AI51" s="44"/>
      <c r="AJ51" s="262"/>
      <c r="AK51" s="44">
        <v>1</v>
      </c>
      <c r="AL51" s="263"/>
      <c r="AM51" s="50">
        <f t="shared" si="0"/>
        <v>1</v>
      </c>
      <c r="AN51" s="267">
        <f t="shared" si="0"/>
        <v>0</v>
      </c>
      <c r="AO51" s="46"/>
      <c r="AP51" s="44"/>
      <c r="AQ51" s="151"/>
      <c r="AR51" s="152"/>
      <c r="AS51" s="51" t="s">
        <v>194</v>
      </c>
      <c r="AT51" s="268" t="s">
        <v>61</v>
      </c>
      <c r="AU51" s="52"/>
    </row>
    <row r="52" spans="2:47" s="266" customFormat="1" ht="93" customHeight="1" x14ac:dyDescent="0.25">
      <c r="B52" s="48">
        <v>41</v>
      </c>
      <c r="C52" s="219"/>
      <c r="D52" s="180" t="s">
        <v>205</v>
      </c>
      <c r="E52" s="119" t="s">
        <v>206</v>
      </c>
      <c r="F52" s="57" t="s">
        <v>207</v>
      </c>
      <c r="G52" s="39" t="s">
        <v>208</v>
      </c>
      <c r="H52" s="98" t="s">
        <v>455</v>
      </c>
      <c r="I52" s="99"/>
      <c r="J52" s="40" t="s">
        <v>456</v>
      </c>
      <c r="K52" s="41" t="s">
        <v>347</v>
      </c>
      <c r="L52" s="31">
        <v>45292</v>
      </c>
      <c r="M52" s="31">
        <v>45471</v>
      </c>
      <c r="N52" s="42" t="s">
        <v>209</v>
      </c>
      <c r="O52" s="43"/>
      <c r="P52" s="262"/>
      <c r="Q52" s="44"/>
      <c r="R52" s="262"/>
      <c r="S52" s="44"/>
      <c r="T52" s="262"/>
      <c r="U52" s="44"/>
      <c r="V52" s="262"/>
      <c r="W52" s="44">
        <v>1</v>
      </c>
      <c r="X52" s="262"/>
      <c r="Y52" s="44"/>
      <c r="Z52" s="262"/>
      <c r="AA52" s="44"/>
      <c r="AB52" s="262"/>
      <c r="AC52" s="44"/>
      <c r="AD52" s="262"/>
      <c r="AE52" s="44"/>
      <c r="AF52" s="262"/>
      <c r="AG52" s="44"/>
      <c r="AH52" s="262"/>
      <c r="AI52" s="44"/>
      <c r="AJ52" s="262"/>
      <c r="AK52" s="44"/>
      <c r="AL52" s="263"/>
      <c r="AM52" s="50">
        <f t="shared" si="0"/>
        <v>1</v>
      </c>
      <c r="AN52" s="267">
        <f t="shared" si="0"/>
        <v>0</v>
      </c>
      <c r="AO52" s="46"/>
      <c r="AP52" s="83"/>
      <c r="AQ52" s="151"/>
      <c r="AR52" s="152"/>
      <c r="AS52" s="51" t="s">
        <v>210</v>
      </c>
      <c r="AT52" s="268" t="s">
        <v>61</v>
      </c>
      <c r="AU52" s="52"/>
    </row>
    <row r="53" spans="2:47" s="266" customFormat="1" ht="87.75" customHeight="1" x14ac:dyDescent="0.25">
      <c r="B53" s="48">
        <v>42</v>
      </c>
      <c r="C53" s="219"/>
      <c r="D53" s="180"/>
      <c r="E53" s="119"/>
      <c r="F53" s="261" t="s">
        <v>211</v>
      </c>
      <c r="G53" s="39" t="s">
        <v>212</v>
      </c>
      <c r="H53" s="98" t="s">
        <v>457</v>
      </c>
      <c r="I53" s="99"/>
      <c r="J53" s="40" t="s">
        <v>458</v>
      </c>
      <c r="K53" s="26" t="s">
        <v>366</v>
      </c>
      <c r="L53" s="31">
        <v>45292</v>
      </c>
      <c r="M53" s="31">
        <v>45580</v>
      </c>
      <c r="N53" s="42" t="s">
        <v>60</v>
      </c>
      <c r="O53" s="43"/>
      <c r="P53" s="262"/>
      <c r="Q53" s="44"/>
      <c r="R53" s="262"/>
      <c r="S53" s="44"/>
      <c r="T53" s="262"/>
      <c r="U53" s="44">
        <v>1</v>
      </c>
      <c r="V53" s="262"/>
      <c r="W53" s="44"/>
      <c r="X53" s="262"/>
      <c r="Y53" s="44"/>
      <c r="Z53" s="262"/>
      <c r="AA53" s="44"/>
      <c r="AB53" s="262"/>
      <c r="AC53" s="44"/>
      <c r="AD53" s="262"/>
      <c r="AE53" s="44"/>
      <c r="AF53" s="262"/>
      <c r="AG53" s="44">
        <v>1</v>
      </c>
      <c r="AH53" s="262"/>
      <c r="AI53" s="44"/>
      <c r="AJ53" s="262"/>
      <c r="AK53" s="44"/>
      <c r="AL53" s="263"/>
      <c r="AM53" s="50">
        <f t="shared" si="0"/>
        <v>2</v>
      </c>
      <c r="AN53" s="267">
        <f t="shared" si="0"/>
        <v>0</v>
      </c>
      <c r="AO53" s="59"/>
      <c r="AP53" s="60"/>
      <c r="AQ53" s="151"/>
      <c r="AR53" s="152"/>
      <c r="AS53" s="54" t="s">
        <v>213</v>
      </c>
      <c r="AT53" s="268" t="s">
        <v>76</v>
      </c>
      <c r="AU53" s="52"/>
    </row>
    <row r="54" spans="2:47" s="266" customFormat="1" ht="127.5" customHeight="1" x14ac:dyDescent="0.25">
      <c r="B54" s="48">
        <v>43</v>
      </c>
      <c r="C54" s="219"/>
      <c r="D54" s="180"/>
      <c r="E54" s="119"/>
      <c r="F54" s="261" t="s">
        <v>214</v>
      </c>
      <c r="G54" s="39" t="s">
        <v>215</v>
      </c>
      <c r="H54" s="98" t="s">
        <v>459</v>
      </c>
      <c r="I54" s="99"/>
      <c r="J54" s="40" t="s">
        <v>460</v>
      </c>
      <c r="K54" s="41" t="s">
        <v>350</v>
      </c>
      <c r="L54" s="31">
        <v>45292</v>
      </c>
      <c r="M54" s="31">
        <v>45580</v>
      </c>
      <c r="N54" s="42" t="s">
        <v>60</v>
      </c>
      <c r="O54" s="43"/>
      <c r="P54" s="262"/>
      <c r="Q54" s="44"/>
      <c r="R54" s="262"/>
      <c r="S54" s="44"/>
      <c r="T54" s="262"/>
      <c r="U54" s="44"/>
      <c r="V54" s="262"/>
      <c r="W54" s="44">
        <v>1</v>
      </c>
      <c r="X54" s="262"/>
      <c r="Y54" s="44"/>
      <c r="Z54" s="262"/>
      <c r="AA54" s="44"/>
      <c r="AB54" s="262"/>
      <c r="AC54" s="44"/>
      <c r="AD54" s="262"/>
      <c r="AE54" s="44"/>
      <c r="AF54" s="262"/>
      <c r="AG54" s="44"/>
      <c r="AH54" s="262"/>
      <c r="AI54" s="44"/>
      <c r="AJ54" s="262"/>
      <c r="AK54" s="44"/>
      <c r="AL54" s="263"/>
      <c r="AM54" s="50">
        <f t="shared" si="0"/>
        <v>1</v>
      </c>
      <c r="AN54" s="267">
        <f t="shared" si="0"/>
        <v>0</v>
      </c>
      <c r="AO54" s="46"/>
      <c r="AP54" s="26"/>
      <c r="AQ54" s="151"/>
      <c r="AR54" s="152"/>
      <c r="AS54" s="51" t="s">
        <v>216</v>
      </c>
      <c r="AT54" s="268" t="s">
        <v>76</v>
      </c>
      <c r="AU54" s="52"/>
    </row>
    <row r="55" spans="2:47" s="266" customFormat="1" ht="59.25" customHeight="1" x14ac:dyDescent="0.25">
      <c r="B55" s="48">
        <v>44</v>
      </c>
      <c r="C55" s="219"/>
      <c r="D55" s="180"/>
      <c r="E55" s="119"/>
      <c r="F55" s="261" t="s">
        <v>217</v>
      </c>
      <c r="G55" s="39" t="s">
        <v>218</v>
      </c>
      <c r="H55" s="98" t="s">
        <v>461</v>
      </c>
      <c r="I55" s="99"/>
      <c r="J55" s="40" t="s">
        <v>376</v>
      </c>
      <c r="K55" s="41" t="s">
        <v>377</v>
      </c>
      <c r="L55" s="31">
        <v>45292</v>
      </c>
      <c r="M55" s="31">
        <v>45580</v>
      </c>
      <c r="N55" s="42" t="s">
        <v>60</v>
      </c>
      <c r="O55" s="43"/>
      <c r="P55" s="262"/>
      <c r="Q55" s="44"/>
      <c r="R55" s="262"/>
      <c r="S55" s="44"/>
      <c r="T55" s="262"/>
      <c r="U55" s="44"/>
      <c r="V55" s="262"/>
      <c r="W55" s="44"/>
      <c r="X55" s="262"/>
      <c r="Y55" s="44">
        <v>1</v>
      </c>
      <c r="Z55" s="262"/>
      <c r="AA55" s="44"/>
      <c r="AB55" s="262"/>
      <c r="AC55" s="44"/>
      <c r="AD55" s="262"/>
      <c r="AE55" s="44"/>
      <c r="AF55" s="262"/>
      <c r="AG55" s="44"/>
      <c r="AH55" s="262"/>
      <c r="AI55" s="44"/>
      <c r="AJ55" s="262"/>
      <c r="AK55" s="44"/>
      <c r="AL55" s="263"/>
      <c r="AM55" s="50">
        <f t="shared" si="0"/>
        <v>1</v>
      </c>
      <c r="AN55" s="267">
        <f t="shared" si="0"/>
        <v>0</v>
      </c>
      <c r="AO55" s="46"/>
      <c r="AP55" s="44"/>
      <c r="AQ55" s="151"/>
      <c r="AR55" s="152"/>
      <c r="AS55" s="51" t="s">
        <v>219</v>
      </c>
      <c r="AT55" s="268" t="s">
        <v>61</v>
      </c>
      <c r="AU55" s="52"/>
    </row>
    <row r="56" spans="2:47" s="266" customFormat="1" ht="110.25" customHeight="1" x14ac:dyDescent="0.25">
      <c r="B56" s="48">
        <v>45</v>
      </c>
      <c r="C56" s="219"/>
      <c r="D56" s="180"/>
      <c r="E56" s="119" t="s">
        <v>220</v>
      </c>
      <c r="F56" s="261" t="s">
        <v>221</v>
      </c>
      <c r="G56" s="39" t="s">
        <v>222</v>
      </c>
      <c r="H56" s="98" t="s">
        <v>462</v>
      </c>
      <c r="I56" s="99"/>
      <c r="J56" s="40" t="s">
        <v>463</v>
      </c>
      <c r="K56" s="26" t="s">
        <v>348</v>
      </c>
      <c r="L56" s="31">
        <v>45292</v>
      </c>
      <c r="M56" s="31">
        <v>45580</v>
      </c>
      <c r="N56" s="42" t="s">
        <v>60</v>
      </c>
      <c r="O56" s="43"/>
      <c r="P56" s="262"/>
      <c r="Q56" s="44"/>
      <c r="R56" s="262"/>
      <c r="S56" s="44"/>
      <c r="T56" s="262"/>
      <c r="U56" s="44"/>
      <c r="V56" s="262"/>
      <c r="W56" s="44">
        <v>1</v>
      </c>
      <c r="X56" s="262"/>
      <c r="Y56" s="44"/>
      <c r="Z56" s="262"/>
      <c r="AA56" s="44"/>
      <c r="AB56" s="262"/>
      <c r="AC56" s="44"/>
      <c r="AD56" s="262"/>
      <c r="AE56" s="44"/>
      <c r="AF56" s="262"/>
      <c r="AG56" s="44"/>
      <c r="AH56" s="262"/>
      <c r="AI56" s="44"/>
      <c r="AJ56" s="262"/>
      <c r="AK56" s="44"/>
      <c r="AL56" s="263"/>
      <c r="AM56" s="50">
        <f t="shared" si="0"/>
        <v>1</v>
      </c>
      <c r="AN56" s="267">
        <f t="shared" si="0"/>
        <v>0</v>
      </c>
      <c r="AO56" s="59"/>
      <c r="AP56" s="60"/>
      <c r="AQ56" s="151"/>
      <c r="AR56" s="152"/>
      <c r="AS56" s="51" t="s">
        <v>223</v>
      </c>
      <c r="AT56" s="268" t="s">
        <v>61</v>
      </c>
      <c r="AU56" s="52"/>
    </row>
    <row r="57" spans="2:47" s="266" customFormat="1" ht="140.25" customHeight="1" x14ac:dyDescent="0.25">
      <c r="B57" s="48">
        <v>46</v>
      </c>
      <c r="C57" s="219"/>
      <c r="D57" s="180"/>
      <c r="E57" s="119"/>
      <c r="F57" s="261" t="s">
        <v>224</v>
      </c>
      <c r="G57" s="39" t="s">
        <v>225</v>
      </c>
      <c r="H57" s="102" t="s">
        <v>464</v>
      </c>
      <c r="I57" s="102"/>
      <c r="J57" s="40" t="s">
        <v>378</v>
      </c>
      <c r="K57" s="41" t="s">
        <v>346</v>
      </c>
      <c r="L57" s="31">
        <v>45292</v>
      </c>
      <c r="M57" s="31">
        <v>45657</v>
      </c>
      <c r="N57" s="42" t="s">
        <v>318</v>
      </c>
      <c r="O57" s="43"/>
      <c r="P57" s="262"/>
      <c r="Q57" s="44">
        <v>1</v>
      </c>
      <c r="R57" s="262"/>
      <c r="S57" s="44"/>
      <c r="T57" s="262"/>
      <c r="U57" s="44"/>
      <c r="V57" s="262"/>
      <c r="W57" s="44"/>
      <c r="X57" s="262"/>
      <c r="Y57" s="44">
        <v>1</v>
      </c>
      <c r="Z57" s="262"/>
      <c r="AA57" s="44"/>
      <c r="AB57" s="262"/>
      <c r="AC57" s="44"/>
      <c r="AD57" s="262"/>
      <c r="AE57" s="44"/>
      <c r="AF57" s="262"/>
      <c r="AG57" s="44">
        <v>1</v>
      </c>
      <c r="AH57" s="262"/>
      <c r="AI57" s="44"/>
      <c r="AJ57" s="262"/>
      <c r="AK57" s="44"/>
      <c r="AL57" s="263"/>
      <c r="AM57" s="50">
        <f t="shared" si="0"/>
        <v>3</v>
      </c>
      <c r="AN57" s="267">
        <f t="shared" si="0"/>
        <v>0</v>
      </c>
      <c r="AO57" s="46"/>
      <c r="AP57" s="44"/>
      <c r="AQ57" s="151"/>
      <c r="AR57" s="152"/>
      <c r="AS57" s="51" t="s">
        <v>226</v>
      </c>
      <c r="AT57" s="268" t="s">
        <v>76</v>
      </c>
      <c r="AU57" s="52"/>
    </row>
    <row r="58" spans="2:47" s="266" customFormat="1" ht="77.25" customHeight="1" x14ac:dyDescent="0.25">
      <c r="B58" s="48">
        <v>47</v>
      </c>
      <c r="C58" s="219"/>
      <c r="D58" s="180"/>
      <c r="E58" s="119"/>
      <c r="F58" s="261" t="s">
        <v>227</v>
      </c>
      <c r="G58" s="39" t="s">
        <v>228</v>
      </c>
      <c r="H58" s="100" t="s">
        <v>465</v>
      </c>
      <c r="I58" s="101"/>
      <c r="J58" s="40" t="s">
        <v>466</v>
      </c>
      <c r="K58" s="26" t="s">
        <v>366</v>
      </c>
      <c r="L58" s="31">
        <v>45292</v>
      </c>
      <c r="M58" s="31">
        <v>45473</v>
      </c>
      <c r="N58" s="42" t="s">
        <v>60</v>
      </c>
      <c r="O58" s="43"/>
      <c r="P58" s="262"/>
      <c r="Q58" s="44"/>
      <c r="R58" s="262"/>
      <c r="S58" s="44"/>
      <c r="T58" s="262"/>
      <c r="U58" s="44"/>
      <c r="V58" s="262"/>
      <c r="W58" s="44">
        <v>1</v>
      </c>
      <c r="X58" s="262"/>
      <c r="Y58" s="44"/>
      <c r="Z58" s="262"/>
      <c r="AA58" s="44"/>
      <c r="AB58" s="262"/>
      <c r="AC58" s="44"/>
      <c r="AD58" s="262"/>
      <c r="AE58" s="44"/>
      <c r="AF58" s="262"/>
      <c r="AG58" s="44"/>
      <c r="AH58" s="262"/>
      <c r="AI58" s="44"/>
      <c r="AJ58" s="262"/>
      <c r="AK58" s="44"/>
      <c r="AL58" s="263"/>
      <c r="AM58" s="50">
        <f t="shared" si="0"/>
        <v>1</v>
      </c>
      <c r="AN58" s="267">
        <f t="shared" si="0"/>
        <v>0</v>
      </c>
      <c r="AO58" s="46"/>
      <c r="AP58" s="44"/>
      <c r="AQ58" s="186"/>
      <c r="AR58" s="213"/>
      <c r="AS58" s="51" t="s">
        <v>229</v>
      </c>
      <c r="AT58" s="268" t="s">
        <v>61</v>
      </c>
      <c r="AU58" s="52"/>
    </row>
    <row r="59" spans="2:47" s="266" customFormat="1" ht="90" x14ac:dyDescent="0.25">
      <c r="B59" s="48">
        <v>48</v>
      </c>
      <c r="C59" s="219"/>
      <c r="D59" s="180"/>
      <c r="E59" s="119"/>
      <c r="F59" s="261" t="s">
        <v>230</v>
      </c>
      <c r="G59" s="39" t="s">
        <v>231</v>
      </c>
      <c r="H59" s="214" t="s">
        <v>467</v>
      </c>
      <c r="I59" s="215"/>
      <c r="J59" s="40" t="s">
        <v>468</v>
      </c>
      <c r="K59" s="41" t="s">
        <v>349</v>
      </c>
      <c r="L59" s="31">
        <v>45292</v>
      </c>
      <c r="M59" s="31">
        <v>45657</v>
      </c>
      <c r="N59" s="42" t="s">
        <v>318</v>
      </c>
      <c r="O59" s="43"/>
      <c r="P59" s="262"/>
      <c r="Q59" s="44"/>
      <c r="R59" s="262"/>
      <c r="S59" s="44">
        <v>1</v>
      </c>
      <c r="T59" s="262"/>
      <c r="U59" s="44"/>
      <c r="V59" s="262"/>
      <c r="W59" s="44"/>
      <c r="X59" s="262"/>
      <c r="Y59" s="44"/>
      <c r="Z59" s="262"/>
      <c r="AA59" s="44">
        <v>1</v>
      </c>
      <c r="AB59" s="262"/>
      <c r="AC59" s="44"/>
      <c r="AD59" s="262"/>
      <c r="AE59" s="44"/>
      <c r="AF59" s="262"/>
      <c r="AG59" s="44"/>
      <c r="AH59" s="262"/>
      <c r="AI59" s="44">
        <v>1</v>
      </c>
      <c r="AJ59" s="262"/>
      <c r="AK59" s="44"/>
      <c r="AL59" s="263"/>
      <c r="AM59" s="50">
        <f t="shared" si="0"/>
        <v>3</v>
      </c>
      <c r="AN59" s="267">
        <f t="shared" si="0"/>
        <v>0</v>
      </c>
      <c r="AO59" s="46"/>
      <c r="AP59" s="44"/>
      <c r="AQ59" s="151"/>
      <c r="AR59" s="152"/>
      <c r="AS59" s="51" t="s">
        <v>232</v>
      </c>
      <c r="AT59" s="268" t="s">
        <v>61</v>
      </c>
      <c r="AU59" s="52"/>
    </row>
    <row r="60" spans="2:47" s="266" customFormat="1" ht="72" x14ac:dyDescent="0.25">
      <c r="B60" s="48">
        <v>49</v>
      </c>
      <c r="C60" s="219"/>
      <c r="D60" s="180"/>
      <c r="E60" s="119"/>
      <c r="F60" s="261" t="s">
        <v>233</v>
      </c>
      <c r="G60" s="39" t="s">
        <v>234</v>
      </c>
      <c r="H60" s="98" t="s">
        <v>360</v>
      </c>
      <c r="I60" s="99"/>
      <c r="J60" s="40" t="s">
        <v>235</v>
      </c>
      <c r="K60" s="26" t="s">
        <v>366</v>
      </c>
      <c r="L60" s="31">
        <v>45292</v>
      </c>
      <c r="M60" s="31">
        <v>45580</v>
      </c>
      <c r="N60" s="42" t="s">
        <v>60</v>
      </c>
      <c r="O60" s="43"/>
      <c r="P60" s="262"/>
      <c r="Q60" s="44"/>
      <c r="R60" s="262"/>
      <c r="S60" s="44"/>
      <c r="T60" s="262"/>
      <c r="U60" s="44">
        <v>1</v>
      </c>
      <c r="V60" s="262"/>
      <c r="W60" s="44"/>
      <c r="X60" s="262"/>
      <c r="Y60" s="44"/>
      <c r="Z60" s="262"/>
      <c r="AA60" s="44"/>
      <c r="AB60" s="262"/>
      <c r="AC60" s="44"/>
      <c r="AD60" s="262"/>
      <c r="AE60" s="44"/>
      <c r="AF60" s="262"/>
      <c r="AG60" s="44"/>
      <c r="AH60" s="262"/>
      <c r="AI60" s="44"/>
      <c r="AJ60" s="262"/>
      <c r="AK60" s="44"/>
      <c r="AL60" s="263"/>
      <c r="AM60" s="50">
        <f t="shared" si="0"/>
        <v>1</v>
      </c>
      <c r="AN60" s="267">
        <f t="shared" si="0"/>
        <v>0</v>
      </c>
      <c r="AO60" s="46"/>
      <c r="AP60" s="26"/>
      <c r="AQ60" s="186"/>
      <c r="AR60" s="152"/>
      <c r="AS60" s="51" t="s">
        <v>236</v>
      </c>
      <c r="AT60" s="268" t="s">
        <v>61</v>
      </c>
      <c r="AU60" s="52"/>
    </row>
    <row r="61" spans="2:47" s="266" customFormat="1" ht="108" x14ac:dyDescent="0.25">
      <c r="B61" s="48">
        <v>50</v>
      </c>
      <c r="C61" s="219"/>
      <c r="D61" s="180"/>
      <c r="E61" s="119"/>
      <c r="F61" s="261" t="s">
        <v>237</v>
      </c>
      <c r="G61" s="39" t="s">
        <v>238</v>
      </c>
      <c r="H61" s="102" t="s">
        <v>469</v>
      </c>
      <c r="I61" s="102"/>
      <c r="J61" s="40" t="s">
        <v>470</v>
      </c>
      <c r="K61" s="26" t="s">
        <v>348</v>
      </c>
      <c r="L61" s="31">
        <v>45292</v>
      </c>
      <c r="M61" s="31">
        <v>45657</v>
      </c>
      <c r="N61" s="42" t="s">
        <v>71</v>
      </c>
      <c r="O61" s="43"/>
      <c r="P61" s="262"/>
      <c r="Q61" s="44"/>
      <c r="R61" s="262"/>
      <c r="S61" s="44">
        <v>1</v>
      </c>
      <c r="T61" s="262"/>
      <c r="U61" s="44"/>
      <c r="V61" s="262"/>
      <c r="W61" s="44"/>
      <c r="X61" s="262"/>
      <c r="Y61" s="44"/>
      <c r="Z61" s="262"/>
      <c r="AA61" s="44"/>
      <c r="AB61" s="262"/>
      <c r="AC61" s="44">
        <v>1</v>
      </c>
      <c r="AD61" s="262"/>
      <c r="AE61" s="44"/>
      <c r="AF61" s="262"/>
      <c r="AG61" s="44"/>
      <c r="AH61" s="262"/>
      <c r="AI61" s="44"/>
      <c r="AJ61" s="262"/>
      <c r="AK61" s="44"/>
      <c r="AL61" s="263"/>
      <c r="AM61" s="50">
        <f t="shared" si="0"/>
        <v>2</v>
      </c>
      <c r="AN61" s="267">
        <f t="shared" si="0"/>
        <v>0</v>
      </c>
      <c r="AO61" s="46"/>
      <c r="AP61" s="44"/>
      <c r="AQ61" s="151"/>
      <c r="AR61" s="152"/>
      <c r="AS61" s="51" t="s">
        <v>239</v>
      </c>
      <c r="AT61" s="268" t="s">
        <v>76</v>
      </c>
      <c r="AU61" s="52"/>
    </row>
    <row r="62" spans="2:47" s="266" customFormat="1" ht="108" x14ac:dyDescent="0.25">
      <c r="B62" s="48">
        <v>51</v>
      </c>
      <c r="C62" s="219"/>
      <c r="D62" s="180" t="s">
        <v>240</v>
      </c>
      <c r="E62" s="119" t="s">
        <v>241</v>
      </c>
      <c r="F62" s="261" t="s">
        <v>242</v>
      </c>
      <c r="G62" s="39" t="s">
        <v>243</v>
      </c>
      <c r="H62" s="102" t="s">
        <v>471</v>
      </c>
      <c r="I62" s="102"/>
      <c r="J62" s="40" t="s">
        <v>472</v>
      </c>
      <c r="K62" s="26" t="s">
        <v>348</v>
      </c>
      <c r="L62" s="31">
        <v>45292</v>
      </c>
      <c r="M62" s="31">
        <v>45473</v>
      </c>
      <c r="N62" s="42" t="s">
        <v>60</v>
      </c>
      <c r="O62" s="43"/>
      <c r="P62" s="262"/>
      <c r="Q62" s="44"/>
      <c r="R62" s="262"/>
      <c r="S62" s="44"/>
      <c r="T62" s="262"/>
      <c r="U62" s="44"/>
      <c r="V62" s="262"/>
      <c r="W62" s="44"/>
      <c r="X62" s="262"/>
      <c r="Y62" s="44">
        <v>1</v>
      </c>
      <c r="Z62" s="262"/>
      <c r="AA62" s="44"/>
      <c r="AB62" s="262"/>
      <c r="AC62" s="44"/>
      <c r="AD62" s="262"/>
      <c r="AE62" s="44"/>
      <c r="AF62" s="262"/>
      <c r="AG62" s="44"/>
      <c r="AH62" s="262"/>
      <c r="AI62" s="44"/>
      <c r="AJ62" s="262"/>
      <c r="AK62" s="44"/>
      <c r="AL62" s="263"/>
      <c r="AM62" s="50">
        <f t="shared" si="0"/>
        <v>1</v>
      </c>
      <c r="AN62" s="267">
        <f t="shared" si="0"/>
        <v>0</v>
      </c>
      <c r="AO62" s="46"/>
      <c r="AP62" s="44"/>
      <c r="AQ62" s="151"/>
      <c r="AR62" s="152"/>
      <c r="AS62" s="51" t="s">
        <v>244</v>
      </c>
      <c r="AT62" s="268" t="s">
        <v>76</v>
      </c>
      <c r="AU62" s="52"/>
    </row>
    <row r="63" spans="2:47" s="266" customFormat="1" ht="168.75" customHeight="1" thickBot="1" x14ac:dyDescent="0.3">
      <c r="B63" s="48">
        <v>52</v>
      </c>
      <c r="C63" s="220"/>
      <c r="D63" s="181"/>
      <c r="E63" s="183"/>
      <c r="F63" s="269" t="s">
        <v>245</v>
      </c>
      <c r="G63" s="63" t="s">
        <v>246</v>
      </c>
      <c r="H63" s="103" t="s">
        <v>247</v>
      </c>
      <c r="I63" s="104"/>
      <c r="J63" s="84" t="s">
        <v>473</v>
      </c>
      <c r="K63" s="26" t="s">
        <v>348</v>
      </c>
      <c r="L63" s="66">
        <v>45292</v>
      </c>
      <c r="M63" s="66">
        <v>45565</v>
      </c>
      <c r="N63" s="67" t="s">
        <v>60</v>
      </c>
      <c r="O63" s="68"/>
      <c r="P63" s="270"/>
      <c r="Q63" s="69"/>
      <c r="R63" s="270"/>
      <c r="S63" s="69">
        <v>1</v>
      </c>
      <c r="T63" s="270"/>
      <c r="U63" s="69"/>
      <c r="V63" s="270"/>
      <c r="W63" s="69">
        <v>1</v>
      </c>
      <c r="X63" s="270"/>
      <c r="Y63" s="69"/>
      <c r="Z63" s="270"/>
      <c r="AA63" s="69">
        <v>1</v>
      </c>
      <c r="AB63" s="270"/>
      <c r="AC63" s="69"/>
      <c r="AD63" s="270"/>
      <c r="AE63" s="69">
        <v>1</v>
      </c>
      <c r="AF63" s="270"/>
      <c r="AG63" s="69"/>
      <c r="AH63" s="270"/>
      <c r="AI63" s="69"/>
      <c r="AJ63" s="270"/>
      <c r="AK63" s="69"/>
      <c r="AL63" s="271"/>
      <c r="AM63" s="70">
        <f t="shared" si="0"/>
        <v>4</v>
      </c>
      <c r="AN63" s="272">
        <f t="shared" si="0"/>
        <v>0</v>
      </c>
      <c r="AO63" s="46"/>
      <c r="AP63" s="69"/>
      <c r="AQ63" s="208"/>
      <c r="AR63" s="209"/>
      <c r="AS63" s="72" t="s">
        <v>248</v>
      </c>
      <c r="AT63" s="273" t="s">
        <v>61</v>
      </c>
      <c r="AU63" s="52"/>
    </row>
    <row r="64" spans="2:47" s="266" customFormat="1" ht="70.5" customHeight="1" x14ac:dyDescent="0.25">
      <c r="B64" s="48">
        <v>53</v>
      </c>
      <c r="C64" s="197" t="s">
        <v>249</v>
      </c>
      <c r="D64" s="200" t="s">
        <v>250</v>
      </c>
      <c r="E64" s="203" t="s">
        <v>251</v>
      </c>
      <c r="F64" s="256" t="s">
        <v>252</v>
      </c>
      <c r="G64" s="29" t="s">
        <v>253</v>
      </c>
      <c r="H64" s="210" t="s">
        <v>326</v>
      </c>
      <c r="I64" s="211"/>
      <c r="J64" s="86" t="s">
        <v>474</v>
      </c>
      <c r="K64" s="26" t="s">
        <v>366</v>
      </c>
      <c r="L64" s="49">
        <v>45292</v>
      </c>
      <c r="M64" s="49">
        <v>45657</v>
      </c>
      <c r="N64" s="32" t="s">
        <v>71</v>
      </c>
      <c r="O64" s="33"/>
      <c r="P64" s="257"/>
      <c r="Q64" s="34"/>
      <c r="R64" s="257"/>
      <c r="S64" s="34"/>
      <c r="T64" s="257"/>
      <c r="U64" s="34"/>
      <c r="V64" s="257"/>
      <c r="W64" s="34">
        <v>1</v>
      </c>
      <c r="X64" s="257"/>
      <c r="Y64" s="34"/>
      <c r="Z64" s="257"/>
      <c r="AA64" s="34"/>
      <c r="AB64" s="257"/>
      <c r="AC64" s="34"/>
      <c r="AD64" s="257"/>
      <c r="AE64" s="34"/>
      <c r="AF64" s="257"/>
      <c r="AG64" s="34"/>
      <c r="AH64" s="257"/>
      <c r="AI64" s="34">
        <v>1</v>
      </c>
      <c r="AJ64" s="257"/>
      <c r="AK64" s="34"/>
      <c r="AL64" s="258"/>
      <c r="AM64" s="79">
        <f t="shared" si="0"/>
        <v>2</v>
      </c>
      <c r="AN64" s="276">
        <f t="shared" si="0"/>
        <v>0</v>
      </c>
      <c r="AO64" s="36"/>
      <c r="AP64" s="34"/>
      <c r="AQ64" s="206"/>
      <c r="AR64" s="207"/>
      <c r="AS64" s="80" t="s">
        <v>254</v>
      </c>
      <c r="AT64" s="278" t="s">
        <v>61</v>
      </c>
      <c r="AU64" s="52"/>
    </row>
    <row r="65" spans="1:47" s="266" customFormat="1" ht="91.5" customHeight="1" x14ac:dyDescent="0.25">
      <c r="B65" s="48">
        <v>54</v>
      </c>
      <c r="C65" s="198"/>
      <c r="D65" s="201"/>
      <c r="E65" s="204"/>
      <c r="F65" s="261" t="s">
        <v>255</v>
      </c>
      <c r="G65" s="39" t="s">
        <v>256</v>
      </c>
      <c r="H65" s="212" t="s">
        <v>379</v>
      </c>
      <c r="I65" s="212"/>
      <c r="J65" s="40" t="s">
        <v>475</v>
      </c>
      <c r="K65" s="26" t="s">
        <v>476</v>
      </c>
      <c r="L65" s="31">
        <v>45536</v>
      </c>
      <c r="M65" s="31">
        <v>45626</v>
      </c>
      <c r="N65" s="42" t="s">
        <v>60</v>
      </c>
      <c r="O65" s="43"/>
      <c r="P65" s="262"/>
      <c r="Q65" s="44"/>
      <c r="R65" s="262"/>
      <c r="S65" s="44"/>
      <c r="T65" s="262"/>
      <c r="U65" s="44"/>
      <c r="V65" s="262"/>
      <c r="W65" s="44"/>
      <c r="X65" s="262"/>
      <c r="Y65" s="44"/>
      <c r="Z65" s="262"/>
      <c r="AA65" s="44"/>
      <c r="AB65" s="262"/>
      <c r="AC65" s="44"/>
      <c r="AD65" s="262"/>
      <c r="AE65" s="44"/>
      <c r="AF65" s="262"/>
      <c r="AG65" s="44">
        <v>1</v>
      </c>
      <c r="AH65" s="262"/>
      <c r="AI65" s="44"/>
      <c r="AJ65" s="262"/>
      <c r="AK65" s="44"/>
      <c r="AL65" s="263"/>
      <c r="AM65" s="50">
        <f t="shared" si="0"/>
        <v>1</v>
      </c>
      <c r="AN65" s="267">
        <f t="shared" si="0"/>
        <v>0</v>
      </c>
      <c r="AO65" s="59"/>
      <c r="AP65" s="60"/>
      <c r="AQ65" s="151"/>
      <c r="AR65" s="152"/>
      <c r="AS65" s="51" t="s">
        <v>257</v>
      </c>
      <c r="AT65" s="268" t="s">
        <v>61</v>
      </c>
      <c r="AU65" s="52"/>
    </row>
    <row r="66" spans="1:47" s="266" customFormat="1" ht="106.5" customHeight="1" x14ac:dyDescent="0.25">
      <c r="B66" s="48">
        <v>55</v>
      </c>
      <c r="C66" s="198"/>
      <c r="D66" s="201"/>
      <c r="E66" s="204"/>
      <c r="F66" s="261" t="s">
        <v>258</v>
      </c>
      <c r="G66" s="39" t="s">
        <v>380</v>
      </c>
      <c r="H66" s="102" t="s">
        <v>477</v>
      </c>
      <c r="I66" s="102"/>
      <c r="J66" s="40" t="s">
        <v>327</v>
      </c>
      <c r="K66" s="26" t="s">
        <v>366</v>
      </c>
      <c r="L66" s="31">
        <v>45627</v>
      </c>
      <c r="M66" s="31">
        <v>45657</v>
      </c>
      <c r="N66" s="42" t="s">
        <v>60</v>
      </c>
      <c r="O66" s="43"/>
      <c r="P66" s="262"/>
      <c r="Q66" s="44"/>
      <c r="R66" s="262"/>
      <c r="S66" s="44"/>
      <c r="T66" s="262"/>
      <c r="U66" s="44"/>
      <c r="V66" s="262"/>
      <c r="W66" s="44"/>
      <c r="X66" s="262"/>
      <c r="Y66" s="44"/>
      <c r="Z66" s="262"/>
      <c r="AA66" s="44"/>
      <c r="AB66" s="262"/>
      <c r="AC66" s="44"/>
      <c r="AD66" s="262"/>
      <c r="AE66" s="44"/>
      <c r="AF66" s="262"/>
      <c r="AG66" s="44"/>
      <c r="AH66" s="262"/>
      <c r="AI66" s="44"/>
      <c r="AJ66" s="262"/>
      <c r="AK66" s="44">
        <v>1</v>
      </c>
      <c r="AL66" s="263"/>
      <c r="AM66" s="50">
        <f t="shared" si="0"/>
        <v>1</v>
      </c>
      <c r="AN66" s="267">
        <f t="shared" si="0"/>
        <v>0</v>
      </c>
      <c r="AO66" s="59"/>
      <c r="AP66" s="60"/>
      <c r="AQ66" s="151"/>
      <c r="AR66" s="152"/>
      <c r="AS66" s="51" t="s">
        <v>259</v>
      </c>
      <c r="AT66" s="268" t="s">
        <v>61</v>
      </c>
      <c r="AU66" s="52"/>
    </row>
    <row r="67" spans="1:47" s="266" customFormat="1" ht="78" customHeight="1" thickBot="1" x14ac:dyDescent="0.3">
      <c r="B67" s="48">
        <v>56</v>
      </c>
      <c r="C67" s="199"/>
      <c r="D67" s="202"/>
      <c r="E67" s="205"/>
      <c r="F67" s="269" t="s">
        <v>260</v>
      </c>
      <c r="G67" s="63" t="s">
        <v>261</v>
      </c>
      <c r="H67" s="103" t="s">
        <v>262</v>
      </c>
      <c r="I67" s="104"/>
      <c r="J67" s="84" t="s">
        <v>478</v>
      </c>
      <c r="K67" s="65" t="s">
        <v>381</v>
      </c>
      <c r="L67" s="66">
        <v>45292</v>
      </c>
      <c r="M67" s="31">
        <v>45657</v>
      </c>
      <c r="N67" s="67" t="s">
        <v>60</v>
      </c>
      <c r="O67" s="68"/>
      <c r="P67" s="270"/>
      <c r="Q67" s="69">
        <v>1</v>
      </c>
      <c r="R67" s="270"/>
      <c r="S67" s="69"/>
      <c r="T67" s="270"/>
      <c r="U67" s="69"/>
      <c r="V67" s="270"/>
      <c r="W67" s="69"/>
      <c r="X67" s="270"/>
      <c r="Y67" s="69"/>
      <c r="Z67" s="270"/>
      <c r="AA67" s="69"/>
      <c r="AB67" s="270"/>
      <c r="AC67" s="69"/>
      <c r="AD67" s="270"/>
      <c r="AE67" s="69"/>
      <c r="AF67" s="270"/>
      <c r="AG67" s="69"/>
      <c r="AH67" s="270"/>
      <c r="AI67" s="69"/>
      <c r="AJ67" s="270"/>
      <c r="AK67" s="69"/>
      <c r="AL67" s="271"/>
      <c r="AM67" s="70">
        <f t="shared" si="0"/>
        <v>1</v>
      </c>
      <c r="AN67" s="272">
        <f t="shared" si="0"/>
        <v>0</v>
      </c>
      <c r="AO67" s="279"/>
      <c r="AP67" s="87"/>
      <c r="AQ67" s="208"/>
      <c r="AR67" s="209"/>
      <c r="AS67" s="72" t="s">
        <v>263</v>
      </c>
      <c r="AT67" s="273" t="s">
        <v>61</v>
      </c>
      <c r="AU67" s="52"/>
    </row>
    <row r="68" spans="1:47" s="266" customFormat="1" ht="108" customHeight="1" thickBot="1" x14ac:dyDescent="0.3">
      <c r="B68" s="48">
        <v>57</v>
      </c>
      <c r="C68" s="176" t="s">
        <v>264</v>
      </c>
      <c r="D68" s="179" t="s">
        <v>265</v>
      </c>
      <c r="E68" s="182" t="s">
        <v>266</v>
      </c>
      <c r="F68" s="256" t="s">
        <v>267</v>
      </c>
      <c r="G68" s="29" t="s">
        <v>268</v>
      </c>
      <c r="H68" s="193" t="s">
        <v>269</v>
      </c>
      <c r="I68" s="194"/>
      <c r="J68" s="86" t="s">
        <v>479</v>
      </c>
      <c r="K68" s="30" t="s">
        <v>354</v>
      </c>
      <c r="L68" s="49">
        <v>45292</v>
      </c>
      <c r="M68" s="88">
        <v>45646</v>
      </c>
      <c r="N68" s="32" t="s">
        <v>270</v>
      </c>
      <c r="O68" s="33"/>
      <c r="P68" s="257"/>
      <c r="Q68" s="34">
        <v>1</v>
      </c>
      <c r="R68" s="257"/>
      <c r="S68" s="34"/>
      <c r="T68" s="257"/>
      <c r="U68" s="34"/>
      <c r="V68" s="257"/>
      <c r="W68" s="34"/>
      <c r="X68" s="257"/>
      <c r="Y68" s="34"/>
      <c r="Z68" s="257"/>
      <c r="AA68" s="34">
        <v>1</v>
      </c>
      <c r="AB68" s="257"/>
      <c r="AC68" s="34"/>
      <c r="AD68" s="257"/>
      <c r="AE68" s="34"/>
      <c r="AF68" s="257"/>
      <c r="AG68" s="34"/>
      <c r="AH68" s="257"/>
      <c r="AI68" s="34"/>
      <c r="AJ68" s="257"/>
      <c r="AK68" s="34"/>
      <c r="AL68" s="258"/>
      <c r="AM68" s="79">
        <f t="shared" si="0"/>
        <v>2</v>
      </c>
      <c r="AN68" s="276">
        <f t="shared" si="0"/>
        <v>0</v>
      </c>
      <c r="AO68" s="36"/>
      <c r="AP68" s="30"/>
      <c r="AQ68" s="184"/>
      <c r="AR68" s="185"/>
      <c r="AS68" s="80" t="s">
        <v>271</v>
      </c>
      <c r="AT68" s="278" t="s">
        <v>61</v>
      </c>
      <c r="AU68" s="52"/>
    </row>
    <row r="69" spans="1:47" s="266" customFormat="1" ht="116.25" customHeight="1" thickBot="1" x14ac:dyDescent="0.3">
      <c r="B69" s="48">
        <v>58</v>
      </c>
      <c r="C69" s="177"/>
      <c r="D69" s="180"/>
      <c r="E69" s="119"/>
      <c r="F69" s="261" t="s">
        <v>272</v>
      </c>
      <c r="G69" s="39" t="s">
        <v>273</v>
      </c>
      <c r="H69" s="102" t="s">
        <v>480</v>
      </c>
      <c r="I69" s="102"/>
      <c r="J69" s="40" t="s">
        <v>382</v>
      </c>
      <c r="K69" s="26" t="s">
        <v>366</v>
      </c>
      <c r="L69" s="31">
        <v>45292</v>
      </c>
      <c r="M69" s="31">
        <v>45580</v>
      </c>
      <c r="N69" s="32" t="s">
        <v>270</v>
      </c>
      <c r="O69" s="43"/>
      <c r="P69" s="262"/>
      <c r="Q69" s="44"/>
      <c r="R69" s="262"/>
      <c r="S69" s="44"/>
      <c r="T69" s="262"/>
      <c r="U69" s="44"/>
      <c r="V69" s="262"/>
      <c r="W69" s="44"/>
      <c r="X69" s="262"/>
      <c r="Y69" s="44">
        <v>1</v>
      </c>
      <c r="Z69" s="262"/>
      <c r="AA69" s="44"/>
      <c r="AB69" s="262"/>
      <c r="AC69" s="44"/>
      <c r="AD69" s="262"/>
      <c r="AE69" s="44"/>
      <c r="AF69" s="262"/>
      <c r="AG69" s="44"/>
      <c r="AH69" s="262"/>
      <c r="AI69" s="44">
        <v>1</v>
      </c>
      <c r="AJ69" s="262"/>
      <c r="AK69" s="44"/>
      <c r="AL69" s="263"/>
      <c r="AM69" s="50">
        <f t="shared" si="0"/>
        <v>2</v>
      </c>
      <c r="AN69" s="267">
        <f t="shared" si="0"/>
        <v>0</v>
      </c>
      <c r="AO69" s="36"/>
      <c r="AP69" s="30"/>
      <c r="AQ69" s="186"/>
      <c r="AR69" s="152"/>
      <c r="AS69" s="51" t="s">
        <v>274</v>
      </c>
      <c r="AT69" s="268" t="s">
        <v>61</v>
      </c>
      <c r="AU69" s="52"/>
    </row>
    <row r="70" spans="1:47" s="266" customFormat="1" ht="90.75" thickBot="1" x14ac:dyDescent="0.3">
      <c r="B70" s="48">
        <v>59</v>
      </c>
      <c r="C70" s="177"/>
      <c r="D70" s="180"/>
      <c r="E70" s="119"/>
      <c r="F70" s="261" t="s">
        <v>275</v>
      </c>
      <c r="G70" s="39" t="s">
        <v>276</v>
      </c>
      <c r="H70" s="102" t="s">
        <v>481</v>
      </c>
      <c r="I70" s="102"/>
      <c r="J70" s="40" t="s">
        <v>482</v>
      </c>
      <c r="K70" s="26" t="s">
        <v>366</v>
      </c>
      <c r="L70" s="31">
        <v>45292</v>
      </c>
      <c r="M70" s="31">
        <v>45580</v>
      </c>
      <c r="N70" s="42" t="s">
        <v>270</v>
      </c>
      <c r="O70" s="43"/>
      <c r="P70" s="262"/>
      <c r="Q70" s="44"/>
      <c r="R70" s="262"/>
      <c r="S70" s="44"/>
      <c r="T70" s="262"/>
      <c r="U70" s="44"/>
      <c r="V70" s="262"/>
      <c r="W70" s="44"/>
      <c r="X70" s="262"/>
      <c r="Y70" s="44">
        <v>1</v>
      </c>
      <c r="Z70" s="262"/>
      <c r="AA70" s="44"/>
      <c r="AB70" s="262"/>
      <c r="AC70" s="44"/>
      <c r="AD70" s="262"/>
      <c r="AE70" s="44"/>
      <c r="AF70" s="262"/>
      <c r="AG70" s="44"/>
      <c r="AH70" s="262"/>
      <c r="AI70" s="44">
        <v>1</v>
      </c>
      <c r="AJ70" s="262"/>
      <c r="AK70" s="44"/>
      <c r="AL70" s="263"/>
      <c r="AM70" s="50">
        <f t="shared" si="0"/>
        <v>2</v>
      </c>
      <c r="AN70" s="267">
        <f t="shared" si="0"/>
        <v>0</v>
      </c>
      <c r="AO70" s="36"/>
      <c r="AP70" s="30"/>
      <c r="AQ70" s="186"/>
      <c r="AR70" s="152"/>
      <c r="AS70" s="51" t="s">
        <v>277</v>
      </c>
      <c r="AT70" s="268" t="s">
        <v>61</v>
      </c>
      <c r="AU70" s="52"/>
    </row>
    <row r="71" spans="1:47" s="266" customFormat="1" ht="91.5" customHeight="1" thickBot="1" x14ac:dyDescent="0.3">
      <c r="B71" s="61">
        <v>60</v>
      </c>
      <c r="C71" s="178"/>
      <c r="D71" s="181"/>
      <c r="E71" s="183"/>
      <c r="F71" s="269" t="s">
        <v>278</v>
      </c>
      <c r="G71" s="63" t="s">
        <v>279</v>
      </c>
      <c r="H71" s="195" t="s">
        <v>483</v>
      </c>
      <c r="I71" s="196"/>
      <c r="J71" s="84" t="s">
        <v>484</v>
      </c>
      <c r="K71" s="85" t="s">
        <v>366</v>
      </c>
      <c r="L71" s="66">
        <v>45292</v>
      </c>
      <c r="M71" s="66">
        <v>45580</v>
      </c>
      <c r="N71" s="67" t="s">
        <v>270</v>
      </c>
      <c r="O71" s="68"/>
      <c r="P71" s="270"/>
      <c r="Q71" s="69"/>
      <c r="R71" s="270"/>
      <c r="S71" s="69"/>
      <c r="T71" s="270"/>
      <c r="U71" s="69"/>
      <c r="V71" s="270"/>
      <c r="W71" s="69"/>
      <c r="X71" s="270"/>
      <c r="Y71" s="69">
        <v>1</v>
      </c>
      <c r="Z71" s="270"/>
      <c r="AA71" s="69"/>
      <c r="AB71" s="270"/>
      <c r="AC71" s="69"/>
      <c r="AD71" s="270"/>
      <c r="AE71" s="69"/>
      <c r="AF71" s="270"/>
      <c r="AG71" s="69"/>
      <c r="AH71" s="270"/>
      <c r="AI71" s="69"/>
      <c r="AJ71" s="270"/>
      <c r="AK71" s="69">
        <v>1</v>
      </c>
      <c r="AL71" s="271"/>
      <c r="AM71" s="70">
        <f t="shared" si="0"/>
        <v>2</v>
      </c>
      <c r="AN71" s="272">
        <f t="shared" si="0"/>
        <v>0</v>
      </c>
      <c r="AO71" s="36"/>
      <c r="AP71" s="30"/>
      <c r="AQ71" s="186"/>
      <c r="AR71" s="152"/>
      <c r="AS71" s="72" t="s">
        <v>271</v>
      </c>
      <c r="AT71" s="273" t="s">
        <v>61</v>
      </c>
      <c r="AU71" s="52"/>
    </row>
    <row r="72" spans="1:47" ht="30.75" customHeight="1" thickBot="1" x14ac:dyDescent="0.3">
      <c r="O72" s="282"/>
      <c r="P72" s="282"/>
      <c r="Q72" s="283"/>
      <c r="R72" s="283"/>
      <c r="S72" s="283"/>
      <c r="T72" s="283"/>
      <c r="U72" s="283"/>
      <c r="V72" s="283"/>
      <c r="W72" s="283"/>
      <c r="X72" s="283"/>
      <c r="Y72" s="283"/>
      <c r="Z72" s="283"/>
      <c r="AA72" s="283"/>
      <c r="AB72" s="283"/>
      <c r="AC72" s="283"/>
      <c r="AD72" s="283"/>
      <c r="AE72" s="283"/>
      <c r="AF72" s="283"/>
      <c r="AG72" s="283"/>
      <c r="AH72" s="283"/>
      <c r="AI72" s="283"/>
      <c r="AJ72" s="283"/>
      <c r="AK72" s="283"/>
      <c r="AL72" s="283"/>
      <c r="AM72" s="284">
        <f>SUM(AM12:AM71)</f>
        <v>129</v>
      </c>
      <c r="AN72" s="285">
        <f>SUM(AN12:AN71)</f>
        <v>0</v>
      </c>
      <c r="AQ72" s="286"/>
    </row>
    <row r="73" spans="1:47" s="248" customFormat="1" ht="36.75" customHeight="1" x14ac:dyDescent="0.3">
      <c r="A73" s="287"/>
      <c r="B73" s="288" t="s">
        <v>280</v>
      </c>
      <c r="C73" s="288"/>
      <c r="D73" s="288"/>
      <c r="E73" s="288"/>
      <c r="F73" s="288"/>
      <c r="G73" s="288"/>
      <c r="H73" s="288"/>
      <c r="I73" s="288"/>
      <c r="J73" s="288"/>
      <c r="K73" s="288"/>
      <c r="L73" s="287"/>
      <c r="M73" s="189" t="s">
        <v>281</v>
      </c>
      <c r="N73" s="190"/>
      <c r="O73" s="289" t="s">
        <v>28</v>
      </c>
      <c r="P73" s="289"/>
      <c r="Q73" s="289" t="s">
        <v>29</v>
      </c>
      <c r="R73" s="289"/>
      <c r="S73" s="289" t="s">
        <v>30</v>
      </c>
      <c r="T73" s="289"/>
      <c r="U73" s="289" t="s">
        <v>31</v>
      </c>
      <c r="V73" s="289"/>
      <c r="W73" s="289" t="s">
        <v>32</v>
      </c>
      <c r="X73" s="289"/>
      <c r="Y73" s="289" t="s">
        <v>33</v>
      </c>
      <c r="Z73" s="289"/>
      <c r="AA73" s="289" t="s">
        <v>34</v>
      </c>
      <c r="AB73" s="289"/>
      <c r="AC73" s="289" t="s">
        <v>35</v>
      </c>
      <c r="AD73" s="289"/>
      <c r="AE73" s="289" t="s">
        <v>36</v>
      </c>
      <c r="AF73" s="289"/>
      <c r="AG73" s="289" t="s">
        <v>37</v>
      </c>
      <c r="AH73" s="289"/>
      <c r="AI73" s="289" t="s">
        <v>38</v>
      </c>
      <c r="AJ73" s="289"/>
      <c r="AK73" s="289" t="s">
        <v>39</v>
      </c>
      <c r="AL73" s="290"/>
      <c r="AM73" s="187" t="s">
        <v>282</v>
      </c>
      <c r="AN73" s="188"/>
      <c r="AP73" s="157" t="s">
        <v>283</v>
      </c>
      <c r="AQ73" s="157"/>
      <c r="AR73" s="157"/>
      <c r="AS73" s="157"/>
      <c r="AT73" s="157"/>
    </row>
    <row r="74" spans="1:47" s="248" customFormat="1" ht="54" customHeight="1" x14ac:dyDescent="0.3">
      <c r="A74" s="287"/>
      <c r="B74" s="291" t="s">
        <v>284</v>
      </c>
      <c r="C74" s="292"/>
      <c r="D74" s="292"/>
      <c r="E74" s="293"/>
      <c r="F74" s="294" t="s">
        <v>285</v>
      </c>
      <c r="G74" s="294" t="s">
        <v>286</v>
      </c>
      <c r="H74" s="294" t="s">
        <v>287</v>
      </c>
      <c r="I74" s="295" t="s">
        <v>288</v>
      </c>
      <c r="J74" s="294" t="s">
        <v>289</v>
      </c>
      <c r="K74" s="296" t="s">
        <v>290</v>
      </c>
      <c r="L74" s="287"/>
      <c r="M74" s="191"/>
      <c r="N74" s="192"/>
      <c r="O74" s="23" t="s">
        <v>52</v>
      </c>
      <c r="P74" s="24" t="s">
        <v>53</v>
      </c>
      <c r="Q74" s="23" t="s">
        <v>52</v>
      </c>
      <c r="R74" s="24" t="s">
        <v>53</v>
      </c>
      <c r="S74" s="23" t="s">
        <v>52</v>
      </c>
      <c r="T74" s="24" t="s">
        <v>53</v>
      </c>
      <c r="U74" s="23" t="s">
        <v>52</v>
      </c>
      <c r="V74" s="24" t="s">
        <v>53</v>
      </c>
      <c r="W74" s="23" t="s">
        <v>52</v>
      </c>
      <c r="X74" s="24" t="s">
        <v>53</v>
      </c>
      <c r="Y74" s="23" t="s">
        <v>52</v>
      </c>
      <c r="Z74" s="24" t="s">
        <v>53</v>
      </c>
      <c r="AA74" s="23" t="s">
        <v>52</v>
      </c>
      <c r="AB74" s="24" t="s">
        <v>53</v>
      </c>
      <c r="AC74" s="23" t="s">
        <v>52</v>
      </c>
      <c r="AD74" s="24" t="s">
        <v>53</v>
      </c>
      <c r="AE74" s="23" t="s">
        <v>52</v>
      </c>
      <c r="AF74" s="24" t="s">
        <v>53</v>
      </c>
      <c r="AG74" s="23" t="s">
        <v>52</v>
      </c>
      <c r="AH74" s="24" t="s">
        <v>53</v>
      </c>
      <c r="AI74" s="23" t="s">
        <v>52</v>
      </c>
      <c r="AJ74" s="24" t="s">
        <v>53</v>
      </c>
      <c r="AK74" s="23" t="s">
        <v>52</v>
      </c>
      <c r="AL74" s="25" t="s">
        <v>53</v>
      </c>
      <c r="AM74" s="21" t="s">
        <v>291</v>
      </c>
      <c r="AN74" s="22" t="s">
        <v>292</v>
      </c>
      <c r="AP74" s="155" t="s">
        <v>293</v>
      </c>
      <c r="AQ74" s="155"/>
      <c r="AR74" s="156" t="s">
        <v>365</v>
      </c>
      <c r="AS74" s="156"/>
      <c r="AT74" s="297" t="s">
        <v>294</v>
      </c>
    </row>
    <row r="75" spans="1:47" s="248" customFormat="1" ht="64.5" customHeight="1" x14ac:dyDescent="0.3">
      <c r="A75" s="287"/>
      <c r="B75" s="298" t="s">
        <v>328</v>
      </c>
      <c r="C75" s="299"/>
      <c r="D75" s="299"/>
      <c r="E75" s="300"/>
      <c r="F75" s="301" t="s">
        <v>298</v>
      </c>
      <c r="G75" s="302" t="s">
        <v>37</v>
      </c>
      <c r="H75" s="303" t="s">
        <v>296</v>
      </c>
      <c r="I75" s="304" t="s">
        <v>340</v>
      </c>
      <c r="J75" s="305">
        <v>172530000</v>
      </c>
      <c r="K75" s="303" t="s">
        <v>335</v>
      </c>
      <c r="L75" s="287"/>
      <c r="M75" s="158" t="s">
        <v>297</v>
      </c>
      <c r="N75" s="158"/>
      <c r="O75" s="306">
        <f t="shared" ref="O75:V75" si="1">SUM(O12:O71)</f>
        <v>7</v>
      </c>
      <c r="P75" s="306">
        <f t="shared" si="1"/>
        <v>0</v>
      </c>
      <c r="Q75" s="306">
        <f t="shared" si="1"/>
        <v>9</v>
      </c>
      <c r="R75" s="306">
        <f t="shared" si="1"/>
        <v>0</v>
      </c>
      <c r="S75" s="306">
        <f t="shared" si="1"/>
        <v>12</v>
      </c>
      <c r="T75" s="306">
        <f t="shared" si="1"/>
        <v>0</v>
      </c>
      <c r="U75" s="306">
        <f t="shared" si="1"/>
        <v>7</v>
      </c>
      <c r="V75" s="306">
        <f t="shared" si="1"/>
        <v>0</v>
      </c>
      <c r="W75" s="306">
        <f t="shared" ref="W75:AD75" si="2">SUM(W12:W71)</f>
        <v>15</v>
      </c>
      <c r="X75" s="306">
        <f t="shared" si="2"/>
        <v>0</v>
      </c>
      <c r="Y75" s="306">
        <f t="shared" si="2"/>
        <v>18</v>
      </c>
      <c r="Z75" s="306">
        <f t="shared" si="2"/>
        <v>0</v>
      </c>
      <c r="AA75" s="306">
        <f t="shared" si="2"/>
        <v>13</v>
      </c>
      <c r="AB75" s="306">
        <f t="shared" si="2"/>
        <v>0</v>
      </c>
      <c r="AC75" s="306">
        <f t="shared" si="2"/>
        <v>7</v>
      </c>
      <c r="AD75" s="306">
        <f t="shared" si="2"/>
        <v>0</v>
      </c>
      <c r="AE75" s="306">
        <f>SUM(AE12:AE71)</f>
        <v>9</v>
      </c>
      <c r="AF75" s="306"/>
      <c r="AG75" s="306">
        <f>SUM(AG12:AG71)</f>
        <v>10</v>
      </c>
      <c r="AH75" s="306"/>
      <c r="AI75" s="306">
        <f>SUM(AI12:AI71)</f>
        <v>10</v>
      </c>
      <c r="AJ75" s="306"/>
      <c r="AK75" s="306">
        <f>SUM(AK12:AK71)</f>
        <v>12</v>
      </c>
      <c r="AL75" s="307"/>
      <c r="AM75" s="93">
        <f>O75+Q75+S75+U75+W75+Y75+AA75+AC75+AE75+AG75+AI75+AK75</f>
        <v>129</v>
      </c>
      <c r="AN75" s="94">
        <f>P75+R75+T75+V75+X75+Z75+AB75+AD75+AF75+AH75+AJ75+AL75</f>
        <v>0</v>
      </c>
      <c r="AP75" s="308" t="s">
        <v>300</v>
      </c>
      <c r="AQ75" s="308"/>
      <c r="AR75" s="309" t="s">
        <v>301</v>
      </c>
      <c r="AS75" s="309"/>
      <c r="AT75" s="310"/>
    </row>
    <row r="76" spans="1:47" s="248" customFormat="1" ht="64.5" customHeight="1" x14ac:dyDescent="0.3">
      <c r="A76" s="287"/>
      <c r="B76" s="298" t="s">
        <v>329</v>
      </c>
      <c r="C76" s="299"/>
      <c r="D76" s="299"/>
      <c r="E76" s="300"/>
      <c r="F76" s="301" t="s">
        <v>298</v>
      </c>
      <c r="G76" s="302" t="s">
        <v>32</v>
      </c>
      <c r="H76" s="303" t="s">
        <v>299</v>
      </c>
      <c r="I76" s="304" t="s">
        <v>340</v>
      </c>
      <c r="J76" s="305">
        <v>65800000</v>
      </c>
      <c r="K76" s="303" t="s">
        <v>337</v>
      </c>
      <c r="L76" s="287"/>
      <c r="M76" s="311"/>
      <c r="N76" s="311"/>
      <c r="O76" s="311"/>
      <c r="P76" s="311"/>
      <c r="Q76" s="311"/>
      <c r="R76" s="311"/>
      <c r="S76" s="311"/>
      <c r="T76" s="311"/>
      <c r="U76" s="311"/>
      <c r="V76" s="311"/>
      <c r="W76" s="311"/>
      <c r="X76" s="311"/>
      <c r="Y76" s="311"/>
      <c r="Z76" s="311"/>
      <c r="AA76" s="311"/>
      <c r="AB76" s="311"/>
      <c r="AC76" s="311"/>
      <c r="AD76" s="311"/>
      <c r="AE76" s="311"/>
      <c r="AF76" s="311"/>
      <c r="AG76" s="311"/>
      <c r="AH76" s="311"/>
      <c r="AI76" s="311"/>
      <c r="AJ76" s="311"/>
      <c r="AK76" s="311"/>
      <c r="AL76" s="311"/>
      <c r="AM76" s="311"/>
      <c r="AN76" s="311"/>
      <c r="AP76" s="312" t="s">
        <v>305</v>
      </c>
      <c r="AQ76" s="312"/>
      <c r="AR76" s="312" t="s">
        <v>383</v>
      </c>
      <c r="AS76" s="312"/>
      <c r="AT76" s="310"/>
    </row>
    <row r="77" spans="1:47" s="248" customFormat="1" ht="66" customHeight="1" thickBot="1" x14ac:dyDescent="0.35">
      <c r="A77" s="287"/>
      <c r="B77" s="95" t="s">
        <v>330</v>
      </c>
      <c r="C77" s="96"/>
      <c r="D77" s="96"/>
      <c r="E77" s="97"/>
      <c r="F77" s="301" t="s">
        <v>295</v>
      </c>
      <c r="G77" s="302" t="s">
        <v>32</v>
      </c>
      <c r="H77" s="303" t="s">
        <v>296</v>
      </c>
      <c r="I77" s="304" t="s">
        <v>302</v>
      </c>
      <c r="J77" s="305">
        <v>113000000</v>
      </c>
      <c r="K77" s="303" t="s">
        <v>338</v>
      </c>
      <c r="L77" s="287"/>
      <c r="M77" s="311"/>
      <c r="N77" s="311"/>
      <c r="O77" s="311"/>
      <c r="P77" s="311"/>
      <c r="Q77" s="311"/>
      <c r="R77" s="311"/>
      <c r="S77" s="311"/>
      <c r="T77" s="311"/>
      <c r="U77" s="311"/>
      <c r="V77" s="311"/>
      <c r="W77" s="311"/>
      <c r="X77" s="311"/>
      <c r="Y77" s="311"/>
      <c r="Z77" s="311"/>
      <c r="AA77" s="311"/>
      <c r="AB77" s="311"/>
      <c r="AC77" s="311"/>
      <c r="AD77" s="311"/>
      <c r="AE77" s="311"/>
      <c r="AF77" s="311"/>
      <c r="AG77" s="311"/>
      <c r="AH77" s="311"/>
      <c r="AI77" s="311"/>
      <c r="AJ77" s="311"/>
      <c r="AK77" s="311"/>
      <c r="AL77" s="311"/>
      <c r="AM77" s="313"/>
      <c r="AN77" s="313"/>
      <c r="AP77" s="314"/>
      <c r="AQ77" s="314"/>
      <c r="AR77" s="315"/>
      <c r="AS77" s="315"/>
    </row>
    <row r="78" spans="1:47" s="248" customFormat="1" ht="100.5" customHeight="1" x14ac:dyDescent="0.3">
      <c r="A78" s="287"/>
      <c r="B78" s="95" t="s">
        <v>334</v>
      </c>
      <c r="C78" s="96"/>
      <c r="D78" s="96"/>
      <c r="E78" s="97"/>
      <c r="F78" s="301" t="s">
        <v>295</v>
      </c>
      <c r="G78" s="302" t="s">
        <v>32</v>
      </c>
      <c r="H78" s="303" t="s">
        <v>299</v>
      </c>
      <c r="I78" s="304" t="s">
        <v>306</v>
      </c>
      <c r="J78" s="305">
        <v>26800000</v>
      </c>
      <c r="K78" s="303" t="s">
        <v>338</v>
      </c>
      <c r="L78" s="287"/>
      <c r="M78" s="170" t="s">
        <v>303</v>
      </c>
      <c r="N78" s="171"/>
      <c r="O78" s="290" t="s">
        <v>28</v>
      </c>
      <c r="P78" s="316"/>
      <c r="Q78" s="290" t="s">
        <v>29</v>
      </c>
      <c r="R78" s="316"/>
      <c r="S78" s="290" t="s">
        <v>30</v>
      </c>
      <c r="T78" s="316"/>
      <c r="U78" s="290" t="s">
        <v>31</v>
      </c>
      <c r="V78" s="316"/>
      <c r="W78" s="290" t="s">
        <v>32</v>
      </c>
      <c r="X78" s="316"/>
      <c r="Y78" s="290" t="s">
        <v>33</v>
      </c>
      <c r="Z78" s="316"/>
      <c r="AA78" s="290" t="s">
        <v>34</v>
      </c>
      <c r="AB78" s="316"/>
      <c r="AC78" s="290" t="s">
        <v>35</v>
      </c>
      <c r="AD78" s="316"/>
      <c r="AE78" s="290" t="s">
        <v>36</v>
      </c>
      <c r="AF78" s="316"/>
      <c r="AG78" s="290" t="s">
        <v>37</v>
      </c>
      <c r="AH78" s="316"/>
      <c r="AI78" s="290" t="s">
        <v>38</v>
      </c>
      <c r="AJ78" s="316"/>
      <c r="AK78" s="290" t="s">
        <v>39</v>
      </c>
      <c r="AL78" s="317"/>
      <c r="AM78" s="159" t="s">
        <v>304</v>
      </c>
      <c r="AN78" s="160"/>
      <c r="AP78" s="318"/>
      <c r="AQ78" s="318"/>
      <c r="AR78" s="318"/>
      <c r="AS78" s="318"/>
    </row>
    <row r="79" spans="1:47" s="248" customFormat="1" ht="54.75" customHeight="1" x14ac:dyDescent="0.3">
      <c r="A79" s="287"/>
      <c r="B79" s="95" t="s">
        <v>331</v>
      </c>
      <c r="C79" s="96"/>
      <c r="D79" s="96"/>
      <c r="E79" s="97"/>
      <c r="F79" s="301" t="s">
        <v>298</v>
      </c>
      <c r="G79" s="302" t="s">
        <v>30</v>
      </c>
      <c r="H79" s="303" t="s">
        <v>299</v>
      </c>
      <c r="I79" s="304" t="s">
        <v>341</v>
      </c>
      <c r="J79" s="319">
        <v>13000000</v>
      </c>
      <c r="K79" s="303" t="s">
        <v>336</v>
      </c>
      <c r="L79" s="287"/>
      <c r="M79" s="172" t="s">
        <v>307</v>
      </c>
      <c r="N79" s="173"/>
      <c r="O79" s="167">
        <f>IFERROR((P75/O75),"0")</f>
        <v>0</v>
      </c>
      <c r="P79" s="168"/>
      <c r="Q79" s="167">
        <f>IFERROR((R75/Q75),"0")</f>
        <v>0</v>
      </c>
      <c r="R79" s="168"/>
      <c r="S79" s="167">
        <f>IFERROR((T75/S75),"0")</f>
        <v>0</v>
      </c>
      <c r="T79" s="168"/>
      <c r="U79" s="167">
        <f>IFERROR((V75/U75),"0")</f>
        <v>0</v>
      </c>
      <c r="V79" s="168"/>
      <c r="W79" s="167">
        <f>IFERROR((X75/W75),"0")</f>
        <v>0</v>
      </c>
      <c r="X79" s="168"/>
      <c r="Y79" s="167">
        <f>IFERROR((Z75/Y75),"0")</f>
        <v>0</v>
      </c>
      <c r="Z79" s="168"/>
      <c r="AA79" s="167">
        <f>IFERROR((AB75/AA75),"0")</f>
        <v>0</v>
      </c>
      <c r="AB79" s="168"/>
      <c r="AC79" s="167">
        <f>IFERROR((AD75/AC75),"0")</f>
        <v>0</v>
      </c>
      <c r="AD79" s="168"/>
      <c r="AE79" s="167">
        <f>IFERROR((AF75/AE75),"0")</f>
        <v>0</v>
      </c>
      <c r="AF79" s="168"/>
      <c r="AG79" s="167">
        <f>IFERROR((AH75/AG75),"0")</f>
        <v>0</v>
      </c>
      <c r="AH79" s="168"/>
      <c r="AI79" s="167">
        <f>IFERROR((AJ75/AI75),"0")</f>
        <v>0</v>
      </c>
      <c r="AJ79" s="168"/>
      <c r="AK79" s="167">
        <f>IFERROR((AL75/AK75),"0")</f>
        <v>0</v>
      </c>
      <c r="AL79" s="169"/>
      <c r="AM79" s="161">
        <f>IFERROR((AN75/AM75),"0")</f>
        <v>0</v>
      </c>
      <c r="AN79" s="162"/>
    </row>
    <row r="80" spans="1:47" s="248" customFormat="1" ht="79.5" customHeight="1" thickBot="1" x14ac:dyDescent="0.35">
      <c r="A80" s="287"/>
      <c r="B80" s="95" t="s">
        <v>332</v>
      </c>
      <c r="C80" s="96"/>
      <c r="D80" s="96"/>
      <c r="E80" s="97"/>
      <c r="F80" s="301" t="s">
        <v>298</v>
      </c>
      <c r="G80" s="302" t="s">
        <v>33</v>
      </c>
      <c r="H80" s="303" t="s">
        <v>296</v>
      </c>
      <c r="I80" s="304" t="s">
        <v>306</v>
      </c>
      <c r="J80" s="319">
        <v>175000000</v>
      </c>
      <c r="K80" s="303" t="s">
        <v>339</v>
      </c>
      <c r="L80" s="287"/>
      <c r="M80" s="174" t="s">
        <v>308</v>
      </c>
      <c r="N80" s="174"/>
      <c r="O80" s="320" t="s">
        <v>309</v>
      </c>
      <c r="P80" s="321"/>
      <c r="Q80" s="321"/>
      <c r="R80" s="322"/>
      <c r="S80" s="165">
        <f>(O79+Q79+S79)/3</f>
        <v>0</v>
      </c>
      <c r="T80" s="175"/>
      <c r="U80" s="320" t="s">
        <v>310</v>
      </c>
      <c r="V80" s="321"/>
      <c r="W80" s="321"/>
      <c r="X80" s="322"/>
      <c r="Y80" s="165">
        <f>(U79+W79+Y79)/3</f>
        <v>0</v>
      </c>
      <c r="Z80" s="175"/>
      <c r="AA80" s="320" t="s">
        <v>311</v>
      </c>
      <c r="AB80" s="321"/>
      <c r="AC80" s="321"/>
      <c r="AD80" s="322"/>
      <c r="AE80" s="165">
        <f>(AA79+AC79+AE79)/3</f>
        <v>0</v>
      </c>
      <c r="AF80" s="175"/>
      <c r="AG80" s="320" t="s">
        <v>312</v>
      </c>
      <c r="AH80" s="321"/>
      <c r="AI80" s="321"/>
      <c r="AJ80" s="322"/>
      <c r="AK80" s="165">
        <f>(AG79+AI79+AK79)/3</f>
        <v>0</v>
      </c>
      <c r="AL80" s="166"/>
      <c r="AM80" s="163"/>
      <c r="AN80" s="164"/>
    </row>
    <row r="81" spans="1:40" s="248" customFormat="1" ht="81.75" customHeight="1" thickBot="1" x14ac:dyDescent="0.35">
      <c r="A81" s="287"/>
      <c r="B81" s="95" t="s">
        <v>333</v>
      </c>
      <c r="C81" s="96"/>
      <c r="D81" s="96"/>
      <c r="E81" s="97"/>
      <c r="F81" s="301" t="s">
        <v>298</v>
      </c>
      <c r="G81" s="302" t="s">
        <v>34</v>
      </c>
      <c r="H81" s="303" t="s">
        <v>299</v>
      </c>
      <c r="I81" s="304" t="s">
        <v>340</v>
      </c>
      <c r="J81" s="319">
        <v>23000000</v>
      </c>
      <c r="K81" s="303" t="s">
        <v>339</v>
      </c>
      <c r="L81" s="287"/>
      <c r="M81" s="287"/>
      <c r="N81" s="287"/>
      <c r="O81" s="287"/>
      <c r="P81" s="287"/>
      <c r="Q81" s="287"/>
      <c r="R81" s="287"/>
      <c r="S81" s="287"/>
      <c r="T81" s="287"/>
      <c r="U81" s="287"/>
      <c r="V81" s="287"/>
      <c r="W81" s="287"/>
      <c r="X81" s="287"/>
      <c r="Y81" s="287"/>
      <c r="Z81" s="287"/>
      <c r="AA81" s="287"/>
      <c r="AB81" s="287"/>
      <c r="AC81" s="287"/>
      <c r="AD81" s="287"/>
      <c r="AE81" s="287"/>
      <c r="AF81" s="287"/>
      <c r="AG81" s="287"/>
      <c r="AH81" s="287"/>
      <c r="AI81" s="287"/>
      <c r="AJ81" s="287"/>
      <c r="AK81" s="287"/>
      <c r="AL81" s="287"/>
      <c r="AM81" s="287"/>
      <c r="AN81" s="287"/>
    </row>
    <row r="82" spans="1:40" s="248" customFormat="1" ht="51" customHeight="1" thickBot="1" x14ac:dyDescent="0.35">
      <c r="A82" s="287"/>
      <c r="B82" s="323" t="s">
        <v>313</v>
      </c>
      <c r="C82" s="323"/>
      <c r="D82" s="323"/>
      <c r="E82" s="323"/>
      <c r="F82" s="323"/>
      <c r="G82" s="323"/>
      <c r="H82" s="324"/>
      <c r="I82" s="324"/>
      <c r="J82" s="325">
        <f>SUM(J75:J81)</f>
        <v>589130000</v>
      </c>
      <c r="K82" s="326" t="s">
        <v>314</v>
      </c>
      <c r="L82" s="287"/>
      <c r="M82" s="287"/>
      <c r="N82" s="287"/>
      <c r="O82" s="287"/>
      <c r="P82" s="287"/>
      <c r="Q82" s="287"/>
      <c r="R82" s="287"/>
      <c r="S82" s="287"/>
      <c r="T82" s="287"/>
      <c r="U82" s="287"/>
      <c r="V82" s="287"/>
      <c r="W82" s="287"/>
      <c r="X82" s="287"/>
      <c r="Y82" s="287"/>
      <c r="Z82" s="287"/>
      <c r="AA82" s="287"/>
      <c r="AB82" s="287"/>
      <c r="AC82" s="287"/>
      <c r="AD82" s="287"/>
      <c r="AE82" s="287"/>
      <c r="AF82" s="287"/>
      <c r="AG82" s="287"/>
      <c r="AH82" s="287"/>
      <c r="AI82" s="287"/>
      <c r="AJ82" s="287"/>
      <c r="AK82" s="287"/>
      <c r="AL82" s="287"/>
      <c r="AM82" s="287"/>
      <c r="AN82" s="287"/>
    </row>
    <row r="83" spans="1:40" ht="30.75" customHeight="1" x14ac:dyDescent="0.2">
      <c r="A83" s="281"/>
      <c r="B83" s="281"/>
      <c r="Q83" s="281"/>
    </row>
    <row r="94" spans="1:40" x14ac:dyDescent="0.2">
      <c r="J94" s="327"/>
    </row>
  </sheetData>
  <autoFilter ref="A11:AU82" xr:uid="{00000000-0009-0000-0000-000000000000}">
    <filterColumn colId="7" showButton="0"/>
    <filterColumn colId="42" showButton="0"/>
  </autoFilter>
  <mergeCells count="268">
    <mergeCell ref="AP76:AQ76"/>
    <mergeCell ref="AR76:AS76"/>
    <mergeCell ref="B75:E75"/>
    <mergeCell ref="B2:E4"/>
    <mergeCell ref="F2:AQ2"/>
    <mergeCell ref="AS2:AT2"/>
    <mergeCell ref="F3:AQ3"/>
    <mergeCell ref="AS3:AT3"/>
    <mergeCell ref="F4:AQ4"/>
    <mergeCell ref="AS4:AT4"/>
    <mergeCell ref="AA10:AB10"/>
    <mergeCell ref="AC10:AD10"/>
    <mergeCell ref="AE10:AF10"/>
    <mergeCell ref="AG10:AH10"/>
    <mergeCell ref="AI10:AJ10"/>
    <mergeCell ref="AK10:AL10"/>
    <mergeCell ref="O10:P10"/>
    <mergeCell ref="Q10:R10"/>
    <mergeCell ref="S10:T10"/>
    <mergeCell ref="U10:V10"/>
    <mergeCell ref="W10:X10"/>
    <mergeCell ref="Y10:Z10"/>
    <mergeCell ref="J6:K6"/>
    <mergeCell ref="L6:O6"/>
    <mergeCell ref="P6:AB6"/>
    <mergeCell ref="AC7:AO7"/>
    <mergeCell ref="AC6:AO6"/>
    <mergeCell ref="AQ18:AR18"/>
    <mergeCell ref="AQ19:AR19"/>
    <mergeCell ref="H10:N10"/>
    <mergeCell ref="H11:I11"/>
    <mergeCell ref="AQ12:AR12"/>
    <mergeCell ref="AQ13:AR13"/>
    <mergeCell ref="AQ14:AR14"/>
    <mergeCell ref="AQ15:AR15"/>
    <mergeCell ref="AQ16:AR16"/>
    <mergeCell ref="AQ17:AR17"/>
    <mergeCell ref="AQ32:AR32"/>
    <mergeCell ref="AQ33:AR33"/>
    <mergeCell ref="H25:I25"/>
    <mergeCell ref="H24:I24"/>
    <mergeCell ref="H26:I26"/>
    <mergeCell ref="H27:I27"/>
    <mergeCell ref="H12:I12"/>
    <mergeCell ref="H13:I13"/>
    <mergeCell ref="H14:I14"/>
    <mergeCell ref="H15:I15"/>
    <mergeCell ref="H16:I16"/>
    <mergeCell ref="H17:I17"/>
    <mergeCell ref="H22:I22"/>
    <mergeCell ref="H18:I18"/>
    <mergeCell ref="H19:I19"/>
    <mergeCell ref="H20:I20"/>
    <mergeCell ref="H21:I21"/>
    <mergeCell ref="C34:C63"/>
    <mergeCell ref="D34:D51"/>
    <mergeCell ref="E34:E42"/>
    <mergeCell ref="AQ34:AR34"/>
    <mergeCell ref="AQ35:AR35"/>
    <mergeCell ref="AQ36:AR36"/>
    <mergeCell ref="AQ37:AR37"/>
    <mergeCell ref="AQ38:AR38"/>
    <mergeCell ref="D23:D33"/>
    <mergeCell ref="AQ23:AR23"/>
    <mergeCell ref="AQ24:AR24"/>
    <mergeCell ref="AQ25:AR25"/>
    <mergeCell ref="AQ26:AR26"/>
    <mergeCell ref="AQ27:AR27"/>
    <mergeCell ref="AQ28:AR28"/>
    <mergeCell ref="AQ29:AR29"/>
    <mergeCell ref="AQ30:AR30"/>
    <mergeCell ref="AQ31:AR31"/>
    <mergeCell ref="C12:C33"/>
    <mergeCell ref="D12:D22"/>
    <mergeCell ref="AQ39:AR39"/>
    <mergeCell ref="AQ40:AR40"/>
    <mergeCell ref="AQ41:AR41"/>
    <mergeCell ref="AQ42:AR42"/>
    <mergeCell ref="AQ43:AR43"/>
    <mergeCell ref="AQ44:AR44"/>
    <mergeCell ref="AQ45:AR45"/>
    <mergeCell ref="H40:I40"/>
    <mergeCell ref="H41:I41"/>
    <mergeCell ref="E46:E51"/>
    <mergeCell ref="AQ46:AR46"/>
    <mergeCell ref="AQ47:AR47"/>
    <mergeCell ref="AQ48:AR48"/>
    <mergeCell ref="AQ49:AR49"/>
    <mergeCell ref="AQ50:AR50"/>
    <mergeCell ref="AQ51:AR51"/>
    <mergeCell ref="H48:I48"/>
    <mergeCell ref="H49:I49"/>
    <mergeCell ref="H50:I50"/>
    <mergeCell ref="H51:I51"/>
    <mergeCell ref="H42:I42"/>
    <mergeCell ref="H43:I43"/>
    <mergeCell ref="H44:I44"/>
    <mergeCell ref="H45:I45"/>
    <mergeCell ref="H46:I46"/>
    <mergeCell ref="H47:I47"/>
    <mergeCell ref="AQ59:AR59"/>
    <mergeCell ref="AQ60:AR60"/>
    <mergeCell ref="AQ61:AR61"/>
    <mergeCell ref="D62:D63"/>
    <mergeCell ref="E62:E63"/>
    <mergeCell ref="AQ62:AR62"/>
    <mergeCell ref="AQ63:AR63"/>
    <mergeCell ref="D52:D61"/>
    <mergeCell ref="E52:E55"/>
    <mergeCell ref="AQ52:AR52"/>
    <mergeCell ref="AQ53:AR53"/>
    <mergeCell ref="AQ54:AR54"/>
    <mergeCell ref="AQ55:AR55"/>
    <mergeCell ref="E56:E61"/>
    <mergeCell ref="AQ56:AR56"/>
    <mergeCell ref="AQ57:AR57"/>
    <mergeCell ref="AQ58:AR58"/>
    <mergeCell ref="H52:I52"/>
    <mergeCell ref="H53:I53"/>
    <mergeCell ref="H54:I54"/>
    <mergeCell ref="H55:I55"/>
    <mergeCell ref="H56:I56"/>
    <mergeCell ref="H59:I59"/>
    <mergeCell ref="H57:I57"/>
    <mergeCell ref="C64:C67"/>
    <mergeCell ref="D64:D67"/>
    <mergeCell ref="E64:E67"/>
    <mergeCell ref="AQ64:AR64"/>
    <mergeCell ref="AQ65:AR65"/>
    <mergeCell ref="AQ66:AR66"/>
    <mergeCell ref="AQ67:AR67"/>
    <mergeCell ref="H64:I64"/>
    <mergeCell ref="H66:I66"/>
    <mergeCell ref="H65:I65"/>
    <mergeCell ref="H67:I67"/>
    <mergeCell ref="S73:T73"/>
    <mergeCell ref="U73:V73"/>
    <mergeCell ref="C68:C71"/>
    <mergeCell ref="D68:D71"/>
    <mergeCell ref="E68:E71"/>
    <mergeCell ref="AQ68:AR68"/>
    <mergeCell ref="AQ69:AR69"/>
    <mergeCell ref="AQ70:AR70"/>
    <mergeCell ref="AQ71:AR71"/>
    <mergeCell ref="AI73:AJ73"/>
    <mergeCell ref="AK73:AL73"/>
    <mergeCell ref="AM73:AN73"/>
    <mergeCell ref="B73:K73"/>
    <mergeCell ref="M73:N74"/>
    <mergeCell ref="O73:P73"/>
    <mergeCell ref="H68:I68"/>
    <mergeCell ref="H69:I69"/>
    <mergeCell ref="H70:I70"/>
    <mergeCell ref="H71:I71"/>
    <mergeCell ref="B74:E74"/>
    <mergeCell ref="B82:I82"/>
    <mergeCell ref="M80:N80"/>
    <mergeCell ref="O80:R80"/>
    <mergeCell ref="S80:T80"/>
    <mergeCell ref="U80:X80"/>
    <mergeCell ref="Y80:Z80"/>
    <mergeCell ref="AA80:AD80"/>
    <mergeCell ref="AE80:AF80"/>
    <mergeCell ref="U79:V79"/>
    <mergeCell ref="W79:X79"/>
    <mergeCell ref="Y79:Z79"/>
    <mergeCell ref="AA79:AB79"/>
    <mergeCell ref="AC79:AD79"/>
    <mergeCell ref="AE79:AF79"/>
    <mergeCell ref="B80:E80"/>
    <mergeCell ref="B79:E79"/>
    <mergeCell ref="B81:E81"/>
    <mergeCell ref="AG73:AH73"/>
    <mergeCell ref="Q73:R73"/>
    <mergeCell ref="M75:N75"/>
    <mergeCell ref="M77:AN77"/>
    <mergeCell ref="AM78:AN78"/>
    <mergeCell ref="AM79:AN80"/>
    <mergeCell ref="AG80:AJ80"/>
    <mergeCell ref="AK80:AL80"/>
    <mergeCell ref="AG79:AH79"/>
    <mergeCell ref="AI79:AJ79"/>
    <mergeCell ref="AK79:AL79"/>
    <mergeCell ref="S78:T78"/>
    <mergeCell ref="Q78:R78"/>
    <mergeCell ref="O78:P78"/>
    <mergeCell ref="M78:N78"/>
    <mergeCell ref="S79:T79"/>
    <mergeCell ref="Q79:R79"/>
    <mergeCell ref="O79:P79"/>
    <mergeCell ref="M79:N79"/>
    <mergeCell ref="M76:AN76"/>
    <mergeCell ref="U78:V78"/>
    <mergeCell ref="W78:X78"/>
    <mergeCell ref="Y78:Z78"/>
    <mergeCell ref="AA78:AB78"/>
    <mergeCell ref="AQ21:AR21"/>
    <mergeCell ref="AQ22:AR22"/>
    <mergeCell ref="AP75:AQ75"/>
    <mergeCell ref="AP77:AQ77"/>
    <mergeCell ref="AP78:AQ78"/>
    <mergeCell ref="AR75:AS75"/>
    <mergeCell ref="J7:K7"/>
    <mergeCell ref="L7:O7"/>
    <mergeCell ref="P7:AB7"/>
    <mergeCell ref="AP74:AQ74"/>
    <mergeCell ref="AR74:AS74"/>
    <mergeCell ref="AR77:AS77"/>
    <mergeCell ref="AR78:AS78"/>
    <mergeCell ref="AG78:AH78"/>
    <mergeCell ref="AI78:AJ78"/>
    <mergeCell ref="AK78:AL78"/>
    <mergeCell ref="AC78:AD78"/>
    <mergeCell ref="AE78:AF78"/>
    <mergeCell ref="AP73:AT73"/>
    <mergeCell ref="W73:X73"/>
    <mergeCell ref="Y73:Z73"/>
    <mergeCell ref="AA73:AB73"/>
    <mergeCell ref="AC73:AD73"/>
    <mergeCell ref="AE73:AF73"/>
    <mergeCell ref="E43:E45"/>
    <mergeCell ref="E12:E19"/>
    <mergeCell ref="AS6:AT6"/>
    <mergeCell ref="B7:C7"/>
    <mergeCell ref="AS7:AT7"/>
    <mergeCell ref="B6:C6"/>
    <mergeCell ref="H23:I23"/>
    <mergeCell ref="AO10:AO11"/>
    <mergeCell ref="AP10:AP11"/>
    <mergeCell ref="AS10:AS11"/>
    <mergeCell ref="AT10:AT11"/>
    <mergeCell ref="AQ10:AR11"/>
    <mergeCell ref="AS9:AT9"/>
    <mergeCell ref="AM9:AR9"/>
    <mergeCell ref="AM10:AN10"/>
    <mergeCell ref="B9:AL9"/>
    <mergeCell ref="B10:B11"/>
    <mergeCell ref="C10:C11"/>
    <mergeCell ref="D10:D11"/>
    <mergeCell ref="E10:E11"/>
    <mergeCell ref="F10:F11"/>
    <mergeCell ref="G10:G11"/>
    <mergeCell ref="E20:E22"/>
    <mergeCell ref="AQ20:AR20"/>
    <mergeCell ref="B76:E76"/>
    <mergeCell ref="B77:E77"/>
    <mergeCell ref="B78:E78"/>
    <mergeCell ref="H60:I60"/>
    <mergeCell ref="H58:I58"/>
    <mergeCell ref="H61:I61"/>
    <mergeCell ref="H62:I62"/>
    <mergeCell ref="H63:I63"/>
    <mergeCell ref="G6:H6"/>
    <mergeCell ref="G7:H7"/>
    <mergeCell ref="D6:F6"/>
    <mergeCell ref="D7:F7"/>
    <mergeCell ref="H34:I34"/>
    <mergeCell ref="H35:I35"/>
    <mergeCell ref="H36:I36"/>
    <mergeCell ref="H37:I37"/>
    <mergeCell ref="H38:I38"/>
    <mergeCell ref="H39:I39"/>
    <mergeCell ref="H28:I28"/>
    <mergeCell ref="H29:I29"/>
    <mergeCell ref="H30:I30"/>
    <mergeCell ref="H31:I31"/>
    <mergeCell ref="H32:I32"/>
    <mergeCell ref="H33:I33"/>
  </mergeCells>
  <conditionalFormatting sqref="O12:O71 Q12:Q71 S12:S71 U12:U71 W12:W71 Y12:Y71 AA12:AA71 AC12:AC71 AE12:AE71 AG12:AG71 AI12:AI71 AK12:AK71">
    <cfRule type="cellIs" dxfId="9" priority="2" stopIfTrue="1" operator="equal">
      <formula>1</formula>
    </cfRule>
  </conditionalFormatting>
  <conditionalFormatting sqref="O75:AB75 AE75:AF75 AH75:AL75">
    <cfRule type="cellIs" dxfId="8" priority="3" stopIfTrue="1" operator="equal">
      <formula>0</formula>
    </cfRule>
    <cfRule type="cellIs" dxfId="7" priority="4" operator="equal">
      <formula>0</formula>
    </cfRule>
    <cfRule type="cellIs" dxfId="6" priority="5" operator="between">
      <formula>1</formula>
      <formula>9</formula>
    </cfRule>
    <cfRule type="cellIs" dxfId="5" priority="6" stopIfTrue="1" operator="equal">
      <formula>0</formula>
    </cfRule>
    <cfRule type="cellIs" dxfId="4" priority="7" stopIfTrue="1" operator="equal">
      <formula>0</formula>
    </cfRule>
    <cfRule type="cellIs" dxfId="3" priority="8" stopIfTrue="1" operator="equal">
      <formula>0</formula>
    </cfRule>
    <cfRule type="cellIs" dxfId="2" priority="9" stopIfTrue="1" operator="equal">
      <formula>0</formula>
    </cfRule>
    <cfRule type="cellIs" dxfId="1" priority="10" stopIfTrue="1" operator="equal">
      <formula>1</formula>
    </cfRule>
  </conditionalFormatting>
  <conditionalFormatting sqref="P12:P71 R12:R71 T12:T71 V12:V71 X12:X71 Z12:Z71 AB12:AB71 AD12:AD71 AF12:AF71 AH12:AH71 AJ12:AJ71 AL12:AL71">
    <cfRule type="cellIs" dxfId="0" priority="1" stopIfTrue="1" operator="equal">
      <formula>1</formula>
    </cfRule>
  </conditionalFormatting>
  <pageMargins left="0.7" right="0.7" top="0.75" bottom="0.75" header="0.3" footer="0.3"/>
  <pageSetup orientation="portrait"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EAE9EDE713207409AE34633280245C0" ma:contentTypeVersion="16" ma:contentTypeDescription="Crear nuevo documento." ma:contentTypeScope="" ma:versionID="cbf0db792531df54f8752fa3a988f244">
  <xsd:schema xmlns:xsd="http://www.w3.org/2001/XMLSchema" xmlns:xs="http://www.w3.org/2001/XMLSchema" xmlns:p="http://schemas.microsoft.com/office/2006/metadata/properties" xmlns:ns2="3870e63f-2239-4346-877f-a974d9502eb5" xmlns:ns3="46fa1274-8a45-40aa-9ff4-4382a79b23df" targetNamespace="http://schemas.microsoft.com/office/2006/metadata/properties" ma:root="true" ma:fieldsID="3c2c7cbd2c29bc40cdaf8f57a47e0c6d" ns2:_="" ns3:_="">
    <xsd:import namespace="3870e63f-2239-4346-877f-a974d9502eb5"/>
    <xsd:import namespace="46fa1274-8a45-40aa-9ff4-4382a79b23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Confidencia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70e63f-2239-4346-877f-a974d9502e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a5960cb-9bf6-480a-8d5d-5a94d253b0e7"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Confidencial" ma:index="21" nillable="true" ma:displayName="Filtro" ma:default="1" ma:description="Documento que requiere permisos." ma:format="Dropdown" ma:internalName="Confidencial">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6fa1274-8a45-40aa-9ff4-4382a79b23d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c5dacab-5caa-43e1-a9da-23c1dd2c9890}" ma:internalName="TaxCatchAll" ma:showField="CatchAllData" ma:web="46fa1274-8a45-40aa-9ff4-4382a79b23df">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nfidencial xmlns="3870e63f-2239-4346-877f-a974d9502eb5">true</Confidencial>
    <TaxCatchAll xmlns="46fa1274-8a45-40aa-9ff4-4382a79b23df" xsi:nil="true"/>
    <lcf76f155ced4ddcb4097134ff3c332f xmlns="3870e63f-2239-4346-877f-a974d9502eb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379E3A0-66B9-4BE5-85B0-01ED4872043B}">
  <ds:schemaRefs>
    <ds:schemaRef ds:uri="http://schemas.microsoft.com/sharepoint/v3/contenttype/forms"/>
  </ds:schemaRefs>
</ds:datastoreItem>
</file>

<file path=customXml/itemProps2.xml><?xml version="1.0" encoding="utf-8"?>
<ds:datastoreItem xmlns:ds="http://schemas.openxmlformats.org/officeDocument/2006/customXml" ds:itemID="{5B578C0E-A377-415E-BD72-7D08D08E65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70e63f-2239-4346-877f-a974d9502eb5"/>
    <ds:schemaRef ds:uri="46fa1274-8a45-40aa-9ff4-4382a79b23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BE0D435-A2F6-4801-8BDD-1B955FE7C43F}">
  <ds:schemaRefs>
    <ds:schemaRef ds:uri="46fa1274-8a45-40aa-9ff4-4382a79b23df"/>
    <ds:schemaRef ds:uri="http://schemas.microsoft.com/office/2006/documentManagement/types"/>
    <ds:schemaRef ds:uri="http://schemas.microsoft.com/office/2006/metadata/properties"/>
    <ds:schemaRef ds:uri="http://purl.org/dc/dcmitype/"/>
    <ds:schemaRef ds:uri="http://schemas.openxmlformats.org/package/2006/metadata/core-properties"/>
    <ds:schemaRef ds:uri="http://purl.org/dc/elements/1.1/"/>
    <ds:schemaRef ds:uri="3870e63f-2239-4346-877f-a974d9502eb5"/>
    <ds:schemaRef ds:uri="http://purl.org/dc/term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PASST 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Maria Correa Covelli</dc:creator>
  <cp:keywords/>
  <dc:description/>
  <cp:lastModifiedBy>Martha Ines Rodriguez Galindo</cp:lastModifiedBy>
  <cp:revision/>
  <dcterms:created xsi:type="dcterms:W3CDTF">2023-01-26T18:48:50Z</dcterms:created>
  <dcterms:modified xsi:type="dcterms:W3CDTF">2024-01-31T14:45:04Z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0x0101004EAE9EDE713207409AE34633280245C0</vt:lpwstr>
  </property>
  <property fmtid="{D5CDD505-2E9C-101B-9397-08002B2CF9AE}" pid="3" name="MediaServiceImageTags">
    <vt:lpwstr/>
  </property>
</Properties>
</file>