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C:\Users\yandr\Downloads\"/>
    </mc:Choice>
  </mc:AlternateContent>
  <xr:revisionPtr revIDLastSave="0" documentId="13_ncr:1_{3C8F8A33-F145-41C3-A516-2C7D8DCB332A}" xr6:coauthVersionLast="47" xr6:coauthVersionMax="47" xr10:uidLastSave="{00000000-0000-0000-0000-000000000000}"/>
  <bookViews>
    <workbookView xWindow="-108" yWindow="-108" windowWidth="23256" windowHeight="12456" firstSheet="1" activeTab="2" xr2:uid="{F0E3C0AC-A493-464A-8808-633DD6CA77C1}"/>
  </bookViews>
  <sheets>
    <sheet name="Datos" sheetId="2" state="hidden" r:id="rId1"/>
    <sheet name="Control de Cambios" sheetId="3" r:id="rId2"/>
    <sheet name="GEFI-FM-027" sheetId="1"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38" i="1" l="1"/>
  <c r="J33" i="1"/>
  <c r="H33" i="1"/>
  <c r="J40" i="1" s="1"/>
  <c r="J42" i="1" l="1"/>
  <c r="B1" i="2" a="1"/>
  <c r="B1" i="2" s="1"/>
  <c r="J41" i="1"/>
  <c r="B2" i="2" l="1"/>
  <c r="M6" i="2" s="1"/>
  <c r="M8" i="2" s="1"/>
  <c r="B3" i="2" l="1"/>
  <c r="C6" i="2"/>
  <c r="C8" i="2" s="1"/>
  <c r="H6" i="2"/>
  <c r="H11" i="2" s="1"/>
  <c r="N8" i="2"/>
  <c r="M9" i="2"/>
  <c r="H8" i="2" l="1"/>
  <c r="H9" i="2" s="1"/>
  <c r="C11" i="2"/>
  <c r="D8" i="2"/>
  <c r="C9" i="2"/>
  <c r="M10" i="2"/>
  <c r="N10" i="2" s="1"/>
  <c r="N9" i="2"/>
  <c r="I8" i="2" l="1"/>
  <c r="O9" i="2"/>
  <c r="I9" i="2"/>
  <c r="H10" i="2"/>
  <c r="J9" i="2" s="1"/>
  <c r="D9" i="2"/>
  <c r="C10" i="2"/>
  <c r="D10" i="2" s="1"/>
  <c r="I10" i="2" l="1"/>
  <c r="E9" i="2"/>
  <c r="E1" i="2" l="1"/>
  <c r="D34"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<sst xmlns="http://schemas.openxmlformats.org/spreadsheetml/2006/main" count="219" uniqueCount="181">
  <si>
    <t>CONTRATO Nro.:</t>
  </si>
  <si>
    <t>&lt;Escribir el número del contrato&gt;</t>
  </si>
  <si>
    <t>DE:</t>
  </si>
  <si>
    <t>&lt;Escribir la fecha de suscribió el contrato (día, mes y año)&gt;</t>
  </si>
  <si>
    <t>CONTRATISTA:</t>
  </si>
  <si>
    <t>&lt;Escribir el nombre del contratista&gt;</t>
  </si>
  <si>
    <t>CC / NIT:</t>
  </si>
  <si>
    <t>&lt;Escribir el número del documento de identidad o NIT&gt;</t>
  </si>
  <si>
    <t>SUPERVISOR (A):</t>
  </si>
  <si>
    <t>&lt;Escribir el nombre del Supervisor(a)&gt;</t>
  </si>
  <si>
    <t>&lt;Escribir el número del documento de identidad o NIT &gt;</t>
  </si>
  <si>
    <t>ORDENADOR DEL GASTO:</t>
  </si>
  <si>
    <t>&lt;Escribir el nombre del Ordenador del Gasto&gt;</t>
  </si>
  <si>
    <t>OBJETO DEL CONTRATO:</t>
  </si>
  <si>
    <t>&lt;Escribir el Objeto del Contrato&gt;</t>
  </si>
  <si>
    <t xml:space="preserve">SE CERTIFICA EL CUMPLIMIENTO A SATISFACCIÓN DEL COMPROMISO CONTRACTUAL PARA AUTORIZAR EL PAGO CORRESPONDIENTE AL PERÍODO COMPRENDIDO ENTRE EL </t>
  </si>
  <si>
    <t>AL</t>
  </si>
  <si>
    <t>CUENTA BANCARIA Nro.:</t>
  </si>
  <si>
    <t>&lt;Escribir el número de la cuenta Bancaria&gt;</t>
  </si>
  <si>
    <t>BANCO:</t>
  </si>
  <si>
    <t>&lt;Escribir el nombre del Banco&gt;</t>
  </si>
  <si>
    <t>CLASE:</t>
  </si>
  <si>
    <t>RESPONSABLE IVA:</t>
  </si>
  <si>
    <t>&lt;SI/NO&gt;</t>
  </si>
  <si>
    <t>FACTURA ELECTRÓNICAMENTE:</t>
  </si>
  <si>
    <t>Nro. FACTURA:</t>
  </si>
  <si>
    <t>&lt;Escribir el número de la factura&gt;</t>
  </si>
  <si>
    <t xml:space="preserve">EL VALOR A PAGAR SE AFECTARÁ DE LA SIGUIENTE MANERA, </t>
  </si>
  <si>
    <t>CÓDIGO Y FONDO</t>
  </si>
  <si>
    <t xml:space="preserve">CÓDIGO Y DENOMINACIÓN POSICIÓN PRESUPUESTAL </t>
  </si>
  <si>
    <t>NÚMERO CRP</t>
  </si>
  <si>
    <t>NÚMERO CONVENIO</t>
  </si>
  <si>
    <t>VALOR TOTAL</t>
  </si>
  <si>
    <t>VALOR TOTAL (En letras)</t>
  </si>
  <si>
    <t>ESTADO FINANCIERO DEL CONTRATO Y/O CONVENIO:</t>
  </si>
  <si>
    <t>VALOR CONTRATO Y/O CONVENIO</t>
  </si>
  <si>
    <t>VALOR ADICIONES</t>
  </si>
  <si>
    <t>VALOR EJECUTADO</t>
  </si>
  <si>
    <t>SALDO CONTRATO Y/O CONVENIO</t>
  </si>
  <si>
    <t>PORCENTAJE DE EJECUCIÓN</t>
  </si>
  <si>
    <t>NÚMERO PLANILLA</t>
  </si>
  <si>
    <t>MES</t>
  </si>
  <si>
    <t>SALUD</t>
  </si>
  <si>
    <t>PENSIÓN</t>
  </si>
  <si>
    <t>ADMINISTRADORA DE RIESGOS LABORALES (ARL)</t>
  </si>
  <si>
    <t>&lt;Número&gt;</t>
  </si>
  <si>
    <t>&lt;Mes&gt;</t>
  </si>
  <si>
    <t>&lt;Nombre EPS&gt;</t>
  </si>
  <si>
    <t>&lt;Valor&gt;</t>
  </si>
  <si>
    <t>&lt;Nombre del Fondo&gt;</t>
  </si>
  <si>
    <t>&lt;Nombre Aseguradora&gt;</t>
  </si>
  <si>
    <t>&lt;% ARL&gt;</t>
  </si>
  <si>
    <t xml:space="preserve">(Firma) </t>
  </si>
  <si>
    <t>&lt;Escribir el Nombre de la persona que firma&gt;</t>
  </si>
  <si>
    <t>Proyectó: &lt;Escribir el nombre de la persona que realizó la proyección del control financiero/Cargo o contrato&gt;</t>
  </si>
  <si>
    <t>OBSERVACIONES:</t>
  </si>
  <si>
    <t>SALDO CRP</t>
  </si>
  <si>
    <t>El supervisor con la firma del presente documento certifica que se realizó el pago de los aportes de ley correspondientes al Sistema de Seguridad Social, por concepto de salud, pensiones y ARL</t>
  </si>
  <si>
    <t>SUPERVISOR(A)</t>
  </si>
  <si>
    <t>IMPORTE</t>
  </si>
  <si>
    <t>CANTIDAD EN LETRAS</t>
  </si>
  <si>
    <t>PARTE ENTERA</t>
  </si>
  <si>
    <t xml:space="preserve">DECIMAL </t>
  </si>
  <si>
    <t>MONEDA</t>
  </si>
  <si>
    <t>DE PESOS</t>
  </si>
  <si>
    <t>MILLONES</t>
  </si>
  <si>
    <t>MILES</t>
  </si>
  <si>
    <t>CENTENAS</t>
  </si>
  <si>
    <t>DECENAS</t>
  </si>
  <si>
    <t>UNIDAD</t>
  </si>
  <si>
    <t>CANTIDAD</t>
  </si>
  <si>
    <t>UNIDADES</t>
  </si>
  <si>
    <t xml:space="preserve">DECENAS </t>
  </si>
  <si>
    <t>LETRA</t>
  </si>
  <si>
    <t xml:space="preserve">  </t>
  </si>
  <si>
    <t xml:space="preserve"> </t>
  </si>
  <si>
    <t>MILLÓN</t>
  </si>
  <si>
    <t>UN</t>
  </si>
  <si>
    <t>DIEZ</t>
  </si>
  <si>
    <t>CIEN</t>
  </si>
  <si>
    <t>DOS</t>
  </si>
  <si>
    <t>ONCE</t>
  </si>
  <si>
    <t>CIENTO</t>
  </si>
  <si>
    <t>TRES</t>
  </si>
  <si>
    <t>DOCE</t>
  </si>
  <si>
    <t>DOSCIENTOS</t>
  </si>
  <si>
    <t>CUATRO</t>
  </si>
  <si>
    <t>TRECE</t>
  </si>
  <si>
    <t>TRESCIENTOS</t>
  </si>
  <si>
    <t>CINCO</t>
  </si>
  <si>
    <t>CATORCE</t>
  </si>
  <si>
    <t>CUATROCIENTOS</t>
  </si>
  <si>
    <t>SEIS</t>
  </si>
  <si>
    <t>QUINCE</t>
  </si>
  <si>
    <t>QUINIENTOS</t>
  </si>
  <si>
    <t>SIETE</t>
  </si>
  <si>
    <t>DIECI</t>
  </si>
  <si>
    <t>SEISCIENTOS</t>
  </si>
  <si>
    <t>OCHO</t>
  </si>
  <si>
    <t>VEINTE</t>
  </si>
  <si>
    <t>SETECIENTOS</t>
  </si>
  <si>
    <t>NUEVE</t>
  </si>
  <si>
    <t>VEINTI</t>
  </si>
  <si>
    <t>OCHOCIENTOS</t>
  </si>
  <si>
    <t>TREINTA</t>
  </si>
  <si>
    <t>NOVECIENTOS</t>
  </si>
  <si>
    <t>CUARENTA</t>
  </si>
  <si>
    <t>CINCUENTA</t>
  </si>
  <si>
    <t>SESENTA</t>
  </si>
  <si>
    <t>SETENTA</t>
  </si>
  <si>
    <t>OCHENTA</t>
  </si>
  <si>
    <t>NOVENTA</t>
  </si>
  <si>
    <t>PROGRAMA DE FINANCIACIÓN/POSICIÓN CATÁLOGO DE GASTO</t>
  </si>
  <si>
    <t>CÓDIGO FONDO</t>
  </si>
  <si>
    <t>000000000000000000227 Programa Funcionamiento -</t>
  </si>
  <si>
    <t>1-100-F001 VA-Recursos distrito</t>
  </si>
  <si>
    <t>O23011724022024013101115 Vía urbana con mantenimiento periódico o rutinario</t>
  </si>
  <si>
    <t>1-100-F039-VA-Crédito</t>
  </si>
  <si>
    <t>O23011724022024013101125 Banco de maquinaria dotado</t>
  </si>
  <si>
    <t>1-100-I010 VA-Sobretasa a la gasolina</t>
  </si>
  <si>
    <t>O23011724022024013102098 Sitio crítico de la red terciaria estabilizado</t>
  </si>
  <si>
    <t>1-100-I024 VA-Sobretasa al ACPM</t>
  </si>
  <si>
    <t>O23011724022024013102112 Vía terciaria con mantenimiento periódico o rutinario</t>
  </si>
  <si>
    <t>1-100-I072 VA-Recursos Emergencia</t>
  </si>
  <si>
    <t>O23011724022024013103094 Ciclo infraestructura urbana con mantenimiento</t>
  </si>
  <si>
    <t>1-200-F001 RB-Otros distrito</t>
  </si>
  <si>
    <t>O23011740022024014206020 Espacio público adecuado</t>
  </si>
  <si>
    <t>1-200-I010 RB Sobretasa a la gasolina</t>
  </si>
  <si>
    <t>O23011745022024030101001 Servicio de promoción a la participación ciudadana</t>
  </si>
  <si>
    <t>1-200-I022 RB Sobretasa al ACPM</t>
  </si>
  <si>
    <t>O23011745992024016109005 Documento para la planeación estratégica en TI</t>
  </si>
  <si>
    <t>1-300-I008 REAF Sobretasa a la gasolina</t>
  </si>
  <si>
    <t>O23011745992024016109007 Servicios tecnológicos</t>
  </si>
  <si>
    <t>1-300-I020 REAF Sobretasa al ACPM</t>
  </si>
  <si>
    <t>O23011745992024016109028 Servicio de información actualizado</t>
  </si>
  <si>
    <t>1-601-F001  PAS-Otros distrito</t>
  </si>
  <si>
    <t>O23011745992024017907023 Servicio de Implementación Sistemas de Gestión</t>
  </si>
  <si>
    <t>1-601-I010  PAS-Sobretasa a la gasolina</t>
  </si>
  <si>
    <t>O23011745992024017908016 Sedes mantenidas</t>
  </si>
  <si>
    <t>1-601-I022  PAS-Sobretasa al ACPM</t>
  </si>
  <si>
    <t>00AR-2402-0603-2018-00005-0020  - ASIGNACIÓN PARA LA INVERSIÓN REGIONAL - DEPARTAMENTOS</t>
  </si>
  <si>
    <t>1-601-I037 PAS-Crédito</t>
  </si>
  <si>
    <t>00PD-2402-0603-2018-00005-0020 - PROYECTOS DE INFRAESTRUCTURA DE TRANSPORTE PARA LA IMPLEMENTACIÓN DEL ACUERDO FINAL PARAGRAFO 8° TRANSITORIO DEL ART . 361 DE LA C.P</t>
  </si>
  <si>
    <t>3-100-F002 VA-Administrados de libre destinación</t>
  </si>
  <si>
    <t>00RP-2402-0603-2018-00005-0020 - ASIGNACIÓN PARA LA INVERSIÓN REGIONAL - PARÁGRAFO 8° TRANSITORIO DEL ART. 361 DE LA C.P.</t>
  </si>
  <si>
    <t>3-100-I001 VA-Administrados de destinación especifica</t>
  </si>
  <si>
    <t>3-100-I017 VA-Convenios</t>
  </si>
  <si>
    <t>3-200-I001 RB-Administrados de destinación específica</t>
  </si>
  <si>
    <t>3-200-F002-RB Administrados de libre destinación</t>
  </si>
  <si>
    <t>3-601-I001  PAS-Administrados de destinación específica</t>
  </si>
  <si>
    <t>3-601-F002 PAS-Administrados de libre destinación</t>
  </si>
  <si>
    <t>3-602-F002 PAS-RB-Administrados de libre destinación</t>
  </si>
  <si>
    <t>3-602-I001 PAS-RB-Administrados de destinación especifica</t>
  </si>
  <si>
    <t>AR11000 AIR - BOGOTÁ DC</t>
  </si>
  <si>
    <t>PD11000 PROY INFRA DE TRANSPORTE IMPLEMENTACIÓN ACUERDO DE PAZ PR 8 TR DEL ART. 361 C.P. BOGOTÁ DC</t>
  </si>
  <si>
    <t>RP11000 AIR PARÁGRAFO 8° TRANSIT ART. 361 C.P - BOGOTÁ DC</t>
  </si>
  <si>
    <t>CÓDIGO Y PROGRAMA DE FINANCIACIÓN</t>
  </si>
  <si>
    <t>CONTROL DE CAMBIOS</t>
  </si>
  <si>
    <t>VERSIÓN</t>
  </si>
  <si>
    <t>DESCRIPCIÓN</t>
  </si>
  <si>
    <t>FECHA</t>
  </si>
  <si>
    <t xml:space="preserve">APROBADO
Representante de la Alta Dirección SIG
</t>
  </si>
  <si>
    <t xml:space="preserve">Jefe Oficina Asesora de Planeación </t>
  </si>
  <si>
    <t>Marzo de 2026</t>
  </si>
  <si>
    <t>&lt;#&gt;</t>
  </si>
  <si>
    <t>&lt;Ahorro/Corriente&gt;</t>
  </si>
  <si>
    <t>INFORME Nro.:</t>
  </si>
  <si>
    <t>VALOR A PAGAR</t>
  </si>
  <si>
    <t>A NOMBRE DE</t>
  </si>
  <si>
    <t>&lt;Escribir el nombre o razón social del beneficiario&gt;</t>
  </si>
  <si>
    <t>*SUPERVISOR(A) RECUERDE QUE PARA REALIZAR EL PAGO CORRECTAMENTE, PREVIAMENTE EL BENEFICIARIO Y LA CUENTA BANCARIA DEBEN ESTAR INSCRITOS COMO UN TERCERO.</t>
  </si>
  <si>
    <t>&lt;dd/mm/aaaa&gt;</t>
  </si>
  <si>
    <t>CESIÓN DE DERECHOS ECONÓMICOS   /  ENDOSO:</t>
  </si>
  <si>
    <t>FORMATO CONTROL FINANCIERO DE CONTRATOS DE PRESTACIÓN DE SERVICIOS</t>
  </si>
  <si>
    <t>DATOS DEL CONTRATO</t>
  </si>
  <si>
    <t>VERSIÓN: 1</t>
  </si>
  <si>
    <t>FECHA DE APLICACIÓN: MARZO DE 2026</t>
  </si>
  <si>
    <t>CÓDIGO: GEFI-FM-027</t>
  </si>
  <si>
    <t>APORTES PARAFISCALES (APLICA ÚNICAMENTE PARA CONRATOS DE PRESTACIÓN DE SERVICIOS)</t>
  </si>
  <si>
    <t>CODIGO: GEFI-FM-027</t>
  </si>
  <si>
    <t>Se elabora el formato GEFI-FM-027 Control Financiero de Contratos de Prestación de Servicios para el conservar el registro de las asignaciones de las fuentes designadas por el Supervisor en la autorización del pago de un contrato de este tipo.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</si>
</sst>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1" formatCode="_-* #,##0_-;\-* #,##0_-;_-* &quot;-&quot;_-;_-@_-"/>
    <numFmt numFmtId="44" formatCode="_-&quot;$&quot;\ * #,##0.00_-;\-&quot;$&quot;\ * #,##0.00_-;_-&quot;$&quot;\ * &quot;-&quot;??_-;_-@_-"/>
    <numFmt numFmtId="164" formatCode="#,##0_ ;\-#,##0\ "/>
    <numFmt numFmtId="165" formatCode="_-&quot;$&quot;* #,##0_-;\-&quot;$&quot;* #,##0_-;_-&quot;$&quot;* &quot;-&quot;??_-;_-@_-"/>
  </numFmts>
  <fonts count="29" x14ac:knownFonts="1">
    <font>
      <sz val="11"/>
      <color theme="1"/>
      <name val="Aptos Narrow"/>
      <family val="2"/>
      <scheme val="minor"/>
    </font>
    <font>
      <sz val="11"/>
      <color theme="1"/>
      <name val="Aptos Narrow"/>
      <family val="2"/>
      <scheme val="minor"/>
    </font>
    <font>
      <b/>
      <sz val="11"/>
      <name val="Arial"/>
      <family val="2"/>
    </font>
    <font>
      <b/>
      <sz val="9"/>
      <name val="Arial"/>
      <family val="2"/>
    </font>
    <font>
      <b/>
      <sz val="11"/>
      <color theme="1"/>
      <name val="Arial"/>
      <family val="2"/>
    </font>
    <font>
      <b/>
      <sz val="10"/>
      <name val="Arial"/>
      <family val="2"/>
    </font>
    <font>
      <sz val="8"/>
      <color theme="0" tint="-0.499984740745262"/>
      <name val="Arial"/>
      <family val="2"/>
    </font>
    <font>
      <b/>
      <sz val="9"/>
      <color theme="1"/>
      <name val="Arial"/>
      <family val="2"/>
    </font>
    <font>
      <b/>
      <sz val="8"/>
      <color theme="1"/>
      <name val="Arial"/>
      <family val="2"/>
    </font>
    <font>
      <sz val="10"/>
      <name val="Arial"/>
      <family val="2"/>
    </font>
    <font>
      <b/>
      <i/>
      <sz val="8"/>
      <name val="Arial"/>
      <family val="2"/>
    </font>
    <font>
      <b/>
      <sz val="8"/>
      <name val="Arial"/>
      <family val="2"/>
    </font>
    <font>
      <sz val="8"/>
      <name val="Arial"/>
      <family val="2"/>
    </font>
    <font>
      <i/>
      <sz val="8"/>
      <color theme="1" tint="0.249977111117893"/>
      <name val="Arial"/>
      <family val="2"/>
    </font>
    <font>
      <i/>
      <sz val="9"/>
      <color theme="1" tint="0.249977111117893"/>
      <name val="Arial"/>
      <family val="2"/>
    </font>
    <font>
      <b/>
      <sz val="10"/>
      <color theme="1"/>
      <name val="Arial"/>
      <family val="2"/>
    </font>
    <font>
      <sz val="9"/>
      <name val="Arial"/>
      <family val="2"/>
    </font>
    <font>
      <i/>
      <sz val="8"/>
      <color rgb="FF000000"/>
      <name val="Arial"/>
      <family val="2"/>
    </font>
    <font>
      <i/>
      <sz val="10"/>
      <color rgb="FF000000"/>
      <name val="Arial"/>
      <family val="2"/>
    </font>
    <font>
      <sz val="10"/>
      <color theme="1"/>
      <name val="Arial"/>
      <family val="2"/>
    </font>
    <font>
      <sz val="8"/>
      <color theme="1"/>
      <name val="Arial"/>
      <family val="2"/>
    </font>
    <font>
      <b/>
      <i/>
      <sz val="9"/>
      <name val="Arial"/>
      <family val="2"/>
    </font>
    <font>
      <b/>
      <i/>
      <sz val="9"/>
      <color theme="1"/>
      <name val="Arial"/>
      <family val="2"/>
    </font>
    <font>
      <sz val="11"/>
      <name val="Aptos Narrow"/>
      <family val="2"/>
      <scheme val="minor"/>
    </font>
    <font>
      <sz val="10"/>
      <color rgb="FF000000"/>
      <name val="Aptos Narrow"/>
      <family val="2"/>
      <scheme val="minor"/>
    </font>
    <font>
      <sz val="9"/>
      <color theme="0" tint="-0.499984740745262"/>
      <name val="Arial"/>
      <family val="2"/>
    </font>
    <font>
      <sz val="8"/>
      <color rgb="FF808080"/>
      <name val="Arial"/>
      <family val="2"/>
    </font>
    <font>
      <b/>
      <sz val="9"/>
      <color rgb="FF000000"/>
      <name val="Arial"/>
      <family val="2"/>
    </font>
    <font>
      <i/>
      <sz val="7"/>
      <name val="Arial"/>
      <family val="2"/>
    </font>
  </fonts>
  <fills count="6">
    <fill>
      <patternFill patternType="none"/>
    </fill>
    <fill>
      <patternFill patternType="gray125"/>
    </fill>
    <fill>
      <patternFill patternType="solid">
        <fgColor indexed="9"/>
        <bgColor indexed="64"/>
      </patternFill>
    </fill>
    <fill>
      <patternFill patternType="solid">
        <fgColor theme="0" tint="-0.14999847407452621"/>
        <bgColor indexed="64"/>
      </patternFill>
    </fill>
    <fill>
      <patternFill patternType="solid">
        <fgColor theme="0"/>
        <bgColor indexed="64"/>
      </patternFill>
    </fill>
    <fill>
      <patternFill patternType="solid">
        <fgColor theme="0" tint="-4.9989318521683403E-2"/>
        <bgColor indexed="64"/>
      </patternFill>
    </fill>
  </fills>
  <borders count="64">
    <border>
      <left/>
      <right/>
      <top/>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style="medium">
        <color indexed="64"/>
      </bottom>
      <diagonal/>
    </border>
    <border>
      <left/>
      <right style="thin">
        <color indexed="64"/>
      </right>
      <top/>
      <bottom style="thin">
        <color indexed="64"/>
      </bottom>
      <diagonal/>
    </border>
    <border>
      <left style="thin">
        <color indexed="64"/>
      </left>
      <right/>
      <top/>
      <bottom style="thin">
        <color indexed="64"/>
      </bottom>
      <diagonal/>
    </border>
    <border>
      <left style="dashed">
        <color indexed="64"/>
      </left>
      <right/>
      <top style="dashed">
        <color indexed="64"/>
      </top>
      <bottom/>
      <diagonal/>
    </border>
    <border>
      <left/>
      <right style="dashed">
        <color indexed="64"/>
      </right>
      <top style="dashed">
        <color indexed="64"/>
      </top>
      <bottom/>
      <diagonal/>
    </border>
    <border>
      <left/>
      <right/>
      <top style="dashed">
        <color indexed="64"/>
      </top>
      <bottom/>
      <diagonal/>
    </border>
    <border>
      <left style="dashed">
        <color indexed="64"/>
      </left>
      <right/>
      <top/>
      <bottom/>
      <diagonal/>
    </border>
    <border>
      <left/>
      <right style="dashed">
        <color indexed="64"/>
      </right>
      <top/>
      <bottom/>
      <diagonal/>
    </border>
    <border>
      <left style="dashed">
        <color indexed="64"/>
      </left>
      <right/>
      <top/>
      <bottom style="dashed">
        <color indexed="64"/>
      </bottom>
      <diagonal/>
    </border>
    <border>
      <left/>
      <right/>
      <top/>
      <bottom style="dashed">
        <color indexed="64"/>
      </bottom>
      <diagonal/>
    </border>
    <border>
      <left/>
      <right style="dashed">
        <color indexed="64"/>
      </right>
      <top/>
      <bottom style="dashed">
        <color indexed="64"/>
      </bottom>
      <diagonal/>
    </border>
    <border>
      <left style="dashed">
        <color indexed="64"/>
      </left>
      <right/>
      <top style="dashed">
        <color indexed="64"/>
      </top>
      <bottom style="dashed">
        <color indexed="64"/>
      </bottom>
      <diagonal/>
    </border>
    <border>
      <left/>
      <right/>
      <top style="dashed">
        <color indexed="64"/>
      </top>
      <bottom style="dashed">
        <color indexed="64"/>
      </bottom>
      <diagonal/>
    </border>
    <border>
      <left/>
      <right style="dashed">
        <color indexed="64"/>
      </right>
      <top style="dashed">
        <color indexed="64"/>
      </top>
      <bottom style="dashed">
        <color indexed="64"/>
      </bottom>
      <diagonal/>
    </border>
    <border>
      <left style="dashed">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s>
  <cellStyleXfs count="5">
    <xf numFmtId="0" fontId="0" fillId="0" borderId="0"/>
    <xf numFmtId="41"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9" fillId="0" borderId="0"/>
  </cellStyleXfs>
  <cellXfs count="204">
    <xf numFmtId="0" fontId="0" fillId="0" borderId="0" xfId="0"/>
    <xf numFmtId="0" fontId="0" fillId="0" borderId="1" xfId="0" applyBorder="1"/>
    <xf numFmtId="0" fontId="0" fillId="0" borderId="5" xfId="0" applyBorder="1"/>
    <xf numFmtId="0" fontId="0" fillId="0" borderId="9" xfId="0" applyBorder="1"/>
    <xf numFmtId="0" fontId="4" fillId="0" borderId="0" xfId="0" applyFont="1"/>
    <xf numFmtId="0" fontId="7" fillId="0" borderId="17" xfId="0" applyFont="1" applyBorder="1" applyAlignment="1">
      <alignment horizontal="center" vertical="center"/>
    </xf>
    <xf numFmtId="0" fontId="0" fillId="0" borderId="21" xfId="0" applyBorder="1"/>
    <xf numFmtId="14" fontId="6" fillId="0" borderId="17" xfId="0" applyNumberFormat="1" applyFont="1" applyBorder="1" applyAlignment="1">
      <alignment horizontal="center" vertical="center"/>
    </xf>
    <xf numFmtId="0" fontId="6" fillId="0" borderId="24" xfId="0" applyFont="1" applyBorder="1" applyAlignment="1">
      <alignment horizontal="center" vertical="center"/>
    </xf>
    <xf numFmtId="0" fontId="11" fillId="3" borderId="31" xfId="4" applyFont="1" applyFill="1" applyBorder="1" applyAlignment="1">
      <alignment horizontal="center" vertical="center" wrapText="1"/>
    </xf>
    <xf numFmtId="0" fontId="10" fillId="3" borderId="32" xfId="0" applyFont="1" applyFill="1" applyBorder="1" applyAlignment="1">
      <alignment horizontal="center" vertical="center" wrapText="1"/>
    </xf>
    <xf numFmtId="0" fontId="12" fillId="4" borderId="34" xfId="4" applyFont="1" applyFill="1" applyBorder="1" applyAlignment="1">
      <alignment vertical="center" wrapText="1"/>
    </xf>
    <xf numFmtId="0" fontId="13" fillId="2" borderId="35" xfId="4" applyFont="1" applyFill="1" applyBorder="1" applyAlignment="1">
      <alignment vertical="center" wrapText="1"/>
    </xf>
    <xf numFmtId="0" fontId="12" fillId="0" borderId="35" xfId="4" applyFont="1" applyBorder="1" applyAlignment="1">
      <alignment vertical="center"/>
    </xf>
    <xf numFmtId="0" fontId="13" fillId="2" borderId="17" xfId="4" applyFont="1" applyFill="1" applyBorder="1" applyAlignment="1">
      <alignment vertical="center" wrapText="1"/>
    </xf>
    <xf numFmtId="0" fontId="12" fillId="0" borderId="17" xfId="4" applyFont="1" applyBorder="1" applyAlignment="1">
      <alignment vertical="center"/>
    </xf>
    <xf numFmtId="0" fontId="13" fillId="2" borderId="37" xfId="4" applyFont="1" applyFill="1" applyBorder="1" applyAlignment="1">
      <alignment vertical="center" wrapText="1"/>
    </xf>
    <xf numFmtId="0" fontId="12" fillId="0" borderId="37" xfId="4" applyFont="1" applyBorder="1" applyAlignment="1">
      <alignment vertical="center"/>
    </xf>
    <xf numFmtId="0" fontId="7" fillId="0" borderId="16" xfId="0" applyFont="1" applyBorder="1" applyAlignment="1">
      <alignment horizontal="left" vertical="center"/>
    </xf>
    <xf numFmtId="0" fontId="16" fillId="0" borderId="0" xfId="4" applyFont="1" applyAlignment="1">
      <alignment vertical="center"/>
    </xf>
    <xf numFmtId="0" fontId="17" fillId="0" borderId="43" xfId="0" applyFont="1" applyBorder="1" applyAlignment="1">
      <alignment vertical="center" wrapText="1"/>
    </xf>
    <xf numFmtId="0" fontId="18" fillId="0" borderId="43" xfId="0" applyFont="1" applyBorder="1" applyAlignment="1">
      <alignment vertical="center" wrapText="1"/>
    </xf>
    <xf numFmtId="0" fontId="19" fillId="0" borderId="43" xfId="0" applyFont="1" applyBorder="1"/>
    <xf numFmtId="0" fontId="19" fillId="0" borderId="0" xfId="0" applyFont="1"/>
    <xf numFmtId="0" fontId="20" fillId="0" borderId="0" xfId="0" applyFont="1"/>
    <xf numFmtId="0" fontId="3" fillId="0" borderId="23" xfId="0" applyFont="1" applyBorder="1" applyAlignment="1">
      <alignment vertical="center"/>
    </xf>
    <xf numFmtId="0" fontId="0" fillId="0" borderId="0" xfId="0" applyAlignment="1">
      <alignment wrapText="1"/>
    </xf>
    <xf numFmtId="0" fontId="0" fillId="0" borderId="17" xfId="0" applyBorder="1"/>
    <xf numFmtId="3" fontId="0" fillId="0" borderId="17" xfId="2" applyNumberFormat="1" applyFont="1" applyBorder="1"/>
    <xf numFmtId="4" fontId="0" fillId="0" borderId="17" xfId="0" applyNumberFormat="1" applyBorder="1"/>
    <xf numFmtId="1" fontId="0" fillId="0" borderId="17" xfId="0" applyNumberFormat="1" applyBorder="1"/>
    <xf numFmtId="3" fontId="0" fillId="0" borderId="17" xfId="0" applyNumberFormat="1" applyBorder="1"/>
    <xf numFmtId="0" fontId="0" fillId="0" borderId="48" xfId="0" applyBorder="1"/>
    <xf numFmtId="0" fontId="0" fillId="0" borderId="49" xfId="0" applyBorder="1"/>
    <xf numFmtId="0" fontId="0" fillId="0" borderId="18" xfId="0" applyBorder="1"/>
    <xf numFmtId="0" fontId="0" fillId="0" borderId="46" xfId="0" applyBorder="1"/>
    <xf numFmtId="0" fontId="0" fillId="0" borderId="45" xfId="0" applyBorder="1"/>
    <xf numFmtId="0" fontId="0" fillId="0" borderId="0" xfId="0" applyAlignment="1">
      <alignment vertical="center" wrapText="1"/>
    </xf>
    <xf numFmtId="0" fontId="23" fillId="0" borderId="0" xfId="0" applyFont="1" applyAlignment="1">
      <alignment vertical="center" wrapText="1"/>
    </xf>
    <xf numFmtId="0" fontId="0" fillId="0" borderId="0" xfId="0" applyAlignment="1">
      <alignment vertical="top" wrapText="1"/>
    </xf>
    <xf numFmtId="0" fontId="24" fillId="0" borderId="0" xfId="0" applyFont="1" applyAlignment="1">
      <alignment wrapText="1"/>
    </xf>
    <xf numFmtId="0" fontId="23" fillId="4" borderId="0" xfId="0" applyFont="1" applyFill="1" applyAlignment="1">
      <alignment vertical="center" wrapText="1"/>
    </xf>
    <xf numFmtId="0" fontId="23" fillId="4" borderId="0" xfId="0" applyFont="1" applyFill="1" applyAlignment="1">
      <alignment wrapText="1"/>
    </xf>
    <xf numFmtId="0" fontId="5" fillId="3" borderId="17" xfId="0" applyFont="1" applyFill="1" applyBorder="1" applyAlignment="1">
      <alignment horizontal="center" vertical="center" wrapText="1"/>
    </xf>
    <xf numFmtId="41" fontId="9" fillId="0" borderId="17" xfId="1" applyFont="1" applyBorder="1" applyAlignment="1">
      <alignment horizontal="center" vertical="center" wrapText="1"/>
    </xf>
    <xf numFmtId="0" fontId="9" fillId="0" borderId="17" xfId="0" applyFont="1" applyBorder="1" applyAlignment="1">
      <alignment horizontal="center" vertical="center" wrapText="1"/>
    </xf>
    <xf numFmtId="14" fontId="6" fillId="0" borderId="22" xfId="0" applyNumberFormat="1" applyFont="1" applyBorder="1" applyAlignment="1">
      <alignment horizontal="center" vertical="center"/>
    </xf>
    <xf numFmtId="0" fontId="3" fillId="0" borderId="16" xfId="0" applyFont="1" applyBorder="1" applyAlignment="1">
      <alignment vertical="center" wrapText="1"/>
    </xf>
    <xf numFmtId="0" fontId="3" fillId="0" borderId="14" xfId="0" applyFont="1" applyBorder="1" applyAlignment="1">
      <alignment horizontal="center" vertical="center"/>
    </xf>
    <xf numFmtId="0" fontId="3" fillId="0" borderId="16" xfId="0" applyFont="1" applyBorder="1" applyAlignment="1">
      <alignment horizontal="left" vertical="center"/>
    </xf>
    <xf numFmtId="0" fontId="3" fillId="0" borderId="16" xfId="0" applyFont="1" applyBorder="1" applyAlignment="1">
      <alignment vertical="center"/>
    </xf>
    <xf numFmtId="0" fontId="3" fillId="0" borderId="10" xfId="0" applyFont="1" applyBorder="1" applyAlignment="1">
      <alignment horizontal="left" vertical="center"/>
    </xf>
    <xf numFmtId="0" fontId="7" fillId="3" borderId="11" xfId="0" applyFont="1" applyFill="1" applyBorder="1" applyAlignment="1">
      <alignment horizontal="center" vertical="center"/>
    </xf>
    <xf numFmtId="0" fontId="25" fillId="0" borderId="24" xfId="0" applyFont="1" applyBorder="1" applyAlignment="1">
      <alignment horizontal="center" vertical="center"/>
    </xf>
    <xf numFmtId="165" fontId="25" fillId="0" borderId="24" xfId="0" applyNumberFormat="1" applyFont="1" applyBorder="1" applyAlignment="1">
      <alignment horizontal="center" vertical="center"/>
    </xf>
    <xf numFmtId="165" fontId="25" fillId="0" borderId="44" xfId="0" applyNumberFormat="1" applyFont="1" applyBorder="1" applyAlignment="1">
      <alignment horizontal="center" vertical="center"/>
    </xf>
    <xf numFmtId="0" fontId="3" fillId="0" borderId="0" xfId="0" applyFont="1" applyAlignment="1">
      <alignment vertical="center"/>
    </xf>
    <xf numFmtId="0" fontId="6" fillId="0" borderId="0" xfId="0" applyFont="1" applyAlignment="1">
      <alignment horizontal="center" vertical="center"/>
    </xf>
    <xf numFmtId="0" fontId="3" fillId="0" borderId="0" xfId="0" applyFont="1" applyAlignment="1">
      <alignment horizontal="center" vertical="center" wrapText="1"/>
    </xf>
    <xf numFmtId="0" fontId="3" fillId="0" borderId="0" xfId="0" applyFont="1" applyAlignment="1">
      <alignment horizontal="center" vertical="center"/>
    </xf>
    <xf numFmtId="0" fontId="8" fillId="0" borderId="17" xfId="0" applyFont="1" applyBorder="1" applyAlignment="1">
      <alignment horizontal="left" vertical="center" wrapText="1"/>
    </xf>
    <xf numFmtId="0" fontId="26" fillId="0" borderId="11" xfId="0" applyFont="1" applyBorder="1" applyAlignment="1">
      <alignment horizontal="center" vertical="center"/>
    </xf>
    <xf numFmtId="0" fontId="27" fillId="0" borderId="11" xfId="0" applyFont="1" applyBorder="1" applyAlignment="1">
      <alignment horizontal="center" vertical="center"/>
    </xf>
    <xf numFmtId="0" fontId="7" fillId="0" borderId="24" xfId="0" applyFont="1" applyBorder="1" applyAlignment="1">
      <alignment horizontal="center" vertical="center"/>
    </xf>
    <xf numFmtId="0" fontId="11" fillId="0" borderId="10" xfId="0" applyFont="1" applyBorder="1" applyAlignment="1">
      <alignment horizontal="left" vertical="center" wrapText="1"/>
    </xf>
    <xf numFmtId="0" fontId="6" fillId="0" borderId="24" xfId="0" applyFont="1" applyBorder="1" applyAlignment="1">
      <alignment horizontal="center" vertical="center" wrapText="1"/>
    </xf>
    <xf numFmtId="0" fontId="15" fillId="0" borderId="0" xfId="0" applyFont="1" applyAlignment="1">
      <alignment horizontal="left" vertical="center"/>
    </xf>
    <xf numFmtId="0" fontId="7" fillId="0" borderId="0" xfId="0" applyFont="1" applyAlignment="1">
      <alignment horizontal="left" vertical="center"/>
    </xf>
    <xf numFmtId="10" fontId="5" fillId="0" borderId="0" xfId="3" applyNumberFormat="1" applyFont="1" applyFill="1" applyBorder="1" applyAlignment="1">
      <alignment horizontal="center" vertical="center"/>
    </xf>
    <xf numFmtId="0" fontId="2" fillId="2" borderId="2" xfId="0" applyFont="1" applyFill="1" applyBorder="1" applyAlignment="1">
      <alignment horizontal="center" vertical="center"/>
    </xf>
    <xf numFmtId="0" fontId="2" fillId="2" borderId="3" xfId="0" applyFont="1" applyFill="1" applyBorder="1" applyAlignment="1">
      <alignment horizontal="center" vertical="center"/>
    </xf>
    <xf numFmtId="0" fontId="2" fillId="2" borderId="4" xfId="0" applyFont="1" applyFill="1" applyBorder="1" applyAlignment="1">
      <alignment horizontal="center" vertical="center"/>
    </xf>
    <xf numFmtId="0" fontId="3" fillId="2" borderId="6" xfId="0" applyFont="1" applyFill="1" applyBorder="1" applyAlignment="1">
      <alignment horizontal="left" vertical="center"/>
    </xf>
    <xf numFmtId="0" fontId="3" fillId="2" borderId="7" xfId="0" applyFont="1" applyFill="1" applyBorder="1" applyAlignment="1">
      <alignment horizontal="left" vertical="center"/>
    </xf>
    <xf numFmtId="0" fontId="3" fillId="2" borderId="8" xfId="0" applyFont="1" applyFill="1" applyBorder="1" applyAlignment="1">
      <alignment horizontal="left" vertical="center"/>
    </xf>
    <xf numFmtId="0" fontId="3" fillId="2" borderId="2" xfId="0" applyFont="1" applyFill="1" applyBorder="1" applyAlignment="1">
      <alignment horizontal="left" vertical="center"/>
    </xf>
    <xf numFmtId="0" fontId="3" fillId="2" borderId="3" xfId="0" applyFont="1" applyFill="1" applyBorder="1" applyAlignment="1">
      <alignment horizontal="left" vertical="center"/>
    </xf>
    <xf numFmtId="0" fontId="3" fillId="2" borderId="4" xfId="0" applyFont="1" applyFill="1" applyBorder="1" applyAlignment="1">
      <alignment horizontal="left" vertical="center"/>
    </xf>
    <xf numFmtId="0" fontId="6" fillId="0" borderId="12" xfId="0" applyFont="1" applyBorder="1" applyAlignment="1">
      <alignment horizontal="center" vertical="center" wrapText="1"/>
    </xf>
    <xf numFmtId="0" fontId="6" fillId="0" borderId="13" xfId="0" applyFont="1" applyBorder="1" applyAlignment="1">
      <alignment horizontal="center" vertical="center" wrapText="1"/>
    </xf>
    <xf numFmtId="0" fontId="6" fillId="0" borderId="14" xfId="0" applyFont="1" applyBorder="1" applyAlignment="1">
      <alignment horizontal="center" vertical="center" wrapText="1"/>
    </xf>
    <xf numFmtId="0" fontId="6" fillId="0" borderId="15" xfId="0" applyFont="1" applyBorder="1" applyAlignment="1">
      <alignment horizontal="center" vertical="center" wrapText="1"/>
    </xf>
    <xf numFmtId="0" fontId="8" fillId="0" borderId="16" xfId="0" applyFont="1" applyBorder="1" applyAlignment="1">
      <alignment horizontal="left" vertical="center" wrapText="1"/>
    </xf>
    <xf numFmtId="0" fontId="8" fillId="0" borderId="17" xfId="0" applyFont="1" applyBorder="1" applyAlignment="1">
      <alignment horizontal="left" vertical="center" wrapText="1"/>
    </xf>
    <xf numFmtId="0" fontId="6" fillId="0" borderId="18" xfId="0" applyFont="1" applyBorder="1" applyAlignment="1">
      <alignment horizontal="center" vertical="center" wrapText="1"/>
    </xf>
    <xf numFmtId="0" fontId="6" fillId="0" borderId="19" xfId="0" applyFont="1" applyBorder="1" applyAlignment="1">
      <alignment horizontal="center" vertical="center" wrapText="1"/>
    </xf>
    <xf numFmtId="0" fontId="6" fillId="0" borderId="20" xfId="0" applyFont="1" applyBorder="1" applyAlignment="1">
      <alignment horizontal="center" vertical="center" wrapText="1"/>
    </xf>
    <xf numFmtId="0" fontId="6" fillId="0" borderId="18" xfId="0" applyFont="1" applyBorder="1" applyAlignment="1">
      <alignment horizontal="center" vertical="center"/>
    </xf>
    <xf numFmtId="0" fontId="6" fillId="0" borderId="19" xfId="0" applyFont="1" applyBorder="1" applyAlignment="1">
      <alignment horizontal="center" vertical="center"/>
    </xf>
    <xf numFmtId="0" fontId="6" fillId="0" borderId="21" xfId="0" applyFont="1" applyBorder="1" applyAlignment="1">
      <alignment horizontal="center" vertical="center"/>
    </xf>
    <xf numFmtId="0" fontId="6" fillId="0" borderId="20" xfId="0" applyFont="1" applyBorder="1" applyAlignment="1">
      <alignment horizontal="center" vertical="center"/>
    </xf>
    <xf numFmtId="0" fontId="3" fillId="0" borderId="26" xfId="0" applyFont="1" applyBorder="1" applyAlignment="1">
      <alignment horizontal="center" vertical="center"/>
    </xf>
    <xf numFmtId="0" fontId="3" fillId="0" borderId="25" xfId="0" applyFont="1" applyBorder="1" applyAlignment="1">
      <alignment horizontal="center" vertical="center"/>
    </xf>
    <xf numFmtId="0" fontId="6" fillId="0" borderId="26" xfId="0" applyFont="1" applyBorder="1" applyAlignment="1">
      <alignment horizontal="center" vertical="center"/>
    </xf>
    <xf numFmtId="0" fontId="6" fillId="0" borderId="27" xfId="0" applyFont="1" applyBorder="1" applyAlignment="1">
      <alignment horizontal="center" vertical="center"/>
    </xf>
    <xf numFmtId="0" fontId="21" fillId="0" borderId="28" xfId="4" applyFont="1" applyBorder="1" applyAlignment="1">
      <alignment horizontal="left" vertical="center"/>
    </xf>
    <xf numFmtId="0" fontId="21" fillId="0" borderId="29" xfId="4" applyFont="1" applyBorder="1" applyAlignment="1">
      <alignment horizontal="left" vertical="center"/>
    </xf>
    <xf numFmtId="0" fontId="21" fillId="0" borderId="30" xfId="4" applyFont="1" applyBorder="1" applyAlignment="1">
      <alignment horizontal="left" vertical="center"/>
    </xf>
    <xf numFmtId="0" fontId="10" fillId="3" borderId="32" xfId="0" applyFont="1" applyFill="1" applyBorder="1" applyAlignment="1">
      <alignment horizontal="center" vertical="center" wrapText="1"/>
    </xf>
    <xf numFmtId="164" fontId="11" fillId="3" borderId="32" xfId="2" applyNumberFormat="1" applyFont="1" applyFill="1" applyBorder="1" applyAlignment="1">
      <alignment horizontal="center" vertical="center" wrapText="1"/>
    </xf>
    <xf numFmtId="164" fontId="11" fillId="3" borderId="33" xfId="2" applyNumberFormat="1" applyFont="1" applyFill="1" applyBorder="1" applyAlignment="1">
      <alignment horizontal="center" vertical="center" wrapText="1"/>
    </xf>
    <xf numFmtId="0" fontId="3" fillId="0" borderId="26" xfId="0" applyFont="1" applyBorder="1" applyAlignment="1">
      <alignment horizontal="center" vertical="center" wrapText="1"/>
    </xf>
    <xf numFmtId="0" fontId="3" fillId="0" borderId="47" xfId="0" applyFont="1" applyBorder="1" applyAlignment="1">
      <alignment horizontal="center" vertical="center" wrapText="1"/>
    </xf>
    <xf numFmtId="0" fontId="3" fillId="0" borderId="25" xfId="0" applyFont="1" applyBorder="1" applyAlignment="1">
      <alignment horizontal="center" vertical="center" wrapText="1"/>
    </xf>
    <xf numFmtId="0" fontId="6" fillId="0" borderId="47" xfId="0" applyFont="1" applyBorder="1" applyAlignment="1">
      <alignment horizontal="center" vertical="center"/>
    </xf>
    <xf numFmtId="0" fontId="6" fillId="0" borderId="25" xfId="0" applyFont="1" applyBorder="1" applyAlignment="1">
      <alignment horizontal="center" vertical="center"/>
    </xf>
    <xf numFmtId="0" fontId="3" fillId="0" borderId="12" xfId="0" applyFont="1" applyBorder="1" applyAlignment="1">
      <alignment horizontal="center" vertical="center" wrapText="1"/>
    </xf>
    <xf numFmtId="0" fontId="3" fillId="0" borderId="14" xfId="0" applyFont="1" applyBorder="1" applyAlignment="1">
      <alignment horizontal="center" vertical="center" wrapText="1"/>
    </xf>
    <xf numFmtId="0" fontId="26" fillId="0" borderId="12" xfId="0" applyFont="1" applyBorder="1" applyAlignment="1">
      <alignment horizontal="center" vertical="center"/>
    </xf>
    <xf numFmtId="0" fontId="26" fillId="0" borderId="13" xfId="0" applyFont="1" applyBorder="1" applyAlignment="1">
      <alignment horizontal="center" vertical="center"/>
    </xf>
    <xf numFmtId="0" fontId="26" fillId="0" borderId="14" xfId="0" applyFont="1" applyBorder="1" applyAlignment="1">
      <alignment horizontal="center" vertical="center"/>
    </xf>
    <xf numFmtId="0" fontId="26" fillId="0" borderId="12" xfId="0" applyFont="1" applyBorder="1" applyAlignment="1">
      <alignment horizontal="center" vertical="center" wrapText="1"/>
    </xf>
    <xf numFmtId="0" fontId="26" fillId="0" borderId="15" xfId="0" applyFont="1" applyBorder="1" applyAlignment="1">
      <alignment horizontal="center" vertical="center" wrapText="1"/>
    </xf>
    <xf numFmtId="0" fontId="28" fillId="0" borderId="7" xfId="0" applyFont="1" applyBorder="1" applyAlignment="1">
      <alignment horizontal="justify" vertical="top" wrapText="1"/>
    </xf>
    <xf numFmtId="0" fontId="12" fillId="0" borderId="35" xfId="4" applyFont="1" applyBorder="1" applyAlignment="1">
      <alignment horizontal="center" vertical="center"/>
    </xf>
    <xf numFmtId="165" fontId="12" fillId="2" borderId="35" xfId="2" applyNumberFormat="1" applyFont="1" applyFill="1" applyBorder="1" applyAlignment="1">
      <alignment horizontal="center" vertical="center" wrapText="1"/>
    </xf>
    <xf numFmtId="165" fontId="12" fillId="2" borderId="36" xfId="2" applyNumberFormat="1" applyFont="1" applyFill="1" applyBorder="1" applyAlignment="1">
      <alignment horizontal="center" vertical="center" wrapText="1"/>
    </xf>
    <xf numFmtId="0" fontId="12" fillId="0" borderId="17" xfId="4" applyFont="1" applyBorder="1" applyAlignment="1">
      <alignment horizontal="center" vertical="center"/>
    </xf>
    <xf numFmtId="165" fontId="12" fillId="2" borderId="17" xfId="2" applyNumberFormat="1" applyFont="1" applyFill="1" applyBorder="1" applyAlignment="1">
      <alignment horizontal="center" vertical="center" wrapText="1"/>
    </xf>
    <xf numFmtId="165" fontId="12" fillId="2" borderId="22" xfId="2" applyNumberFormat="1" applyFont="1" applyFill="1" applyBorder="1" applyAlignment="1">
      <alignment horizontal="center" vertical="center" wrapText="1"/>
    </xf>
    <xf numFmtId="0" fontId="12" fillId="0" borderId="37" xfId="4" applyFont="1" applyBorder="1" applyAlignment="1">
      <alignment horizontal="center" vertical="center"/>
    </xf>
    <xf numFmtId="165" fontId="12" fillId="2" borderId="37" xfId="2" applyNumberFormat="1" applyFont="1" applyFill="1" applyBorder="1" applyAlignment="1">
      <alignment horizontal="center" vertical="center" wrapText="1"/>
    </xf>
    <xf numFmtId="165" fontId="12" fillId="2" borderId="38" xfId="2" applyNumberFormat="1" applyFont="1" applyFill="1" applyBorder="1" applyAlignment="1">
      <alignment horizontal="center" vertical="center" wrapText="1"/>
    </xf>
    <xf numFmtId="0" fontId="16" fillId="0" borderId="16" xfId="4" applyFont="1" applyBorder="1" applyAlignment="1">
      <alignment horizontal="center" vertical="center"/>
    </xf>
    <xf numFmtId="0" fontId="16" fillId="0" borderId="17" xfId="4" applyFont="1" applyBorder="1" applyAlignment="1">
      <alignment horizontal="center" vertical="center"/>
    </xf>
    <xf numFmtId="0" fontId="16" fillId="0" borderId="22" xfId="4" applyFont="1" applyBorder="1" applyAlignment="1">
      <alignment horizontal="center" vertical="center"/>
    </xf>
    <xf numFmtId="0" fontId="16" fillId="0" borderId="23" xfId="4" applyFont="1" applyBorder="1" applyAlignment="1">
      <alignment horizontal="center" vertical="center"/>
    </xf>
    <xf numFmtId="0" fontId="16" fillId="0" borderId="24" xfId="4" applyFont="1" applyBorder="1" applyAlignment="1">
      <alignment horizontal="center" vertical="center"/>
    </xf>
    <xf numFmtId="0" fontId="16" fillId="0" borderId="44" xfId="4" applyFont="1" applyBorder="1" applyAlignment="1">
      <alignment horizontal="center" vertical="center"/>
    </xf>
    <xf numFmtId="0" fontId="17" fillId="0" borderId="7" xfId="0" applyFont="1" applyBorder="1" applyAlignment="1">
      <alignment horizontal="left" vertical="center" wrapText="1"/>
    </xf>
    <xf numFmtId="0" fontId="22" fillId="0" borderId="0" xfId="0" applyFont="1" applyAlignment="1">
      <alignment horizontal="left" vertical="center" wrapText="1"/>
    </xf>
    <xf numFmtId="0" fontId="16" fillId="0" borderId="0" xfId="4" applyFont="1" applyAlignment="1">
      <alignment horizontal="justify" vertical="center" wrapText="1"/>
    </xf>
    <xf numFmtId="0" fontId="7" fillId="0" borderId="23" xfId="0" applyFont="1" applyBorder="1" applyAlignment="1">
      <alignment horizontal="left" vertical="center"/>
    </xf>
    <xf numFmtId="0" fontId="7" fillId="0" borderId="24" xfId="0" applyFont="1" applyBorder="1" applyAlignment="1">
      <alignment horizontal="left" vertical="center"/>
    </xf>
    <xf numFmtId="10" fontId="5" fillId="0" borderId="24" xfId="3" applyNumberFormat="1" applyFont="1" applyFill="1" applyBorder="1" applyAlignment="1">
      <alignment horizontal="center" vertical="center"/>
    </xf>
    <xf numFmtId="10" fontId="5" fillId="0" borderId="44" xfId="3" applyNumberFormat="1" applyFont="1" applyFill="1" applyBorder="1" applyAlignment="1">
      <alignment horizontal="center" vertical="center"/>
    </xf>
    <xf numFmtId="0" fontId="7" fillId="3" borderId="10" xfId="0" applyFont="1" applyFill="1" applyBorder="1" applyAlignment="1">
      <alignment horizontal="center" vertical="center" wrapText="1"/>
    </xf>
    <xf numFmtId="0" fontId="7" fillId="3" borderId="11" xfId="0" applyFont="1" applyFill="1" applyBorder="1" applyAlignment="1">
      <alignment horizontal="center" vertical="center" wrapText="1"/>
    </xf>
    <xf numFmtId="0" fontId="7" fillId="3" borderId="11" xfId="0" applyFont="1" applyFill="1" applyBorder="1" applyAlignment="1">
      <alignment horizontal="center" vertical="center"/>
    </xf>
    <xf numFmtId="0" fontId="3" fillId="3" borderId="11" xfId="4" applyFont="1" applyFill="1" applyBorder="1" applyAlignment="1">
      <alignment horizontal="center" vertical="center" wrapText="1"/>
    </xf>
    <xf numFmtId="0" fontId="3" fillId="3" borderId="40" xfId="4" applyFont="1" applyFill="1" applyBorder="1" applyAlignment="1">
      <alignment horizontal="center" vertical="center" wrapText="1"/>
    </xf>
    <xf numFmtId="0" fontId="15" fillId="0" borderId="6" xfId="0" applyFont="1" applyBorder="1" applyAlignment="1">
      <alignment horizontal="left" vertical="center"/>
    </xf>
    <xf numFmtId="0" fontId="15" fillId="0" borderId="7" xfId="0" applyFont="1" applyBorder="1" applyAlignment="1">
      <alignment horizontal="left" vertical="center"/>
    </xf>
    <xf numFmtId="0" fontId="15" fillId="0" borderId="41" xfId="0" applyFont="1" applyBorder="1" applyAlignment="1">
      <alignment horizontal="left" vertical="center"/>
    </xf>
    <xf numFmtId="0" fontId="15" fillId="0" borderId="0" xfId="0" applyFont="1" applyAlignment="1">
      <alignment horizontal="left" vertical="center"/>
    </xf>
    <xf numFmtId="0" fontId="15" fillId="0" borderId="42" xfId="0" applyFont="1" applyBorder="1" applyAlignment="1">
      <alignment horizontal="left" vertical="center"/>
    </xf>
    <xf numFmtId="0" fontId="15" fillId="0" borderId="43" xfId="0" applyFont="1" applyBorder="1" applyAlignment="1">
      <alignment horizontal="left" vertical="center"/>
    </xf>
    <xf numFmtId="0" fontId="7" fillId="0" borderId="10" xfId="0" applyFont="1" applyBorder="1" applyAlignment="1">
      <alignment horizontal="left" vertical="center"/>
    </xf>
    <xf numFmtId="0" fontId="7" fillId="0" borderId="11" xfId="0" applyFont="1" applyBorder="1" applyAlignment="1">
      <alignment horizontal="left" vertical="center"/>
    </xf>
    <xf numFmtId="44" fontId="16" fillId="2" borderId="11" xfId="2" applyFont="1" applyFill="1" applyBorder="1" applyAlignment="1">
      <alignment horizontal="center" vertical="center" wrapText="1"/>
    </xf>
    <xf numFmtId="44" fontId="16" fillId="2" borderId="40" xfId="2" applyFont="1" applyFill="1" applyBorder="1" applyAlignment="1">
      <alignment horizontal="center" vertical="center" wrapText="1"/>
    </xf>
    <xf numFmtId="0" fontId="7" fillId="0" borderId="16" xfId="0" applyFont="1" applyBorder="1" applyAlignment="1">
      <alignment horizontal="left" vertical="center"/>
    </xf>
    <xf numFmtId="0" fontId="7" fillId="0" borderId="17" xfId="0" applyFont="1" applyBorder="1" applyAlignment="1">
      <alignment horizontal="left" vertical="center"/>
    </xf>
    <xf numFmtId="44" fontId="16" fillId="2" borderId="17" xfId="2" applyFont="1" applyFill="1" applyBorder="1" applyAlignment="1">
      <alignment horizontal="center" vertical="center" wrapText="1"/>
    </xf>
    <xf numFmtId="44" fontId="16" fillId="2" borderId="22" xfId="2" applyFont="1" applyFill="1" applyBorder="1" applyAlignment="1">
      <alignment horizontal="center" vertical="center" wrapText="1"/>
    </xf>
    <xf numFmtId="0" fontId="25" fillId="0" borderId="23" xfId="0" applyFont="1" applyBorder="1" applyAlignment="1">
      <alignment horizontal="center" vertical="center"/>
    </xf>
    <xf numFmtId="0" fontId="25" fillId="0" borderId="24" xfId="0" applyFont="1" applyBorder="1" applyAlignment="1">
      <alignment horizontal="center" vertical="center"/>
    </xf>
    <xf numFmtId="0" fontId="5" fillId="3" borderId="10" xfId="4" applyFont="1" applyFill="1" applyBorder="1" applyAlignment="1">
      <alignment horizontal="left" vertical="center"/>
    </xf>
    <xf numFmtId="0" fontId="5" fillId="3" borderId="11" xfId="4" applyFont="1" applyFill="1" applyBorder="1" applyAlignment="1">
      <alignment horizontal="left" vertical="center"/>
    </xf>
    <xf numFmtId="0" fontId="5" fillId="3" borderId="40" xfId="4" applyFont="1" applyFill="1" applyBorder="1" applyAlignment="1">
      <alignment horizontal="left" vertical="center"/>
    </xf>
    <xf numFmtId="0" fontId="15" fillId="0" borderId="0" xfId="0" applyFont="1" applyAlignment="1">
      <alignment vertical="center" wrapText="1"/>
    </xf>
    <xf numFmtId="0" fontId="15" fillId="0" borderId="0" xfId="0" applyFont="1" applyAlignment="1">
      <alignment vertical="center"/>
    </xf>
    <xf numFmtId="0" fontId="3" fillId="0" borderId="2" xfId="4" applyFont="1" applyBorder="1" applyAlignment="1">
      <alignment horizontal="right" vertical="center"/>
    </xf>
    <xf numFmtId="0" fontId="3" fillId="0" borderId="3" xfId="4" applyFont="1" applyBorder="1" applyAlignment="1">
      <alignment horizontal="right" vertical="center"/>
    </xf>
    <xf numFmtId="0" fontId="3" fillId="0" borderId="4" xfId="4" applyFont="1" applyBorder="1" applyAlignment="1">
      <alignment horizontal="right" vertical="center"/>
    </xf>
    <xf numFmtId="165" fontId="5" fillId="0" borderId="31" xfId="2" applyNumberFormat="1" applyFont="1" applyFill="1" applyBorder="1" applyAlignment="1">
      <alignment horizontal="center" vertical="center"/>
    </xf>
    <xf numFmtId="165" fontId="5" fillId="0" borderId="33" xfId="2" applyNumberFormat="1" applyFont="1" applyFill="1" applyBorder="1" applyAlignment="1">
      <alignment horizontal="center" vertical="center"/>
    </xf>
    <xf numFmtId="0" fontId="3" fillId="0" borderId="31" xfId="4" applyFont="1" applyBorder="1" applyAlignment="1">
      <alignment horizontal="center" vertical="center"/>
    </xf>
    <xf numFmtId="0" fontId="3" fillId="0" borderId="39" xfId="4" applyFont="1" applyBorder="1" applyAlignment="1">
      <alignment horizontal="center" vertical="center"/>
    </xf>
    <xf numFmtId="0" fontId="14" fillId="0" borderId="31" xfId="4" applyFont="1" applyBorder="1" applyAlignment="1">
      <alignment horizontal="center" vertical="center" wrapText="1"/>
    </xf>
    <xf numFmtId="0" fontId="14" fillId="0" borderId="32" xfId="4" applyFont="1" applyBorder="1" applyAlignment="1">
      <alignment horizontal="center" vertical="center" wrapText="1"/>
    </xf>
    <xf numFmtId="0" fontId="14" fillId="0" borderId="33" xfId="4" applyFont="1" applyBorder="1" applyAlignment="1">
      <alignment horizontal="center" vertical="center" wrapText="1"/>
    </xf>
    <xf numFmtId="0" fontId="0" fillId="0" borderId="18" xfId="0" applyBorder="1" applyAlignment="1">
      <alignment horizontal="center"/>
    </xf>
    <xf numFmtId="0" fontId="0" fillId="0" borderId="19" xfId="0" applyBorder="1" applyAlignment="1">
      <alignment horizontal="center"/>
    </xf>
    <xf numFmtId="0" fontId="0" fillId="0" borderId="21" xfId="0" applyBorder="1" applyAlignment="1">
      <alignment horizontal="center"/>
    </xf>
    <xf numFmtId="0" fontId="0" fillId="0" borderId="17" xfId="0" applyBorder="1" applyAlignment="1">
      <alignment horizontal="center"/>
    </xf>
    <xf numFmtId="0" fontId="19" fillId="0" borderId="50" xfId="0" applyFont="1" applyBorder="1" applyAlignment="1">
      <alignment horizontal="center"/>
    </xf>
    <xf numFmtId="0" fontId="19" fillId="0" borderId="51" xfId="0" applyFont="1" applyBorder="1" applyAlignment="1">
      <alignment horizontal="center"/>
    </xf>
    <xf numFmtId="0" fontId="19" fillId="0" borderId="53" xfId="0" applyFont="1" applyBorder="1" applyAlignment="1">
      <alignment horizontal="center"/>
    </xf>
    <xf numFmtId="0" fontId="19" fillId="0" borderId="54" xfId="0" applyFont="1" applyBorder="1" applyAlignment="1">
      <alignment horizontal="center"/>
    </xf>
    <xf numFmtId="0" fontId="19" fillId="0" borderId="55" xfId="0" applyFont="1" applyBorder="1" applyAlignment="1">
      <alignment horizontal="center"/>
    </xf>
    <xf numFmtId="0" fontId="19" fillId="0" borderId="57" xfId="0" applyFont="1" applyBorder="1" applyAlignment="1">
      <alignment horizontal="center"/>
    </xf>
    <xf numFmtId="0" fontId="15" fillId="0" borderId="50" xfId="0" applyFont="1" applyBorder="1" applyAlignment="1">
      <alignment horizontal="center" vertical="center"/>
    </xf>
    <xf numFmtId="0" fontId="15" fillId="0" borderId="52" xfId="0" applyFont="1" applyBorder="1" applyAlignment="1">
      <alignment horizontal="center" vertical="center"/>
    </xf>
    <xf numFmtId="0" fontId="15" fillId="0" borderId="51" xfId="0" applyFont="1" applyBorder="1" applyAlignment="1">
      <alignment horizontal="center" vertical="center"/>
    </xf>
    <xf numFmtId="0" fontId="15" fillId="0" borderId="55" xfId="0" applyFont="1" applyBorder="1" applyAlignment="1">
      <alignment horizontal="center" vertical="center"/>
    </xf>
    <xf numFmtId="0" fontId="15" fillId="0" borderId="56" xfId="0" applyFont="1" applyBorder="1" applyAlignment="1">
      <alignment horizontal="center" vertical="center"/>
    </xf>
    <xf numFmtId="0" fontId="15" fillId="0" borderId="57" xfId="0" applyFont="1" applyBorder="1" applyAlignment="1">
      <alignment horizontal="center" vertical="center"/>
    </xf>
    <xf numFmtId="0" fontId="15" fillId="0" borderId="58" xfId="0" applyFont="1" applyBorder="1" applyAlignment="1">
      <alignment horizontal="left" vertical="center"/>
    </xf>
    <xf numFmtId="0" fontId="15" fillId="0" borderId="59" xfId="0" applyFont="1" applyBorder="1" applyAlignment="1">
      <alignment horizontal="left" vertical="center"/>
    </xf>
    <xf numFmtId="0" fontId="15" fillId="0" borderId="60" xfId="0" applyFont="1" applyBorder="1" applyAlignment="1">
      <alignment horizontal="left" vertical="center"/>
    </xf>
    <xf numFmtId="0" fontId="15" fillId="0" borderId="61" xfId="0" applyFont="1" applyBorder="1" applyAlignment="1">
      <alignment horizontal="left" vertical="center"/>
    </xf>
    <xf numFmtId="0" fontId="15" fillId="0" borderId="62" xfId="0" applyFont="1" applyBorder="1" applyAlignment="1">
      <alignment horizontal="left" vertical="center"/>
    </xf>
    <xf numFmtId="0" fontId="15" fillId="0" borderId="63" xfId="0" applyFont="1" applyBorder="1" applyAlignment="1">
      <alignment horizontal="left" vertical="center"/>
    </xf>
    <xf numFmtId="0" fontId="5" fillId="5" borderId="18" xfId="0" applyFont="1" applyFill="1" applyBorder="1" applyAlignment="1">
      <alignment horizontal="center" vertical="center" wrapText="1"/>
    </xf>
    <xf numFmtId="0" fontId="5" fillId="5" borderId="19" xfId="0" applyFont="1" applyFill="1" applyBorder="1" applyAlignment="1">
      <alignment horizontal="center" vertical="center" wrapText="1"/>
    </xf>
    <xf numFmtId="0" fontId="5" fillId="5" borderId="21" xfId="0" applyFont="1" applyFill="1" applyBorder="1" applyAlignment="1">
      <alignment horizontal="center" vertical="center" wrapText="1"/>
    </xf>
    <xf numFmtId="0" fontId="5" fillId="3" borderId="18" xfId="0" applyFont="1" applyFill="1" applyBorder="1" applyAlignment="1">
      <alignment horizontal="center" vertical="center" wrapText="1"/>
    </xf>
    <xf numFmtId="0" fontId="5" fillId="3" borderId="19" xfId="0" applyFont="1" applyFill="1" applyBorder="1" applyAlignment="1">
      <alignment horizontal="center" vertical="center" wrapText="1"/>
    </xf>
    <xf numFmtId="0" fontId="5" fillId="3" borderId="21" xfId="0" applyFont="1" applyFill="1" applyBorder="1" applyAlignment="1">
      <alignment horizontal="center" vertical="center" wrapText="1"/>
    </xf>
    <xf numFmtId="0" fontId="5" fillId="3" borderId="18" xfId="0" applyFont="1" applyFill="1" applyBorder="1" applyAlignment="1">
      <alignment horizontal="center" vertical="top" wrapText="1"/>
    </xf>
    <xf numFmtId="0" fontId="5" fillId="3" borderId="21" xfId="0" applyFont="1" applyFill="1" applyBorder="1" applyAlignment="1">
      <alignment horizontal="center" vertical="top" wrapText="1"/>
    </xf>
    <xf numFmtId="0" fontId="9" fillId="0" borderId="17" xfId="0" applyFont="1" applyBorder="1" applyAlignment="1">
      <alignment horizontal="justify" vertical="center" wrapText="1"/>
    </xf>
    <xf numFmtId="0" fontId="9" fillId="0" borderId="17" xfId="0" applyFont="1" applyBorder="1" applyAlignment="1">
      <alignment horizontal="center" vertical="center" wrapText="1"/>
    </xf>
  </cellXfs>
  <cellStyles count="5">
    <cellStyle name="Millares [0]" xfId="1" builtinId="6"/>
    <cellStyle name="Moneda" xfId="2" builtinId="4"/>
    <cellStyle name="Normal" xfId="0" builtinId="0"/>
    <cellStyle name="Normal 2" xfId="4" xr:uid="{4095AAD4-C4E4-4355-B36F-333C878988BB}"/>
    <cellStyle name="Porcentaje" xfId="3" builtinId="5"/>
  </cellStyles>
  <dxfs count="25">
    <dxf>
      <font>
        <color rgb="FF9C0006"/>
      </font>
      <fill>
        <patternFill>
          <bgColor rgb="FFFFC7CE"/>
        </patternFill>
      </fill>
    </dxf>
    <dxf>
      <border diagonalUp="0" diagonalDown="0">
        <left style="thin">
          <color indexed="64"/>
        </left>
        <right/>
        <top style="thin">
          <color indexed="64"/>
        </top>
        <bottom style="thin">
          <color indexed="64"/>
        </bottom>
        <vertical/>
        <horizontal/>
      </border>
    </dxf>
    <dxf>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border diagonalUp="0" diagonalDown="0" outline="0">
        <left style="thin">
          <color indexed="64"/>
        </left>
        <right style="thin">
          <color indexed="64"/>
        </right>
        <top/>
        <bottom/>
      </border>
    </dxf>
    <dxf>
      <border diagonalUp="0" diagonalDown="0">
        <left style="thin">
          <color indexed="64"/>
        </left>
        <right/>
        <top style="thin">
          <color indexed="64"/>
        </top>
        <bottom style="thin">
          <color indexed="64"/>
        </bottom>
        <vertical/>
        <horizontal/>
      </border>
    </dxf>
    <dxf>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border diagonalUp="0" diagonalDown="0" outline="0">
        <left style="thin">
          <color indexed="64"/>
        </left>
        <right style="thin">
          <color indexed="64"/>
        </right>
        <top/>
        <bottom/>
      </border>
    </dxf>
    <dxf>
      <border diagonalUp="0" diagonalDown="0">
        <left style="thin">
          <color indexed="64"/>
        </left>
        <right/>
        <top style="thin">
          <color indexed="64"/>
        </top>
        <bottom style="thin">
          <color indexed="64"/>
        </bottom>
        <vertical/>
        <horizontal/>
      </border>
    </dxf>
    <dxf>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border diagonalUp="0" diagonalDown="0" outline="0">
        <left style="thin">
          <color indexed="64"/>
        </left>
        <right style="thin">
          <color indexed="64"/>
        </right>
        <top/>
        <bottom/>
      </border>
    </dxf>
    <dxf>
      <border diagonalUp="0" diagonalDown="0">
        <left style="thin">
          <color indexed="64"/>
        </left>
        <right/>
        <top style="thin">
          <color indexed="64"/>
        </top>
        <bottom style="thin">
          <color indexed="64"/>
        </bottom>
        <vertical/>
        <horizontal/>
      </border>
    </dxf>
    <dxf>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border diagonalUp="0" diagonalDown="0" outline="0">
        <left style="thin">
          <color indexed="64"/>
        </left>
        <right style="thin">
          <color indexed="64"/>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129540</xdr:colOff>
      <xdr:row>0</xdr:row>
      <xdr:rowOff>38101</xdr:rowOff>
    </xdr:from>
    <xdr:to>
      <xdr:col>1</xdr:col>
      <xdr:colOff>647699</xdr:colOff>
      <xdr:row>3</xdr:row>
      <xdr:rowOff>129541</xdr:rowOff>
    </xdr:to>
    <xdr:pic>
      <xdr:nvPicPr>
        <xdr:cNvPr id="2" name="Imagen 1">
          <a:extLst>
            <a:ext uri="{FF2B5EF4-FFF2-40B4-BE49-F238E27FC236}">
              <a16:creationId xmlns:a16="http://schemas.microsoft.com/office/drawing/2014/main" id="{A3A26A2B-502E-4F98-A08C-6E65B7983D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9540" y="38101"/>
          <a:ext cx="1303019" cy="6400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294575</xdr:colOff>
      <xdr:row>1</xdr:row>
      <xdr:rowOff>12072</xdr:rowOff>
    </xdr:from>
    <xdr:to>
      <xdr:col>1</xdr:col>
      <xdr:colOff>1350090</xdr:colOff>
      <xdr:row>3</xdr:row>
      <xdr:rowOff>158122</xdr:rowOff>
    </xdr:to>
    <xdr:pic>
      <xdr:nvPicPr>
        <xdr:cNvPr id="2" name="Imagen 1">
          <a:extLst>
            <a:ext uri="{FF2B5EF4-FFF2-40B4-BE49-F238E27FC236}">
              <a16:creationId xmlns:a16="http://schemas.microsoft.com/office/drawing/2014/main" id="{DC2E71B5-147D-462A-9E58-774C648998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62215" y="111132"/>
          <a:ext cx="1055515" cy="73279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8EBB671-C7D9-4A6F-825C-4B6D3ABC031A}" name="UNIDADES" displayName="UNIDADES" ref="B14:C24" totalsRowShown="0" headerRowDxfId="24" headerRowBorderDxfId="23" tableBorderDxfId="22" totalsRowBorderDxfId="21">
  <autoFilter ref="B14:C24" xr:uid="{00000000-0009-0000-0100-000001000000}"/>
  <tableColumns count="2">
    <tableColumn id="1" xr3:uid="{751061AA-E73C-4DD3-B7FA-43D6D11C71C6}" name="UNIDADES" dataDxfId="20"/>
    <tableColumn id="2" xr3:uid="{6106FE79-45C0-4B16-B842-655CCF19F0CB}" name="LETRA" dataDxfId="19"/>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2EF88FFD-59D0-4F3C-83CE-8C6DD588DBC4}" name="DECENAS" displayName="DECENAS" ref="E14:F31" totalsRowShown="0" headerRowDxfId="18" headerRowBorderDxfId="17" tableBorderDxfId="16" totalsRowBorderDxfId="15">
  <autoFilter ref="E14:F31" xr:uid="{00000000-0009-0000-0100-000002000000}"/>
  <tableColumns count="2">
    <tableColumn id="1" xr3:uid="{918660A4-CBD8-437C-9020-7891AE364E53}" name="UNIDADES" dataDxfId="14"/>
    <tableColumn id="2" xr3:uid="{343AB60B-9B4B-4DD2-AA7B-1ECB61A1C860}" name="LETRA" dataDxfId="13"/>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1AF2C58-0545-4D75-AB69-B001B19C1EC2}" name="CENTENAS" displayName="CENTENAS" ref="I14:J25" totalsRowShown="0" headerRowDxfId="12" headerRowBorderDxfId="11" tableBorderDxfId="10" totalsRowBorderDxfId="9">
  <autoFilter ref="I14:J25" xr:uid="{00000000-0009-0000-0100-000003000000}"/>
  <tableColumns count="2">
    <tableColumn id="1" xr3:uid="{2401753A-471B-41AC-87C4-42DD92D915A9}" name="UNIDADES" dataDxfId="8"/>
    <tableColumn id="2" xr3:uid="{D6555DBA-BB33-43B9-A1EE-F7FF487A5E0B}" name="LETRA" dataDxfId="7"/>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D26D069F-36F0-4E5C-B538-3172405AFA41}" name="MILLONES" displayName="MILLONES" ref="L14:M16" totalsRowShown="0" headerRowDxfId="6" headerRowBorderDxfId="5" tableBorderDxfId="4" totalsRowBorderDxfId="3">
  <autoFilter ref="L14:M16" xr:uid="{00000000-0009-0000-0100-000004000000}"/>
  <tableColumns count="2">
    <tableColumn id="1" xr3:uid="{F7895B24-5A28-4555-A64B-95FC1865CB2E}" name="UNIDADES" dataDxfId="2"/>
    <tableColumn id="2" xr3:uid="{52018293-D6DB-4AA0-AC4F-D97D5EA5F7BA}" name="LETRA" dataDxfId="1"/>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table" Target="../tables/table1.xml"/><Relationship Id="rId4" Type="http://schemas.openxmlformats.org/officeDocument/2006/relationships/table" Target="../tables/table4.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600FF0-C62E-4305-BF96-297A3025D698}">
  <dimension ref="A1:O60"/>
  <sheetViews>
    <sheetView workbookViewId="0">
      <selection activeCell="E1" sqref="E1:O1"/>
    </sheetView>
  </sheetViews>
  <sheetFormatPr baseColWidth="10" defaultRowHeight="14.4" x14ac:dyDescent="0.3"/>
  <cols>
    <col min="2" max="2" width="13.6640625" customWidth="1"/>
    <col min="3" max="3" width="16.33203125" customWidth="1"/>
  </cols>
  <sheetData>
    <row r="1" spans="1:15" x14ac:dyDescent="0.3">
      <c r="A1" s="27" t="s">
        <v>59</v>
      </c>
      <c r="B1" s="28" cm="1">
        <f t="array" ref="B1:C1">'GEFI-FM-027'!H33:I33</f>
        <v>0</v>
      </c>
      <c r="C1">
        <v>0</v>
      </c>
      <c r="D1" s="27" t="s">
        <v>60</v>
      </c>
      <c r="E1" s="172" t="str">
        <f>TRIM(TEXT(IF(B1=0,"",CONCATENATE(D8," ",D9,"",E9,D10," ",C11," ",I8," ",I9,J9," ",I10," ",H11," ",N8," ",N9,O9," ",N10," ",B4)),))</f>
        <v/>
      </c>
      <c r="F1" s="173"/>
      <c r="G1" s="173"/>
      <c r="H1" s="173"/>
      <c r="I1" s="173"/>
      <c r="J1" s="173"/>
      <c r="K1" s="173"/>
      <c r="L1" s="173"/>
      <c r="M1" s="173"/>
      <c r="N1" s="173"/>
      <c r="O1" s="174"/>
    </row>
    <row r="2" spans="1:15" x14ac:dyDescent="0.3">
      <c r="A2" s="27" t="s">
        <v>61</v>
      </c>
      <c r="B2" s="29">
        <f>INT(B1)</f>
        <v>0</v>
      </c>
    </row>
    <row r="3" spans="1:15" x14ac:dyDescent="0.3">
      <c r="A3" s="27" t="s">
        <v>62</v>
      </c>
      <c r="B3" s="30" t="str">
        <f>IF((B1-B2)=0,"00",ROUND((B1-B2)*100,0))</f>
        <v>00</v>
      </c>
    </row>
    <row r="4" spans="1:15" x14ac:dyDescent="0.3">
      <c r="A4" s="27" t="s">
        <v>63</v>
      </c>
      <c r="B4" s="27" t="s">
        <v>64</v>
      </c>
    </row>
    <row r="6" spans="1:15" x14ac:dyDescent="0.3">
      <c r="B6" t="s">
        <v>65</v>
      </c>
      <c r="C6" s="27">
        <f>INT(B2/1000000)</f>
        <v>0</v>
      </c>
      <c r="G6" t="s">
        <v>66</v>
      </c>
      <c r="H6" s="31">
        <f>INT(MOD(B2/1000,1000))</f>
        <v>0</v>
      </c>
      <c r="L6" t="s">
        <v>67</v>
      </c>
      <c r="M6" s="31">
        <f>INT(MOD(B2,1000))</f>
        <v>0</v>
      </c>
    </row>
    <row r="8" spans="1:15" x14ac:dyDescent="0.3">
      <c r="B8" s="27" t="s">
        <v>67</v>
      </c>
      <c r="C8" s="27">
        <f>C6</f>
        <v>0</v>
      </c>
      <c r="D8" s="27" t="str">
        <f>VLOOKUP(C8,CENTENAS[],2,TRUE)</f>
        <v xml:space="preserve"> </v>
      </c>
      <c r="G8" s="27" t="s">
        <v>67</v>
      </c>
      <c r="H8" s="27">
        <f>H6</f>
        <v>0</v>
      </c>
      <c r="I8" s="27" t="str">
        <f>VLOOKUP(H8,CENTENAS[],2,TRUE)</f>
        <v xml:space="preserve"> </v>
      </c>
      <c r="L8" s="27" t="s">
        <v>67</v>
      </c>
      <c r="M8" s="27">
        <f>M6</f>
        <v>0</v>
      </c>
      <c r="N8" s="27" t="str">
        <f>VLOOKUP(M8,CENTENAS[],2,TRUE)</f>
        <v xml:space="preserve"> </v>
      </c>
    </row>
    <row r="9" spans="1:15" x14ac:dyDescent="0.3">
      <c r="B9" s="27" t="s">
        <v>68</v>
      </c>
      <c r="C9" s="27">
        <f>MOD(C8,100)</f>
        <v>0</v>
      </c>
      <c r="D9" s="27" t="str">
        <f>VLOOKUP(C9,DECENAS[],2,TRUE)</f>
        <v xml:space="preserve"> </v>
      </c>
      <c r="E9" s="27" t="str">
        <f>IF(AND(C9&gt;30,C10&lt;&gt;0)," Y ","")</f>
        <v/>
      </c>
      <c r="G9" s="27" t="s">
        <v>68</v>
      </c>
      <c r="H9" s="27">
        <f>MOD(H8,100)</f>
        <v>0</v>
      </c>
      <c r="I9" s="27" t="str">
        <f>VLOOKUP(H9,DECENAS[],2,TRUE)</f>
        <v xml:space="preserve"> </v>
      </c>
      <c r="J9" s="27" t="str">
        <f>IF(AND(H9&gt;30,H10&lt;&gt;0)," Y ","")</f>
        <v/>
      </c>
      <c r="L9" s="27" t="s">
        <v>68</v>
      </c>
      <c r="M9" s="27">
        <f>MOD(M8,100)</f>
        <v>0</v>
      </c>
      <c r="N9" s="27" t="str">
        <f>VLOOKUP(M9,DECENAS[],2,TRUE)</f>
        <v xml:space="preserve"> </v>
      </c>
      <c r="O9" s="27" t="str">
        <f>IF(AND(M9&gt;30,M10&lt;&gt;0)," Y ","")</f>
        <v/>
      </c>
    </row>
    <row r="10" spans="1:15" x14ac:dyDescent="0.3">
      <c r="B10" s="27" t="s">
        <v>69</v>
      </c>
      <c r="C10" s="27">
        <f>MOD(C9,10)</f>
        <v>0</v>
      </c>
      <c r="D10" s="27" t="str">
        <f>IF(C10="","",IF(OR(C9&lt;11,C9&gt;15),VLOOKUP(C10,UNIDADES[],2,FALSE),""))</f>
        <v xml:space="preserve">  </v>
      </c>
      <c r="G10" s="27" t="s">
        <v>69</v>
      </c>
      <c r="H10" s="27">
        <f>MOD(H9,10)</f>
        <v>0</v>
      </c>
      <c r="I10" s="27" t="str">
        <f>IF(OR(H9&lt;11,H9&gt;15),VLOOKUP(H10,UNIDADES[],2,FALSE),"")</f>
        <v xml:space="preserve">  </v>
      </c>
      <c r="L10" s="27" t="s">
        <v>69</v>
      </c>
      <c r="M10" s="27">
        <f>MOD(M9,10)</f>
        <v>0</v>
      </c>
      <c r="N10" s="27" t="str">
        <f>IF(OR(M9&lt;11,M9&gt;15),VLOOKUP(M10,UNIDADES[],2,FALSE),"")</f>
        <v xml:space="preserve">  </v>
      </c>
    </row>
    <row r="11" spans="1:15" x14ac:dyDescent="0.3">
      <c r="B11" s="27" t="s">
        <v>70</v>
      </c>
      <c r="C11" s="27" t="str">
        <f>IF(C6=0,"",VLOOKUP(C6,MILLONES[],2,TRUE))</f>
        <v/>
      </c>
      <c r="G11" s="27" t="s">
        <v>70</v>
      </c>
      <c r="H11" s="27" t="str">
        <f>IF(H6=0,"","MIL")</f>
        <v/>
      </c>
    </row>
    <row r="13" spans="1:15" x14ac:dyDescent="0.3">
      <c r="B13" s="175" t="s">
        <v>71</v>
      </c>
      <c r="C13" s="175"/>
      <c r="E13" s="175" t="s">
        <v>72</v>
      </c>
      <c r="F13" s="175"/>
      <c r="I13" s="175" t="s">
        <v>67</v>
      </c>
      <c r="J13" s="175"/>
      <c r="L13" s="175" t="s">
        <v>65</v>
      </c>
      <c r="M13" s="175"/>
    </row>
    <row r="14" spans="1:15" x14ac:dyDescent="0.3">
      <c r="B14" s="32" t="s">
        <v>71</v>
      </c>
      <c r="C14" s="33" t="s">
        <v>73</v>
      </c>
      <c r="E14" s="32" t="s">
        <v>71</v>
      </c>
      <c r="F14" s="33" t="s">
        <v>73</v>
      </c>
      <c r="I14" s="32" t="s">
        <v>71</v>
      </c>
      <c r="J14" s="33" t="s">
        <v>73</v>
      </c>
      <c r="L14" s="32" t="s">
        <v>71</v>
      </c>
      <c r="M14" s="33" t="s">
        <v>73</v>
      </c>
    </row>
    <row r="15" spans="1:15" x14ac:dyDescent="0.3">
      <c r="B15" s="6">
        <v>0</v>
      </c>
      <c r="C15" s="34" t="s">
        <v>74</v>
      </c>
      <c r="E15" s="6">
        <v>0</v>
      </c>
      <c r="F15" s="34" t="s">
        <v>75</v>
      </c>
      <c r="I15" s="6">
        <v>0</v>
      </c>
      <c r="J15" s="34" t="s">
        <v>75</v>
      </c>
      <c r="L15" s="6">
        <v>1</v>
      </c>
      <c r="M15" s="34" t="s">
        <v>76</v>
      </c>
    </row>
    <row r="16" spans="1:15" x14ac:dyDescent="0.3">
      <c r="B16" s="6">
        <v>1</v>
      </c>
      <c r="C16" s="34" t="s">
        <v>77</v>
      </c>
      <c r="E16" s="6">
        <v>10</v>
      </c>
      <c r="F16" s="34" t="s">
        <v>78</v>
      </c>
      <c r="I16" s="6">
        <v>100</v>
      </c>
      <c r="J16" s="34" t="s">
        <v>79</v>
      </c>
      <c r="L16" s="35">
        <v>2</v>
      </c>
      <c r="M16" s="36" t="s">
        <v>65</v>
      </c>
    </row>
    <row r="17" spans="2:10" x14ac:dyDescent="0.3">
      <c r="B17" s="6">
        <v>2</v>
      </c>
      <c r="C17" s="34" t="s">
        <v>80</v>
      </c>
      <c r="E17" s="6">
        <v>11</v>
      </c>
      <c r="F17" s="34" t="s">
        <v>81</v>
      </c>
      <c r="I17" s="6">
        <v>101</v>
      </c>
      <c r="J17" s="34" t="s">
        <v>82</v>
      </c>
    </row>
    <row r="18" spans="2:10" x14ac:dyDescent="0.3">
      <c r="B18" s="6">
        <v>3</v>
      </c>
      <c r="C18" s="34" t="s">
        <v>83</v>
      </c>
      <c r="E18" s="6">
        <v>12</v>
      </c>
      <c r="F18" s="34" t="s">
        <v>84</v>
      </c>
      <c r="I18" s="6">
        <v>200</v>
      </c>
      <c r="J18" s="34" t="s">
        <v>85</v>
      </c>
    </row>
    <row r="19" spans="2:10" x14ac:dyDescent="0.3">
      <c r="B19" s="6">
        <v>4</v>
      </c>
      <c r="C19" s="34" t="s">
        <v>86</v>
      </c>
      <c r="E19" s="6">
        <v>13</v>
      </c>
      <c r="F19" s="34" t="s">
        <v>87</v>
      </c>
      <c r="I19" s="6">
        <v>300</v>
      </c>
      <c r="J19" s="34" t="s">
        <v>88</v>
      </c>
    </row>
    <row r="20" spans="2:10" x14ac:dyDescent="0.3">
      <c r="B20" s="6">
        <v>5</v>
      </c>
      <c r="C20" s="34" t="s">
        <v>89</v>
      </c>
      <c r="E20" s="6">
        <v>14</v>
      </c>
      <c r="F20" s="34" t="s">
        <v>90</v>
      </c>
      <c r="I20" s="6">
        <v>400</v>
      </c>
      <c r="J20" s="34" t="s">
        <v>91</v>
      </c>
    </row>
    <row r="21" spans="2:10" x14ac:dyDescent="0.3">
      <c r="B21" s="6">
        <v>6</v>
      </c>
      <c r="C21" s="34" t="s">
        <v>92</v>
      </c>
      <c r="E21" s="6">
        <v>15</v>
      </c>
      <c r="F21" s="34" t="s">
        <v>93</v>
      </c>
      <c r="I21" s="6">
        <v>500</v>
      </c>
      <c r="J21" s="34" t="s">
        <v>94</v>
      </c>
    </row>
    <row r="22" spans="2:10" x14ac:dyDescent="0.3">
      <c r="B22" s="6">
        <v>7</v>
      </c>
      <c r="C22" s="34" t="s">
        <v>95</v>
      </c>
      <c r="E22" s="6">
        <v>16</v>
      </c>
      <c r="F22" s="34" t="s">
        <v>96</v>
      </c>
      <c r="I22" s="6">
        <v>600</v>
      </c>
      <c r="J22" s="34" t="s">
        <v>97</v>
      </c>
    </row>
    <row r="23" spans="2:10" x14ac:dyDescent="0.3">
      <c r="B23" s="6">
        <v>8</v>
      </c>
      <c r="C23" s="34" t="s">
        <v>98</v>
      </c>
      <c r="E23" s="6">
        <v>20</v>
      </c>
      <c r="F23" s="34" t="s">
        <v>99</v>
      </c>
      <c r="I23" s="6">
        <v>700</v>
      </c>
      <c r="J23" s="34" t="s">
        <v>100</v>
      </c>
    </row>
    <row r="24" spans="2:10" x14ac:dyDescent="0.3">
      <c r="B24" s="35">
        <v>9</v>
      </c>
      <c r="C24" s="36" t="s">
        <v>101</v>
      </c>
      <c r="E24" s="6">
        <v>21</v>
      </c>
      <c r="F24" s="34" t="s">
        <v>102</v>
      </c>
      <c r="I24" s="6">
        <v>800</v>
      </c>
      <c r="J24" s="34" t="s">
        <v>103</v>
      </c>
    </row>
    <row r="25" spans="2:10" x14ac:dyDescent="0.3">
      <c r="E25" s="6">
        <v>30</v>
      </c>
      <c r="F25" s="34" t="s">
        <v>104</v>
      </c>
      <c r="I25" s="35">
        <v>900</v>
      </c>
      <c r="J25" s="36" t="s">
        <v>105</v>
      </c>
    </row>
    <row r="26" spans="2:10" x14ac:dyDescent="0.3">
      <c r="E26" s="6">
        <v>40</v>
      </c>
      <c r="F26" s="34" t="s">
        <v>106</v>
      </c>
    </row>
    <row r="27" spans="2:10" x14ac:dyDescent="0.3">
      <c r="E27" s="6">
        <v>50</v>
      </c>
      <c r="F27" s="34" t="s">
        <v>107</v>
      </c>
    </row>
    <row r="28" spans="2:10" x14ac:dyDescent="0.3">
      <c r="E28" s="6">
        <v>60</v>
      </c>
      <c r="F28" s="34" t="s">
        <v>108</v>
      </c>
    </row>
    <row r="29" spans="2:10" x14ac:dyDescent="0.3">
      <c r="E29" s="6">
        <v>70</v>
      </c>
      <c r="F29" s="34" t="s">
        <v>109</v>
      </c>
    </row>
    <row r="30" spans="2:10" x14ac:dyDescent="0.3">
      <c r="E30" s="6">
        <v>80</v>
      </c>
      <c r="F30" s="34" t="s">
        <v>110</v>
      </c>
    </row>
    <row r="31" spans="2:10" x14ac:dyDescent="0.3">
      <c r="E31" s="35">
        <v>90</v>
      </c>
      <c r="F31" s="36" t="s">
        <v>111</v>
      </c>
    </row>
    <row r="34" spans="2:3" ht="72" x14ac:dyDescent="0.3">
      <c r="B34" s="37" t="s">
        <v>112</v>
      </c>
      <c r="C34" s="37" t="s">
        <v>113</v>
      </c>
    </row>
    <row r="35" spans="2:3" ht="72" x14ac:dyDescent="0.3">
      <c r="B35" s="37" t="s">
        <v>114</v>
      </c>
      <c r="C35" s="38" t="s">
        <v>115</v>
      </c>
    </row>
    <row r="36" spans="2:3" ht="86.4" x14ac:dyDescent="0.3">
      <c r="B36" s="39" t="s">
        <v>116</v>
      </c>
      <c r="C36" s="38" t="s">
        <v>117</v>
      </c>
    </row>
    <row r="37" spans="2:3" ht="72" x14ac:dyDescent="0.3">
      <c r="B37" s="39" t="s">
        <v>118</v>
      </c>
      <c r="C37" s="38" t="s">
        <v>119</v>
      </c>
    </row>
    <row r="38" spans="2:3" ht="72" x14ac:dyDescent="0.3">
      <c r="B38" s="39" t="s">
        <v>120</v>
      </c>
      <c r="C38" s="38" t="s">
        <v>121</v>
      </c>
    </row>
    <row r="39" spans="2:3" ht="100.8" x14ac:dyDescent="0.3">
      <c r="B39" s="39" t="s">
        <v>122</v>
      </c>
      <c r="C39" t="s">
        <v>123</v>
      </c>
    </row>
    <row r="40" spans="2:3" ht="86.4" x14ac:dyDescent="0.3">
      <c r="B40" s="39" t="s">
        <v>124</v>
      </c>
      <c r="C40" t="s">
        <v>125</v>
      </c>
    </row>
    <row r="41" spans="2:3" ht="57.6" x14ac:dyDescent="0.3">
      <c r="B41" s="26" t="s">
        <v>126</v>
      </c>
      <c r="C41" s="38" t="s">
        <v>127</v>
      </c>
    </row>
    <row r="42" spans="2:3" ht="86.4" x14ac:dyDescent="0.3">
      <c r="B42" s="26" t="s">
        <v>128</v>
      </c>
      <c r="C42" s="38" t="s">
        <v>129</v>
      </c>
    </row>
    <row r="43" spans="2:3" ht="100.8" x14ac:dyDescent="0.3">
      <c r="B43" s="26" t="s">
        <v>130</v>
      </c>
      <c r="C43" s="38" t="s">
        <v>131</v>
      </c>
    </row>
    <row r="44" spans="2:3" ht="57.6" x14ac:dyDescent="0.3">
      <c r="B44" s="26" t="s">
        <v>132</v>
      </c>
      <c r="C44" t="s">
        <v>133</v>
      </c>
    </row>
    <row r="45" spans="2:3" ht="72" x14ac:dyDescent="0.3">
      <c r="B45" s="26" t="s">
        <v>134</v>
      </c>
      <c r="C45" t="s">
        <v>135</v>
      </c>
    </row>
    <row r="46" spans="2:3" ht="86.4" x14ac:dyDescent="0.3">
      <c r="B46" s="26" t="s">
        <v>136</v>
      </c>
      <c r="C46" s="38" t="s">
        <v>137</v>
      </c>
    </row>
    <row r="47" spans="2:3" ht="57.6" x14ac:dyDescent="0.3">
      <c r="B47" s="37" t="s">
        <v>138</v>
      </c>
      <c r="C47" s="38" t="s">
        <v>139</v>
      </c>
    </row>
    <row r="48" spans="2:3" ht="124.2" x14ac:dyDescent="0.3">
      <c r="B48" s="40" t="s">
        <v>140</v>
      </c>
      <c r="C48" s="41" t="s">
        <v>141</v>
      </c>
    </row>
    <row r="49" spans="2:3" ht="207" x14ac:dyDescent="0.3">
      <c r="B49" s="40" t="s">
        <v>142</v>
      </c>
      <c r="C49" s="41" t="s">
        <v>143</v>
      </c>
    </row>
    <row r="50" spans="2:3" ht="151.80000000000001" x14ac:dyDescent="0.3">
      <c r="B50" s="40" t="s">
        <v>144</v>
      </c>
      <c r="C50" s="38" t="s">
        <v>145</v>
      </c>
    </row>
    <row r="51" spans="2:3" ht="28.8" x14ac:dyDescent="0.3">
      <c r="C51" s="41" t="s">
        <v>146</v>
      </c>
    </row>
    <row r="52" spans="2:3" ht="57.6" x14ac:dyDescent="0.3">
      <c r="C52" s="38" t="s">
        <v>147</v>
      </c>
    </row>
    <row r="53" spans="2:3" ht="43.2" x14ac:dyDescent="0.3">
      <c r="C53" s="38" t="s">
        <v>148</v>
      </c>
    </row>
    <row r="54" spans="2:3" ht="57.6" x14ac:dyDescent="0.3">
      <c r="C54" s="38" t="s">
        <v>149</v>
      </c>
    </row>
    <row r="55" spans="2:3" ht="43.2" x14ac:dyDescent="0.3">
      <c r="C55" s="38" t="s">
        <v>150</v>
      </c>
    </row>
    <row r="56" spans="2:3" ht="57.6" x14ac:dyDescent="0.3">
      <c r="C56" s="41" t="s">
        <v>151</v>
      </c>
    </row>
    <row r="57" spans="2:3" ht="57.6" x14ac:dyDescent="0.3">
      <c r="C57" s="38" t="s">
        <v>152</v>
      </c>
    </row>
    <row r="58" spans="2:3" ht="28.8" x14ac:dyDescent="0.3">
      <c r="C58" s="41" t="s">
        <v>153</v>
      </c>
    </row>
    <row r="59" spans="2:3" ht="115.2" x14ac:dyDescent="0.3">
      <c r="C59" s="42" t="s">
        <v>154</v>
      </c>
    </row>
    <row r="60" spans="2:3" ht="57.6" x14ac:dyDescent="0.3">
      <c r="C60" s="42" t="s">
        <v>155</v>
      </c>
    </row>
  </sheetData>
  <mergeCells count="5">
    <mergeCell ref="E1:O1"/>
    <mergeCell ref="B13:C13"/>
    <mergeCell ref="E13:F13"/>
    <mergeCell ref="I13:J13"/>
    <mergeCell ref="L13:M13"/>
  </mergeCells>
  <conditionalFormatting sqref="B35 B38:B40">
    <cfRule type="cellIs" dxfId="0" priority="1" operator="equal">
      <formula>$D$8</formula>
    </cfRule>
  </conditionalFormatting>
  <pageMargins left="0.7" right="0.7" top="0.75" bottom="0.75" header="0.3" footer="0.3"/>
  <tableParts count="4">
    <tablePart r:id="rId1"/>
    <tablePart r:id="rId2"/>
    <tablePart r:id="rId3"/>
    <tablePart r:id="rId4"/>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5E8E89-AC1B-4D16-AD32-351E959023CD}">
  <dimension ref="A1:I7"/>
  <sheetViews>
    <sheetView workbookViewId="0">
      <selection activeCell="B7" sqref="B7:F7"/>
    </sheetView>
  </sheetViews>
  <sheetFormatPr baseColWidth="10" defaultColWidth="11.44140625" defaultRowHeight="14.4" x14ac:dyDescent="0.3"/>
  <sheetData>
    <row r="1" spans="1:9" x14ac:dyDescent="0.3">
      <c r="A1" s="176"/>
      <c r="B1" s="177"/>
      <c r="C1" s="182" t="s">
        <v>173</v>
      </c>
      <c r="D1" s="183"/>
      <c r="E1" s="183"/>
      <c r="F1" s="183"/>
      <c r="G1" s="183"/>
      <c r="H1" s="183"/>
      <c r="I1" s="184"/>
    </row>
    <row r="2" spans="1:9" x14ac:dyDescent="0.3">
      <c r="A2" s="178"/>
      <c r="B2" s="179"/>
      <c r="C2" s="185"/>
      <c r="D2" s="186"/>
      <c r="E2" s="186"/>
      <c r="F2" s="186"/>
      <c r="G2" s="186"/>
      <c r="H2" s="186"/>
      <c r="I2" s="187"/>
    </row>
    <row r="3" spans="1:9" ht="14.4" customHeight="1" x14ac:dyDescent="0.3">
      <c r="A3" s="178"/>
      <c r="B3" s="179"/>
      <c r="C3" s="188" t="s">
        <v>179</v>
      </c>
      <c r="D3" s="189"/>
      <c r="E3" s="189"/>
      <c r="F3" s="189"/>
      <c r="G3" s="188" t="s">
        <v>175</v>
      </c>
      <c r="H3" s="189"/>
      <c r="I3" s="190"/>
    </row>
    <row r="4" spans="1:9" ht="14.4" customHeight="1" x14ac:dyDescent="0.3">
      <c r="A4" s="180"/>
      <c r="B4" s="181"/>
      <c r="C4" s="191" t="s">
        <v>176</v>
      </c>
      <c r="D4" s="192"/>
      <c r="E4" s="192"/>
      <c r="F4" s="192"/>
      <c r="G4" s="192"/>
      <c r="H4" s="192"/>
      <c r="I4" s="193"/>
    </row>
    <row r="5" spans="1:9" ht="27" customHeight="1" x14ac:dyDescent="0.3">
      <c r="A5" s="194" t="s">
        <v>157</v>
      </c>
      <c r="B5" s="195"/>
      <c r="C5" s="195"/>
      <c r="D5" s="195"/>
      <c r="E5" s="195"/>
      <c r="F5" s="195"/>
      <c r="G5" s="195"/>
      <c r="H5" s="195"/>
      <c r="I5" s="196"/>
    </row>
    <row r="6" spans="1:9" x14ac:dyDescent="0.3">
      <c r="A6" s="43" t="s">
        <v>158</v>
      </c>
      <c r="B6" s="197" t="s">
        <v>159</v>
      </c>
      <c r="C6" s="198"/>
      <c r="D6" s="198"/>
      <c r="E6" s="198"/>
      <c r="F6" s="199"/>
      <c r="G6" s="43" t="s">
        <v>160</v>
      </c>
      <c r="H6" s="200" t="s">
        <v>161</v>
      </c>
      <c r="I6" s="201"/>
    </row>
    <row r="7" spans="1:9" ht="55.2" customHeight="1" x14ac:dyDescent="0.3">
      <c r="A7" s="44">
        <v>1</v>
      </c>
      <c r="B7" s="202" t="s">
        <v>180</v>
      </c>
      <c r="C7" s="202"/>
      <c r="D7" s="202"/>
      <c r="E7" s="202"/>
      <c r="F7" s="202"/>
      <c r="G7" s="45" t="s">
        <v>163</v>
      </c>
      <c r="H7" s="203" t="s">
        <v>162</v>
      </c>
      <c r="I7" s="203"/>
    </row>
  </sheetData>
  <mergeCells count="10">
    <mergeCell ref="A5:I5"/>
    <mergeCell ref="B6:F6"/>
    <mergeCell ref="H6:I6"/>
    <mergeCell ref="B7:F7"/>
    <mergeCell ref="H7:I7"/>
    <mergeCell ref="A1:B4"/>
    <mergeCell ref="C1:I2"/>
    <mergeCell ref="C3:F3"/>
    <mergeCell ref="G3:I3"/>
    <mergeCell ref="C4:I4"/>
  </mergeCells>
  <pageMargins left="0.70866141732283472" right="0.70866141732283472" top="0.74803149606299213" bottom="0.74803149606299213" header="0.31496062992125984" footer="0.31496062992125984"/>
  <pageSetup paperSize="9" scale="8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B9B83A-8E61-48DF-ACB9-877A6286F9B2}">
  <dimension ref="A1:K64"/>
  <sheetViews>
    <sheetView tabSelected="1" workbookViewId="0">
      <selection activeCell="C4" sqref="C4:K4"/>
    </sheetView>
  </sheetViews>
  <sheetFormatPr baseColWidth="10" defaultColWidth="11.44140625" defaultRowHeight="14.4" x14ac:dyDescent="0.3"/>
  <cols>
    <col min="1" max="1" width="2.44140625" customWidth="1"/>
    <col min="2" max="2" width="22.44140625" customWidth="1"/>
    <col min="12" max="12" width="2.6640625" customWidth="1"/>
  </cols>
  <sheetData>
    <row r="1" spans="2:11" ht="7.95" customHeight="1" thickBot="1" x14ac:dyDescent="0.35"/>
    <row r="2" spans="2:11" ht="31.2" customHeight="1" thickBot="1" x14ac:dyDescent="0.35">
      <c r="B2" s="1"/>
      <c r="C2" s="69" t="s">
        <v>173</v>
      </c>
      <c r="D2" s="70"/>
      <c r="E2" s="70"/>
      <c r="F2" s="70"/>
      <c r="G2" s="70"/>
      <c r="H2" s="70"/>
      <c r="I2" s="70"/>
      <c r="J2" s="70"/>
      <c r="K2" s="71"/>
    </row>
    <row r="3" spans="2:11" ht="15" customHeight="1" thickBot="1" x14ac:dyDescent="0.35">
      <c r="B3" s="2"/>
      <c r="C3" s="72" t="s">
        <v>177</v>
      </c>
      <c r="D3" s="73"/>
      <c r="E3" s="73"/>
      <c r="F3" s="73"/>
      <c r="G3" s="74"/>
      <c r="H3" s="75" t="s">
        <v>175</v>
      </c>
      <c r="I3" s="76"/>
      <c r="J3" s="76"/>
      <c r="K3" s="77"/>
    </row>
    <row r="4" spans="2:11" ht="15" thickBot="1" x14ac:dyDescent="0.35">
      <c r="B4" s="3"/>
      <c r="C4" s="75" t="s">
        <v>176</v>
      </c>
      <c r="D4" s="76"/>
      <c r="E4" s="76"/>
      <c r="F4" s="76"/>
      <c r="G4" s="76"/>
      <c r="H4" s="76"/>
      <c r="I4" s="76"/>
      <c r="J4" s="76"/>
      <c r="K4" s="77"/>
    </row>
    <row r="5" spans="2:11" ht="10.199999999999999" customHeight="1" x14ac:dyDescent="0.3"/>
    <row r="6" spans="2:11" x14ac:dyDescent="0.3">
      <c r="B6" s="4" t="s">
        <v>174</v>
      </c>
    </row>
    <row r="7" spans="2:11" ht="10.199999999999999" customHeight="1" thickBot="1" x14ac:dyDescent="0.35"/>
    <row r="8" spans="2:11" ht="19.95" customHeight="1" x14ac:dyDescent="0.3">
      <c r="B8" s="51" t="s">
        <v>0</v>
      </c>
      <c r="C8" s="78" t="s">
        <v>1</v>
      </c>
      <c r="D8" s="79"/>
      <c r="E8" s="79"/>
      <c r="F8" s="80"/>
      <c r="G8" s="48" t="s">
        <v>2</v>
      </c>
      <c r="H8" s="78" t="s">
        <v>3</v>
      </c>
      <c r="I8" s="79"/>
      <c r="J8" s="79"/>
      <c r="K8" s="81"/>
    </row>
    <row r="9" spans="2:11" ht="19.95" customHeight="1" x14ac:dyDescent="0.3">
      <c r="B9" s="49" t="s">
        <v>4</v>
      </c>
      <c r="C9" s="87" t="s">
        <v>5</v>
      </c>
      <c r="D9" s="88"/>
      <c r="E9" s="88"/>
      <c r="F9" s="88"/>
      <c r="G9" s="88"/>
      <c r="H9" s="89"/>
      <c r="I9" s="5" t="s">
        <v>6</v>
      </c>
      <c r="J9" s="84" t="s">
        <v>7</v>
      </c>
      <c r="K9" s="86"/>
    </row>
    <row r="10" spans="2:11" ht="19.95" customHeight="1" x14ac:dyDescent="0.3">
      <c r="B10" s="49" t="s">
        <v>8</v>
      </c>
      <c r="C10" s="87" t="s">
        <v>9</v>
      </c>
      <c r="D10" s="88"/>
      <c r="E10" s="88"/>
      <c r="F10" s="88"/>
      <c r="G10" s="88"/>
      <c r="H10" s="89"/>
      <c r="I10" s="5" t="s">
        <v>6</v>
      </c>
      <c r="J10" s="84" t="s">
        <v>10</v>
      </c>
      <c r="K10" s="86"/>
    </row>
    <row r="11" spans="2:11" ht="19.95" customHeight="1" x14ac:dyDescent="0.3">
      <c r="B11" s="18" t="s">
        <v>11</v>
      </c>
      <c r="C11" s="88" t="s">
        <v>12</v>
      </c>
      <c r="D11" s="88"/>
      <c r="E11" s="88"/>
      <c r="F11" s="88"/>
      <c r="G11" s="88"/>
      <c r="H11" s="88"/>
      <c r="I11" s="88"/>
      <c r="J11" s="88"/>
      <c r="K11" s="90"/>
    </row>
    <row r="12" spans="2:11" ht="38.4" customHeight="1" x14ac:dyDescent="0.3">
      <c r="B12" s="47" t="s">
        <v>13</v>
      </c>
      <c r="C12" s="84" t="s">
        <v>14</v>
      </c>
      <c r="D12" s="85"/>
      <c r="E12" s="85"/>
      <c r="F12" s="85"/>
      <c r="G12" s="85"/>
      <c r="H12" s="85"/>
      <c r="I12" s="85"/>
      <c r="J12" s="85"/>
      <c r="K12" s="86"/>
    </row>
    <row r="13" spans="2:11" ht="30.6" customHeight="1" x14ac:dyDescent="0.3">
      <c r="B13" s="82" t="s">
        <v>15</v>
      </c>
      <c r="C13" s="83"/>
      <c r="D13" s="83"/>
      <c r="E13" s="83"/>
      <c r="F13" s="83"/>
      <c r="G13" s="7" t="s">
        <v>171</v>
      </c>
      <c r="H13" s="5" t="s">
        <v>16</v>
      </c>
      <c r="I13" s="7" t="s">
        <v>171</v>
      </c>
      <c r="J13" s="60" t="s">
        <v>166</v>
      </c>
      <c r="K13" s="46" t="s">
        <v>164</v>
      </c>
    </row>
    <row r="14" spans="2:11" ht="19.95" customHeight="1" x14ac:dyDescent="0.3">
      <c r="B14" s="50" t="s">
        <v>17</v>
      </c>
      <c r="C14" s="87" t="s">
        <v>18</v>
      </c>
      <c r="D14" s="88"/>
      <c r="E14" s="88"/>
      <c r="F14" s="5" t="s">
        <v>19</v>
      </c>
      <c r="G14" s="87" t="s">
        <v>20</v>
      </c>
      <c r="H14" s="89"/>
      <c r="I14" s="5" t="s">
        <v>21</v>
      </c>
      <c r="J14" s="87" t="s">
        <v>165</v>
      </c>
      <c r="K14" s="90"/>
    </row>
    <row r="15" spans="2:11" ht="19.95" customHeight="1" thickBot="1" x14ac:dyDescent="0.35">
      <c r="B15" s="25" t="s">
        <v>22</v>
      </c>
      <c r="C15" s="8" t="s">
        <v>23</v>
      </c>
      <c r="D15" s="101" t="s">
        <v>24</v>
      </c>
      <c r="E15" s="102"/>
      <c r="F15" s="103"/>
      <c r="G15" s="8" t="s">
        <v>23</v>
      </c>
      <c r="H15" s="91" t="s">
        <v>25</v>
      </c>
      <c r="I15" s="92"/>
      <c r="J15" s="93" t="s">
        <v>26</v>
      </c>
      <c r="K15" s="94"/>
    </row>
    <row r="16" spans="2:11" ht="10.199999999999999" customHeight="1" thickBot="1" x14ac:dyDescent="0.35">
      <c r="B16" s="56"/>
      <c r="C16" s="57"/>
      <c r="D16" s="58"/>
      <c r="E16" s="58"/>
      <c r="F16" s="58"/>
      <c r="G16" s="57"/>
      <c r="H16" s="59"/>
      <c r="I16" s="59"/>
      <c r="J16" s="57"/>
      <c r="K16" s="57"/>
    </row>
    <row r="17" spans="2:11" ht="19.95" customHeight="1" x14ac:dyDescent="0.3">
      <c r="B17" s="64" t="s">
        <v>172</v>
      </c>
      <c r="C17" s="61" t="s">
        <v>23</v>
      </c>
      <c r="D17" s="106" t="s">
        <v>168</v>
      </c>
      <c r="E17" s="107"/>
      <c r="F17" s="108" t="s">
        <v>169</v>
      </c>
      <c r="G17" s="109"/>
      <c r="H17" s="110"/>
      <c r="I17" s="62" t="s">
        <v>6</v>
      </c>
      <c r="J17" s="111" t="s">
        <v>7</v>
      </c>
      <c r="K17" s="112"/>
    </row>
    <row r="18" spans="2:11" ht="19.95" customHeight="1" thickBot="1" x14ac:dyDescent="0.35">
      <c r="B18" s="25" t="s">
        <v>17</v>
      </c>
      <c r="C18" s="93" t="s">
        <v>18</v>
      </c>
      <c r="D18" s="104"/>
      <c r="E18" s="104"/>
      <c r="F18" s="63" t="s">
        <v>19</v>
      </c>
      <c r="G18" s="93" t="s">
        <v>20</v>
      </c>
      <c r="H18" s="105"/>
      <c r="I18" s="63" t="s">
        <v>21</v>
      </c>
      <c r="J18" s="93" t="s">
        <v>165</v>
      </c>
      <c r="K18" s="94"/>
    </row>
    <row r="19" spans="2:11" ht="10.199999999999999" customHeight="1" x14ac:dyDescent="0.3">
      <c r="B19" s="113" t="s">
        <v>170</v>
      </c>
      <c r="C19" s="113"/>
      <c r="D19" s="113"/>
      <c r="E19" s="113"/>
      <c r="F19" s="113"/>
      <c r="G19" s="113"/>
      <c r="H19" s="113"/>
      <c r="I19" s="113"/>
      <c r="J19" s="113"/>
      <c r="K19" s="113"/>
    </row>
    <row r="20" spans="2:11" ht="10.199999999999999" customHeight="1" thickBot="1" x14ac:dyDescent="0.35">
      <c r="B20" s="56"/>
      <c r="C20" s="57"/>
      <c r="D20" s="58"/>
      <c r="E20" s="58"/>
      <c r="F20" s="58"/>
      <c r="G20" s="57"/>
      <c r="H20" s="59"/>
      <c r="I20" s="59"/>
      <c r="J20" s="57"/>
      <c r="K20" s="57"/>
    </row>
    <row r="21" spans="2:11" ht="13.95" customHeight="1" thickBot="1" x14ac:dyDescent="0.35">
      <c r="B21" s="95" t="s">
        <v>27</v>
      </c>
      <c r="C21" s="96"/>
      <c r="D21" s="96"/>
      <c r="E21" s="96"/>
      <c r="F21" s="96"/>
      <c r="G21" s="96"/>
      <c r="H21" s="96"/>
      <c r="I21" s="96"/>
      <c r="J21" s="96"/>
      <c r="K21" s="97"/>
    </row>
    <row r="22" spans="2:11" ht="27" customHeight="1" thickBot="1" x14ac:dyDescent="0.35">
      <c r="B22" s="9" t="s">
        <v>156</v>
      </c>
      <c r="C22" s="10" t="s">
        <v>28</v>
      </c>
      <c r="D22" s="98" t="s">
        <v>29</v>
      </c>
      <c r="E22" s="98"/>
      <c r="F22" s="10" t="s">
        <v>30</v>
      </c>
      <c r="G22" s="10" t="s">
        <v>31</v>
      </c>
      <c r="H22" s="99" t="s">
        <v>167</v>
      </c>
      <c r="I22" s="99"/>
      <c r="J22" s="99" t="s">
        <v>56</v>
      </c>
      <c r="K22" s="100"/>
    </row>
    <row r="23" spans="2:11" ht="15.6" customHeight="1" x14ac:dyDescent="0.3">
      <c r="B23" s="11"/>
      <c r="C23" s="12"/>
      <c r="D23" s="114"/>
      <c r="E23" s="114"/>
      <c r="F23" s="13"/>
      <c r="G23" s="13"/>
      <c r="H23" s="115"/>
      <c r="I23" s="115"/>
      <c r="J23" s="115"/>
      <c r="K23" s="116"/>
    </row>
    <row r="24" spans="2:11" ht="15.6" customHeight="1" x14ac:dyDescent="0.3">
      <c r="B24" s="11"/>
      <c r="C24" s="14"/>
      <c r="D24" s="117"/>
      <c r="E24" s="117"/>
      <c r="F24" s="15"/>
      <c r="G24" s="15"/>
      <c r="H24" s="118"/>
      <c r="I24" s="118"/>
      <c r="J24" s="118"/>
      <c r="K24" s="119"/>
    </row>
    <row r="25" spans="2:11" ht="15.6" customHeight="1" x14ac:dyDescent="0.3">
      <c r="B25" s="11"/>
      <c r="C25" s="14"/>
      <c r="D25" s="117"/>
      <c r="E25" s="117"/>
      <c r="F25" s="15"/>
      <c r="G25" s="15"/>
      <c r="H25" s="118"/>
      <c r="I25" s="118"/>
      <c r="J25" s="118"/>
      <c r="K25" s="119"/>
    </row>
    <row r="26" spans="2:11" ht="15.6" customHeight="1" x14ac:dyDescent="0.3">
      <c r="B26" s="11"/>
      <c r="C26" s="14"/>
      <c r="D26" s="117"/>
      <c r="E26" s="117"/>
      <c r="F26" s="15"/>
      <c r="G26" s="15"/>
      <c r="H26" s="118"/>
      <c r="I26" s="118"/>
      <c r="J26" s="118"/>
      <c r="K26" s="119"/>
    </row>
    <row r="27" spans="2:11" ht="15.6" customHeight="1" x14ac:dyDescent="0.3">
      <c r="B27" s="11"/>
      <c r="C27" s="14"/>
      <c r="D27" s="117"/>
      <c r="E27" s="117"/>
      <c r="F27" s="15"/>
      <c r="G27" s="15"/>
      <c r="H27" s="118"/>
      <c r="I27" s="118"/>
      <c r="J27" s="118"/>
      <c r="K27" s="119"/>
    </row>
    <row r="28" spans="2:11" ht="15.6" customHeight="1" x14ac:dyDescent="0.3">
      <c r="B28" s="11"/>
      <c r="C28" s="14"/>
      <c r="D28" s="117"/>
      <c r="E28" s="117"/>
      <c r="F28" s="15"/>
      <c r="G28" s="15"/>
      <c r="H28" s="118"/>
      <c r="I28" s="118"/>
      <c r="J28" s="118"/>
      <c r="K28" s="119"/>
    </row>
    <row r="29" spans="2:11" ht="15.6" customHeight="1" x14ac:dyDescent="0.3">
      <c r="B29" s="11"/>
      <c r="C29" s="14"/>
      <c r="D29" s="117"/>
      <c r="E29" s="117"/>
      <c r="F29" s="15"/>
      <c r="G29" s="15"/>
      <c r="H29" s="118"/>
      <c r="I29" s="118"/>
      <c r="J29" s="118"/>
      <c r="K29" s="119"/>
    </row>
    <row r="30" spans="2:11" ht="15.6" customHeight="1" x14ac:dyDescent="0.3">
      <c r="B30" s="11"/>
      <c r="C30" s="14"/>
      <c r="D30" s="117"/>
      <c r="E30" s="117"/>
      <c r="F30" s="15"/>
      <c r="G30" s="15"/>
      <c r="H30" s="118"/>
      <c r="I30" s="118"/>
      <c r="J30" s="118"/>
      <c r="K30" s="119"/>
    </row>
    <row r="31" spans="2:11" ht="15.6" customHeight="1" x14ac:dyDescent="0.3">
      <c r="B31" s="11"/>
      <c r="C31" s="14"/>
      <c r="D31" s="117"/>
      <c r="E31" s="117"/>
      <c r="F31" s="15"/>
      <c r="G31" s="15"/>
      <c r="H31" s="118"/>
      <c r="I31" s="118"/>
      <c r="J31" s="118"/>
      <c r="K31" s="119"/>
    </row>
    <row r="32" spans="2:11" ht="15.6" customHeight="1" thickBot="1" x14ac:dyDescent="0.35">
      <c r="B32" s="11"/>
      <c r="C32" s="16"/>
      <c r="D32" s="120"/>
      <c r="E32" s="120"/>
      <c r="F32" s="17"/>
      <c r="G32" s="17"/>
      <c r="H32" s="121"/>
      <c r="I32" s="121"/>
      <c r="J32" s="121"/>
      <c r="K32" s="122"/>
    </row>
    <row r="33" spans="2:11" ht="15" thickBot="1" x14ac:dyDescent="0.35">
      <c r="B33" s="162" t="s">
        <v>32</v>
      </c>
      <c r="C33" s="163"/>
      <c r="D33" s="163"/>
      <c r="E33" s="163"/>
      <c r="F33" s="163"/>
      <c r="G33" s="164"/>
      <c r="H33" s="165">
        <f>SUM(H23:I32)</f>
        <v>0</v>
      </c>
      <c r="I33" s="166"/>
      <c r="J33" s="165">
        <f>SUM(J23:K32)</f>
        <v>0</v>
      </c>
      <c r="K33" s="166"/>
    </row>
    <row r="34" spans="2:11" ht="22.2" customHeight="1" thickBot="1" x14ac:dyDescent="0.35">
      <c r="B34" s="167" t="s">
        <v>33</v>
      </c>
      <c r="C34" s="168"/>
      <c r="D34" s="169" t="str">
        <f>Datos!E1</f>
        <v/>
      </c>
      <c r="E34" s="170"/>
      <c r="F34" s="170"/>
      <c r="G34" s="170"/>
      <c r="H34" s="170"/>
      <c r="I34" s="170"/>
      <c r="J34" s="170"/>
      <c r="K34" s="171"/>
    </row>
    <row r="35" spans="2:11" ht="10.199999999999999" customHeight="1" thickBot="1" x14ac:dyDescent="0.35"/>
    <row r="36" spans="2:11" ht="13.95" customHeight="1" x14ac:dyDescent="0.3">
      <c r="B36" s="141" t="s">
        <v>34</v>
      </c>
      <c r="C36" s="142"/>
      <c r="D36" s="142"/>
      <c r="E36" s="142"/>
      <c r="F36" s="142"/>
      <c r="G36" s="147" t="s">
        <v>35</v>
      </c>
      <c r="H36" s="148"/>
      <c r="I36" s="148"/>
      <c r="J36" s="149"/>
      <c r="K36" s="150"/>
    </row>
    <row r="37" spans="2:11" ht="13.95" customHeight="1" x14ac:dyDescent="0.3">
      <c r="B37" s="143"/>
      <c r="C37" s="144"/>
      <c r="D37" s="144"/>
      <c r="E37" s="144"/>
      <c r="F37" s="144"/>
      <c r="G37" s="151" t="s">
        <v>36</v>
      </c>
      <c r="H37" s="152"/>
      <c r="I37" s="152"/>
      <c r="J37" s="153"/>
      <c r="K37" s="154"/>
    </row>
    <row r="38" spans="2:11" ht="13.95" customHeight="1" x14ac:dyDescent="0.3">
      <c r="B38" s="143"/>
      <c r="C38" s="144"/>
      <c r="D38" s="144"/>
      <c r="E38" s="144"/>
      <c r="F38" s="144"/>
      <c r="G38" s="151" t="s">
        <v>32</v>
      </c>
      <c r="H38" s="152"/>
      <c r="I38" s="152"/>
      <c r="J38" s="153">
        <f>SUM(J36:J37)</f>
        <v>0</v>
      </c>
      <c r="K38" s="154"/>
    </row>
    <row r="39" spans="2:11" ht="13.95" customHeight="1" x14ac:dyDescent="0.3">
      <c r="B39" s="143"/>
      <c r="C39" s="144"/>
      <c r="D39" s="144"/>
      <c r="E39" s="144"/>
      <c r="F39" s="144"/>
      <c r="G39" s="151" t="s">
        <v>37</v>
      </c>
      <c r="H39" s="152"/>
      <c r="I39" s="152"/>
      <c r="J39" s="153"/>
      <c r="K39" s="154"/>
    </row>
    <row r="40" spans="2:11" ht="13.95" customHeight="1" x14ac:dyDescent="0.3">
      <c r="B40" s="143"/>
      <c r="C40" s="144"/>
      <c r="D40" s="144"/>
      <c r="E40" s="144"/>
      <c r="F40" s="144"/>
      <c r="G40" s="151" t="s">
        <v>167</v>
      </c>
      <c r="H40" s="152"/>
      <c r="I40" s="152"/>
      <c r="J40" s="153">
        <f>+H33</f>
        <v>0</v>
      </c>
      <c r="K40" s="154"/>
    </row>
    <row r="41" spans="2:11" ht="13.95" customHeight="1" x14ac:dyDescent="0.3">
      <c r="B41" s="143"/>
      <c r="C41" s="144"/>
      <c r="D41" s="144"/>
      <c r="E41" s="144"/>
      <c r="F41" s="144"/>
      <c r="G41" s="151" t="s">
        <v>38</v>
      </c>
      <c r="H41" s="152"/>
      <c r="I41" s="152"/>
      <c r="J41" s="153">
        <f>+J38-J39</f>
        <v>0</v>
      </c>
      <c r="K41" s="154"/>
    </row>
    <row r="42" spans="2:11" ht="13.95" customHeight="1" thickBot="1" x14ac:dyDescent="0.35">
      <c r="B42" s="145"/>
      <c r="C42" s="146"/>
      <c r="D42" s="146"/>
      <c r="E42" s="146"/>
      <c r="F42" s="146"/>
      <c r="G42" s="132" t="s">
        <v>39</v>
      </c>
      <c r="H42" s="133"/>
      <c r="I42" s="133"/>
      <c r="J42" s="134">
        <f>IFERROR((J39+J40)/J38,0)</f>
        <v>0</v>
      </c>
      <c r="K42" s="135"/>
    </row>
    <row r="43" spans="2:11" ht="10.199999999999999" customHeight="1" x14ac:dyDescent="0.3">
      <c r="B43" s="66"/>
      <c r="C43" s="66"/>
      <c r="D43" s="66"/>
      <c r="E43" s="66"/>
      <c r="F43" s="66"/>
      <c r="G43" s="67"/>
      <c r="H43" s="67"/>
      <c r="I43" s="67"/>
      <c r="J43" s="68"/>
      <c r="K43" s="68"/>
    </row>
    <row r="44" spans="2:11" ht="13.8" customHeight="1" x14ac:dyDescent="0.3">
      <c r="B44" s="160" t="s">
        <v>178</v>
      </c>
      <c r="C44" s="161"/>
      <c r="D44" s="161"/>
      <c r="E44" s="161"/>
      <c r="F44" s="161"/>
      <c r="G44" s="161"/>
      <c r="H44" s="161"/>
      <c r="I44" s="161"/>
      <c r="J44" s="161"/>
      <c r="K44" s="161"/>
    </row>
    <row r="45" spans="2:11" ht="10.199999999999999" customHeight="1" thickBot="1" x14ac:dyDescent="0.35"/>
    <row r="46" spans="2:11" ht="20.399999999999999" customHeight="1" x14ac:dyDescent="0.3">
      <c r="B46" s="136" t="s">
        <v>40</v>
      </c>
      <c r="C46" s="137"/>
      <c r="D46" s="52" t="s">
        <v>41</v>
      </c>
      <c r="E46" s="138" t="s">
        <v>42</v>
      </c>
      <c r="F46" s="138"/>
      <c r="G46" s="138" t="s">
        <v>43</v>
      </c>
      <c r="H46" s="138"/>
      <c r="I46" s="139" t="s">
        <v>44</v>
      </c>
      <c r="J46" s="139"/>
      <c r="K46" s="140"/>
    </row>
    <row r="47" spans="2:11" ht="25.95" customHeight="1" thickBot="1" x14ac:dyDescent="0.35">
      <c r="B47" s="155" t="s">
        <v>45</v>
      </c>
      <c r="C47" s="156"/>
      <c r="D47" s="53" t="s">
        <v>46</v>
      </c>
      <c r="E47" s="8" t="s">
        <v>47</v>
      </c>
      <c r="F47" s="54" t="s">
        <v>48</v>
      </c>
      <c r="G47" s="65" t="s">
        <v>49</v>
      </c>
      <c r="H47" s="54" t="s">
        <v>48</v>
      </c>
      <c r="I47" s="65" t="s">
        <v>50</v>
      </c>
      <c r="J47" s="53" t="s">
        <v>51</v>
      </c>
      <c r="K47" s="55" t="s">
        <v>48</v>
      </c>
    </row>
    <row r="48" spans="2:11" ht="10.199999999999999" customHeight="1" thickBot="1" x14ac:dyDescent="0.35">
      <c r="B48" s="19"/>
      <c r="C48" s="19"/>
    </row>
    <row r="49" spans="1:11" ht="14.4" customHeight="1" x14ac:dyDescent="0.3">
      <c r="B49" s="157" t="s">
        <v>55</v>
      </c>
      <c r="C49" s="158"/>
      <c r="D49" s="158"/>
      <c r="E49" s="158"/>
      <c r="F49" s="158"/>
      <c r="G49" s="158"/>
      <c r="H49" s="158"/>
      <c r="I49" s="158"/>
      <c r="J49" s="158"/>
      <c r="K49" s="159"/>
    </row>
    <row r="50" spans="1:11" ht="9.6" customHeight="1" x14ac:dyDescent="0.3">
      <c r="B50" s="123"/>
      <c r="C50" s="124"/>
      <c r="D50" s="124"/>
      <c r="E50" s="124"/>
      <c r="F50" s="124"/>
      <c r="G50" s="124"/>
      <c r="H50" s="124"/>
      <c r="I50" s="124"/>
      <c r="J50" s="124"/>
      <c r="K50" s="125"/>
    </row>
    <row r="51" spans="1:11" ht="9.6" customHeight="1" x14ac:dyDescent="0.3">
      <c r="B51" s="123"/>
      <c r="C51" s="124"/>
      <c r="D51" s="124"/>
      <c r="E51" s="124"/>
      <c r="F51" s="124"/>
      <c r="G51" s="124"/>
      <c r="H51" s="124"/>
      <c r="I51" s="124"/>
      <c r="J51" s="124"/>
      <c r="K51" s="125"/>
    </row>
    <row r="52" spans="1:11" ht="9.6" customHeight="1" thickBot="1" x14ac:dyDescent="0.35">
      <c r="B52" s="126"/>
      <c r="C52" s="127"/>
      <c r="D52" s="127"/>
      <c r="E52" s="127"/>
      <c r="F52" s="127"/>
      <c r="G52" s="127"/>
      <c r="H52" s="127"/>
      <c r="I52" s="127"/>
      <c r="J52" s="127"/>
      <c r="K52" s="128"/>
    </row>
    <row r="53" spans="1:11" ht="10.199999999999999" customHeight="1" x14ac:dyDescent="0.3">
      <c r="B53" s="19"/>
      <c r="C53" s="19"/>
    </row>
    <row r="54" spans="1:11" ht="10.199999999999999" customHeight="1" x14ac:dyDescent="0.3">
      <c r="B54" s="131" t="s">
        <v>57</v>
      </c>
      <c r="C54" s="131"/>
      <c r="D54" s="131"/>
      <c r="E54" s="131"/>
      <c r="F54" s="131"/>
      <c r="G54" s="131"/>
      <c r="H54" s="131"/>
      <c r="I54" s="131"/>
      <c r="J54" s="131"/>
      <c r="K54" s="131"/>
    </row>
    <row r="55" spans="1:11" ht="9.6" customHeight="1" x14ac:dyDescent="0.3">
      <c r="B55" s="131"/>
      <c r="C55" s="131"/>
      <c r="D55" s="131"/>
      <c r="E55" s="131"/>
      <c r="F55" s="131"/>
      <c r="G55" s="131"/>
      <c r="H55" s="131"/>
      <c r="I55" s="131"/>
      <c r="J55" s="131"/>
      <c r="K55" s="131"/>
    </row>
    <row r="56" spans="1:11" ht="10.199999999999999" customHeight="1" x14ac:dyDescent="0.3"/>
    <row r="57" spans="1:11" ht="9.75" customHeight="1" x14ac:dyDescent="0.3"/>
    <row r="58" spans="1:11" s="23" customFormat="1" ht="15" thickBot="1" x14ac:dyDescent="0.35">
      <c r="A58"/>
      <c r="B58" s="20" t="s">
        <v>52</v>
      </c>
      <c r="C58" s="21"/>
      <c r="D58" s="21"/>
      <c r="E58" s="22"/>
      <c r="F58" s="22"/>
    </row>
    <row r="59" spans="1:11" s="23" customFormat="1" ht="12" customHeight="1" x14ac:dyDescent="0.25">
      <c r="B59" s="129" t="s">
        <v>53</v>
      </c>
      <c r="C59" s="129"/>
      <c r="D59" s="129"/>
      <c r="E59" s="129"/>
      <c r="F59" s="129"/>
    </row>
    <row r="60" spans="1:11" s="23" customFormat="1" ht="14.4" customHeight="1" x14ac:dyDescent="0.25">
      <c r="B60" s="130" t="s">
        <v>58</v>
      </c>
      <c r="C60" s="130"/>
      <c r="D60" s="130"/>
      <c r="E60" s="130"/>
      <c r="F60" s="130"/>
    </row>
    <row r="61" spans="1:11" ht="10.199999999999999" customHeight="1" x14ac:dyDescent="0.3">
      <c r="A61" s="23"/>
    </row>
    <row r="62" spans="1:11" ht="10.199999999999999" customHeight="1" x14ac:dyDescent="0.3"/>
    <row r="63" spans="1:11" ht="10.199999999999999" customHeight="1" x14ac:dyDescent="0.3">
      <c r="B63" s="24" t="s">
        <v>54</v>
      </c>
    </row>
    <row r="64" spans="1:11" ht="8.4" customHeight="1" x14ac:dyDescent="0.3"/>
  </sheetData>
  <protectedRanges>
    <protectedRange sqref="D33:E33" name="Rango19"/>
  </protectedRanges>
  <mergeCells count="91">
    <mergeCell ref="B33:G33"/>
    <mergeCell ref="H33:I33"/>
    <mergeCell ref="J33:K33"/>
    <mergeCell ref="B34:C34"/>
    <mergeCell ref="D34:K34"/>
    <mergeCell ref="B49:K49"/>
    <mergeCell ref="G38:I38"/>
    <mergeCell ref="J38:K38"/>
    <mergeCell ref="G39:I39"/>
    <mergeCell ref="J39:K39"/>
    <mergeCell ref="G41:I41"/>
    <mergeCell ref="J41:K41"/>
    <mergeCell ref="G40:I40"/>
    <mergeCell ref="J40:K40"/>
    <mergeCell ref="B44:K44"/>
    <mergeCell ref="B50:K52"/>
    <mergeCell ref="B59:F59"/>
    <mergeCell ref="B60:F60"/>
    <mergeCell ref="B54:K55"/>
    <mergeCell ref="G42:I42"/>
    <mergeCell ref="J42:K42"/>
    <mergeCell ref="B46:C46"/>
    <mergeCell ref="E46:F46"/>
    <mergeCell ref="G46:H46"/>
    <mergeCell ref="I46:K46"/>
    <mergeCell ref="B36:F42"/>
    <mergeCell ref="G36:I36"/>
    <mergeCell ref="J36:K36"/>
    <mergeCell ref="G37:I37"/>
    <mergeCell ref="J37:K37"/>
    <mergeCell ref="B47:C47"/>
    <mergeCell ref="D31:E31"/>
    <mergeCell ref="H31:I31"/>
    <mergeCell ref="J31:K31"/>
    <mergeCell ref="D32:E32"/>
    <mergeCell ref="H32:I32"/>
    <mergeCell ref="J32:K32"/>
    <mergeCell ref="D29:E29"/>
    <mergeCell ref="H29:I29"/>
    <mergeCell ref="J29:K29"/>
    <mergeCell ref="D30:E30"/>
    <mergeCell ref="H30:I30"/>
    <mergeCell ref="J30:K30"/>
    <mergeCell ref="D27:E27"/>
    <mergeCell ref="H27:I27"/>
    <mergeCell ref="J27:K27"/>
    <mergeCell ref="D28:E28"/>
    <mergeCell ref="H28:I28"/>
    <mergeCell ref="J28:K28"/>
    <mergeCell ref="D25:E25"/>
    <mergeCell ref="H25:I25"/>
    <mergeCell ref="J25:K25"/>
    <mergeCell ref="D26:E26"/>
    <mergeCell ref="H26:I26"/>
    <mergeCell ref="J26:K26"/>
    <mergeCell ref="D23:E23"/>
    <mergeCell ref="H23:I23"/>
    <mergeCell ref="J23:K23"/>
    <mergeCell ref="D24:E24"/>
    <mergeCell ref="H24:I24"/>
    <mergeCell ref="J24:K24"/>
    <mergeCell ref="H15:I15"/>
    <mergeCell ref="J15:K15"/>
    <mergeCell ref="B21:K21"/>
    <mergeCell ref="D22:E22"/>
    <mergeCell ref="H22:I22"/>
    <mergeCell ref="J22:K22"/>
    <mergeCell ref="D15:F15"/>
    <mergeCell ref="C18:E18"/>
    <mergeCell ref="G18:H18"/>
    <mergeCell ref="J18:K18"/>
    <mergeCell ref="D17:E17"/>
    <mergeCell ref="F17:H17"/>
    <mergeCell ref="J17:K17"/>
    <mergeCell ref="B19:K19"/>
    <mergeCell ref="B13:F13"/>
    <mergeCell ref="C12:K12"/>
    <mergeCell ref="C14:E14"/>
    <mergeCell ref="J9:K9"/>
    <mergeCell ref="J10:K10"/>
    <mergeCell ref="C9:H9"/>
    <mergeCell ref="C10:H10"/>
    <mergeCell ref="G14:H14"/>
    <mergeCell ref="J14:K14"/>
    <mergeCell ref="C11:K11"/>
    <mergeCell ref="C2:K2"/>
    <mergeCell ref="C3:G3"/>
    <mergeCell ref="H3:K3"/>
    <mergeCell ref="C4:K4"/>
    <mergeCell ref="C8:F8"/>
    <mergeCell ref="H8:K8"/>
  </mergeCells>
  <printOptions horizontalCentered="1"/>
  <pageMargins left="0.39370078740157483" right="0.39370078740157483" top="0.51181102362204722" bottom="0.51181102362204722" header="0.31496062992125984" footer="0.27559055118110237"/>
  <pageSetup scale="70" orientation="portrait" r:id="rId1"/>
  <headerFooter>
    <oddFooter xml:space="preserve">&amp;L&amp;8Calle 26 No.69-76 Edificio Elemento Torre 1, Piso 3 – C.P 111071 
PBX:(+57) 601-3779555 - Información: Línea 195
www.umv.gov.co&amp;C&amp;8GEFI-FM-027
Página &amp;P de &amp;N
</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F1135067-3D03-4E0F-B93F-C44525AC091B}">
          <x14:formula1>
            <xm:f>Datos!$B$35:$B$50</xm:f>
          </x14:formula1>
          <xm:sqref>B23:B32</xm:sqref>
        </x14:dataValidation>
        <x14:dataValidation type="list" allowBlank="1" showInputMessage="1" showErrorMessage="1" xr:uid="{F8BD8D83-9948-4AC0-9EED-AD20A290BB49}">
          <x14:formula1>
            <xm:f>Datos!$C$35:$C$60</xm:f>
          </x14:formula1>
          <xm:sqref>C23</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Datos</vt:lpstr>
      <vt:lpstr>Control de Cambios</vt:lpstr>
      <vt:lpstr>GEFI-FM-027</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Yuly Andrea Gonzalez Rodriguez</dc:creator>
  <cp:lastModifiedBy>Yuly Andrea Gonzalez Rodriguez</cp:lastModifiedBy>
  <cp:lastPrinted>2026-03-19T14:06:25Z</cp:lastPrinted>
  <dcterms:created xsi:type="dcterms:W3CDTF">2026-03-01T23:26:48Z</dcterms:created>
  <dcterms:modified xsi:type="dcterms:W3CDTF">2026-03-19T14:06:40Z</dcterms:modified>
</cp:coreProperties>
</file>