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C:\Users\CAROLINA PINZON C\OneDrive\Documents\UAEMV\Evidencias Contrato\ENERO 2026\4. Actualización documental Gestión procesos\Actualización documental\"/>
    </mc:Choice>
  </mc:AlternateContent>
  <xr:revisionPtr revIDLastSave="0" documentId="8_{DE60DE36-632D-4D31-B810-3144A1909957}" xr6:coauthVersionLast="47" xr6:coauthVersionMax="47" xr10:uidLastSave="{00000000-0000-0000-0000-000000000000}"/>
  <bookViews>
    <workbookView xWindow="-120" yWindow="-120" windowWidth="20730" windowHeight="11040" xr2:uid="{00000000-000D-0000-FFFF-FFFF00000000}"/>
  </bookViews>
  <sheets>
    <sheet name="Solicitud CRP" sheetId="3" r:id="rId1"/>
    <sheet name="Datos" sheetId="2" state="hidden" r:id="rId2"/>
  </sheets>
  <definedNames>
    <definedName name="_xlnm._FilterDatabase" localSheetId="0" hidden="1">'Solicitud CRP'!$B$10:$I$13</definedName>
    <definedName name="_xlnm.Print_Area" localSheetId="0">'Solicitud CRP'!$A$1:$J$36</definedName>
    <definedName name="Clase">#REF!</definedName>
    <definedName name="modalidad" localSheetId="0">'Solicitud CRP'!$K$26:$K$26</definedName>
    <definedName name="modalidad">#REF!</definedName>
    <definedName name="MODALIDADDESELECCION">Datos!$D$61:$D$87</definedName>
    <definedName name="TIPOSDECOMPROMISOS">Datos!$B$61:$B$248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 i="3" l="1"/>
  <c r="B1" i="2" s="1" a="1"/>
  <c r="B1" i="2" s="1"/>
  <c r="B2" i="2" l="1"/>
  <c r="B3" i="2" s="1"/>
  <c r="C6" i="2" l="1"/>
  <c r="H6" i="2"/>
  <c r="M6" i="2"/>
  <c r="M8" i="2" s="1"/>
  <c r="N8" i="2" l="1"/>
  <c r="M9" i="2"/>
  <c r="H11" i="2"/>
  <c r="H8" i="2"/>
  <c r="C8" i="2"/>
  <c r="C11" i="2"/>
  <c r="M10" i="2" l="1"/>
  <c r="N10" i="2" s="1"/>
  <c r="N9" i="2"/>
  <c r="D8" i="2"/>
  <c r="C9" i="2"/>
  <c r="H9" i="2"/>
  <c r="I8" i="2"/>
  <c r="O9" i="2" l="1"/>
  <c r="H10" i="2"/>
  <c r="J9" i="2" s="1"/>
  <c r="I9" i="2"/>
  <c r="C10" i="2"/>
  <c r="D10" i="2" s="1"/>
  <c r="D9" i="2"/>
  <c r="E9" i="2" l="1"/>
  <c r="I10" i="2"/>
  <c r="E1" i="2" s="1"/>
  <c r="C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<sst xmlns="http://schemas.openxmlformats.org/spreadsheetml/2006/main" count="411" uniqueCount="389">
  <si>
    <t>IMPORTE</t>
  </si>
  <si>
    <t>MONEDA</t>
  </si>
  <si>
    <t xml:space="preserve">DECIMAL </t>
  </si>
  <si>
    <t>PARTE ENTERA</t>
  </si>
  <si>
    <t>CANTIDAD EN LETRAS</t>
  </si>
  <si>
    <t>MILLONES</t>
  </si>
  <si>
    <t>CENTENAS</t>
  </si>
  <si>
    <t>DECENAS</t>
  </si>
  <si>
    <t>UNIDAD</t>
  </si>
  <si>
    <t>CANTIDAD</t>
  </si>
  <si>
    <t>MILES</t>
  </si>
  <si>
    <t>UNIDADES</t>
  </si>
  <si>
    <t>LETRA</t>
  </si>
  <si>
    <t xml:space="preserve">DECENAS </t>
  </si>
  <si>
    <t>UN</t>
  </si>
  <si>
    <t>DOS</t>
  </si>
  <si>
    <t>TRES</t>
  </si>
  <si>
    <t>CUATRO</t>
  </si>
  <si>
    <t>CINCO</t>
  </si>
  <si>
    <t>SEIS</t>
  </si>
  <si>
    <t>SIETE</t>
  </si>
  <si>
    <t>OCHO</t>
  </si>
  <si>
    <t>NUEVE</t>
  </si>
  <si>
    <t>DIEZ</t>
  </si>
  <si>
    <t>ONCE</t>
  </si>
  <si>
    <t>DOCE</t>
  </si>
  <si>
    <t>TRECE</t>
  </si>
  <si>
    <t>CATORCE</t>
  </si>
  <si>
    <t>QUINCE</t>
  </si>
  <si>
    <t>DIECI</t>
  </si>
  <si>
    <t>VEINTE</t>
  </si>
  <si>
    <t>VEINTI</t>
  </si>
  <si>
    <t>TREINTA</t>
  </si>
  <si>
    <t>CUARENTA</t>
  </si>
  <si>
    <t>CINCUENTA</t>
  </si>
  <si>
    <t>SESENTA</t>
  </si>
  <si>
    <t>SETENTA</t>
  </si>
  <si>
    <t>OCHENTA</t>
  </si>
  <si>
    <t>NOVENTA</t>
  </si>
  <si>
    <t>CIEN</t>
  </si>
  <si>
    <t>CIENTO</t>
  </si>
  <si>
    <t>TRESCIENTOS</t>
  </si>
  <si>
    <t>CUATROCIENTOS</t>
  </si>
  <si>
    <t>QUINIENTOS</t>
  </si>
  <si>
    <t>SEISCIENTOS</t>
  </si>
  <si>
    <t>SETECIENTOS</t>
  </si>
  <si>
    <t>OCHOCIENTOS</t>
  </si>
  <si>
    <t>NOVECIENTOS</t>
  </si>
  <si>
    <t>MILLÓN</t>
  </si>
  <si>
    <t xml:space="preserve"> SOLICITUD CERTIFICADO DE REGISTRO PRESUPUESTAL </t>
  </si>
  <si>
    <t>CÓDIGO: GEFI-FM-010</t>
  </si>
  <si>
    <t>1. INFORMACIÓN DEL SOLICITANTE</t>
  </si>
  <si>
    <t>NÚMERO DE COMPROMISO:</t>
  </si>
  <si>
    <t>3. OBJETO DEL COMPROMISO:</t>
  </si>
  <si>
    <t>Contratación Mínima Cuantía</t>
  </si>
  <si>
    <t>Concurso de Méritos con Lista Multiusos</t>
  </si>
  <si>
    <t>Contratación Directa</t>
  </si>
  <si>
    <t>Otras Formas de Contratación Directa</t>
  </si>
  <si>
    <t>Contratación Directa Menor Cuantía</t>
  </si>
  <si>
    <t>Número CDP</t>
  </si>
  <si>
    <t>NOMBRE BENEFICIARIO:</t>
  </si>
  <si>
    <t>TIPO DE IDENTIFICACIÓN:</t>
  </si>
  <si>
    <t>Nro. IDENTIFICACIÓN:</t>
  </si>
  <si>
    <t>Elaboró</t>
  </si>
  <si>
    <t>Aprobó</t>
  </si>
  <si>
    <t>Nombre</t>
  </si>
  <si>
    <t>Cargo o Rol:</t>
  </si>
  <si>
    <t xml:space="preserve">Ordenador del Gasto   </t>
  </si>
  <si>
    <t xml:space="preserve"> </t>
  </si>
  <si>
    <t xml:space="preserve">  </t>
  </si>
  <si>
    <t>Tipo de Gasto</t>
  </si>
  <si>
    <t>Funcionamiento</t>
  </si>
  <si>
    <t>Inversión</t>
  </si>
  <si>
    <t>Vigencias Futuras</t>
  </si>
  <si>
    <t>Inversión - Regalías (SGR)</t>
  </si>
  <si>
    <t>VALOR TOTAL (En letras)</t>
  </si>
  <si>
    <t>DEPENDENCIA SOLICITANTE</t>
  </si>
  <si>
    <t>Dirección General</t>
  </si>
  <si>
    <t>Oficina de Control Interno</t>
  </si>
  <si>
    <t>Oficina Jurídica</t>
  </si>
  <si>
    <t>Oficina de Control Disciplinario Interno</t>
  </si>
  <si>
    <t>Oficina de Servicio a la Ciudadanía y Sostenibilidad</t>
  </si>
  <si>
    <t>Oficina de Tecnologías de la Información</t>
  </si>
  <si>
    <t>Oficina Asesora de Planeación</t>
  </si>
  <si>
    <t>Secretaría General</t>
  </si>
  <si>
    <t>Gerencia Administrativa y Financiera</t>
  </si>
  <si>
    <t>Gerencia de Contratación</t>
  </si>
  <si>
    <t>Subdirección de Planificación y de Conservación</t>
  </si>
  <si>
    <t>Gerencia para el Desarrollo, la Calidad y la Innovación</t>
  </si>
  <si>
    <t>Subdirección de Producción y Apoyo Logístico</t>
  </si>
  <si>
    <t>Gerencia de Producción</t>
  </si>
  <si>
    <t>Gerencia de Maquinaria y Equipos</t>
  </si>
  <si>
    <t>Subdirección de Intervención de la Infraestructura</t>
  </si>
  <si>
    <t>Gerencia de Infraestructura Urbana</t>
  </si>
  <si>
    <t>Gerencia de Infraestructura Rural</t>
  </si>
  <si>
    <t>PROGRAMA DE FINANCIACIÓN/POSICIÓN CATÁLOGO DE GASTO</t>
  </si>
  <si>
    <t>CÓDIGO FONDO</t>
  </si>
  <si>
    <t>ELEMENTO PEP</t>
  </si>
  <si>
    <t>1-100-F001 VA-Recursos distrito</t>
  </si>
  <si>
    <t>1-100-F039-VA-Crédito</t>
  </si>
  <si>
    <t>1-100-I010 VA-Sobretasa a la gasolina</t>
  </si>
  <si>
    <t>1-100-I024 VA-Sobretasa al ACPM</t>
  </si>
  <si>
    <t>1-100-I072 VA-Recursos Emergencia</t>
  </si>
  <si>
    <t>1-200-I010 RB Sobretasa a la gasolina</t>
  </si>
  <si>
    <t>1-200-I022 RB Sobretasa al ACPM</t>
  </si>
  <si>
    <t>1-200-F001 RB-Otros distrito</t>
  </si>
  <si>
    <t>1-300-I008 REAF Sobretasa a la gasolina</t>
  </si>
  <si>
    <t>1-300-I020 REAF Sobretasa al ACPM</t>
  </si>
  <si>
    <t>1-601-I010  PAS-Sobretasa a la gasolina</t>
  </si>
  <si>
    <t>1-601-I022  PAS-Sobretasa al ACPM</t>
  </si>
  <si>
    <t>1-601-I037 PAS-Crédito</t>
  </si>
  <si>
    <t>3-100-F002 VA-Administrados de libre destinación</t>
  </si>
  <si>
    <t>3-100-I017 VA-Convenios</t>
  </si>
  <si>
    <t>3-200-F002-RB Administrados de libre destinación</t>
  </si>
  <si>
    <t>3-200-I001 RB-Administrados de destinación específica</t>
  </si>
  <si>
    <t>3-601-I001  PAS-Administrados de destinación específica</t>
  </si>
  <si>
    <t>3-601-F002 PAS-Administrados de libre destinación</t>
  </si>
  <si>
    <t>3-602-I001 PAS-RB-Administrados de destinación especifica</t>
  </si>
  <si>
    <t>3-602-F002 PAS-RB-Administrados de libre destinación</t>
  </si>
  <si>
    <t>AR11000 AIR - BOGOTÁ DC</t>
  </si>
  <si>
    <t>PD11000 PROY INFRA DE TRANSPORTE IMPLEMENTACIÓN ACUERDO DE PAZ PR 8 TR DEL ART. 361 C.P. BOGOTÁ DC</t>
  </si>
  <si>
    <t>RP11000 AIR PARÁGRAFO 8° TRANSIT ART. 361 C.P - BOGOTÁ DC</t>
  </si>
  <si>
    <t>00AR-2402-0603-2018-00005-0020  - ASIGNACIÓN PARA LA INVERSIÓN REGIONAL - DEPARTAMENTOS</t>
  </si>
  <si>
    <t>00PD-2402-0603-2018-00005-0020 - PROYECTOS DE INFRAESTRUCTURA DE TRANSPORTE PARA LA IMPLEMENTACIÓN DEL ACUERDO FINAL PARAGRAFO 8° TRANSITORIO DEL ART . 361 DE LA C.P</t>
  </si>
  <si>
    <t>00RP-2402-0603-2018-00005-0020 - ASIGNACIÓN PARA LA INVERSIÓN REGIONAL - PARÁGRAFO 8° TRANSITORIO DEL ART. 361 DE LA C.P.</t>
  </si>
  <si>
    <t>000000000000000000227 Programa Funcionamiento -</t>
  </si>
  <si>
    <t>PM/0227/0001/FUNC Funcionamiento</t>
  </si>
  <si>
    <t>PM/0227/0102/24020980131 Malla rural conservada</t>
  </si>
  <si>
    <t>PM/0227/0103/24020940131 Ciclo infraestructura conservada</t>
  </si>
  <si>
    <r>
      <t xml:space="preserve">Distribución Elemento PEP </t>
    </r>
    <r>
      <rPr>
        <b/>
        <i/>
        <sz val="8"/>
        <rFont val="Arial"/>
        <family val="2"/>
      </rPr>
      <t>(Seleccionar de la lista desplegable)</t>
    </r>
  </si>
  <si>
    <t>O23011724022024013101115 Vía urbana con mantenimiento periódico o rutinario</t>
  </si>
  <si>
    <t>O23011724022024013101125 Banco de maquinaria dotado</t>
  </si>
  <si>
    <t>O23011724022024013102098 Sitio crítico de la red terciaria estabilizado</t>
  </si>
  <si>
    <t>O23011724022024013102112 Vía terciaria con mantenimiento periódico o rutinario</t>
  </si>
  <si>
    <t>O23011724022024013103094 Ciclo infraestructura urbana con mantenimiento</t>
  </si>
  <si>
    <t>O23011740022024014206020 Espacio público adecuado</t>
  </si>
  <si>
    <t>O23011745022024030101001 Servicio de promoción a la participación ciudadana</t>
  </si>
  <si>
    <t>O23011745992024016109005 Documento para la planeación estratégica en TI</t>
  </si>
  <si>
    <t>O23011745992024016109007 Servicios tecnológicos</t>
  </si>
  <si>
    <t>O23011745992024016109028 Servicio de información actualizado</t>
  </si>
  <si>
    <t>O23011745992024017907023 Servicio de Implementación Sistemas de Gestión</t>
  </si>
  <si>
    <t>O23011745992024017908016 Sedes mantenidas</t>
  </si>
  <si>
    <t>1-601-F001  PAS-Otros distrito</t>
  </si>
  <si>
    <t>3-100-I001 VA-Administrados de destinación especifica</t>
  </si>
  <si>
    <t>PM/0227/0101/24021150131 Malla vial conservada</t>
  </si>
  <si>
    <t>PM/0227/0101/24021250131 Malla vial conservada</t>
  </si>
  <si>
    <t>PM/0227/0101/45020010301 Malla vial conservada</t>
  </si>
  <si>
    <t>PM/0227/0106/40020200142 Espacio público adecuado</t>
  </si>
  <si>
    <t>PM/0227/0107/45990230179 Servicios para la planeación y sistemas de gestión</t>
  </si>
  <si>
    <t>PM/0227/0108/45990160179 Sedes mantenidas</t>
  </si>
  <si>
    <t>PM/0227/0109/45990280161 Infraestructura tecnológica</t>
  </si>
  <si>
    <t>PM/0227/0109/45990050161 Infraestructura tecnológica</t>
  </si>
  <si>
    <t>PM/0227/0109/45990070161 Infraestructura tecnológica</t>
  </si>
  <si>
    <t>No Aplica</t>
  </si>
  <si>
    <t>PM/0227/0102/24021120131 Malla rural conservada</t>
  </si>
  <si>
    <t>DOSCIENTOS</t>
  </si>
  <si>
    <t>FECHA</t>
  </si>
  <si>
    <t>Vigencia futura?</t>
  </si>
  <si>
    <t>SI</t>
  </si>
  <si>
    <t>No</t>
  </si>
  <si>
    <t>2. VALOR DEL COMPROMISO</t>
  </si>
  <si>
    <t xml:space="preserve">4. COMPROMISO </t>
  </si>
  <si>
    <t>5. INFORMACIÓN BENEFICIARIO</t>
  </si>
  <si>
    <t>6. APROBACIÓN</t>
  </si>
  <si>
    <t>VERSIÓN: 14</t>
  </si>
  <si>
    <t>FECHA DE APLICACIÓN: ENERO DE 2026</t>
  </si>
  <si>
    <t>Fondo (Código y Nombre)</t>
  </si>
  <si>
    <t xml:space="preserve">Código y denominación posición presupuestal </t>
  </si>
  <si>
    <t>Número Convenio</t>
  </si>
  <si>
    <t>Valor</t>
  </si>
  <si>
    <t>VALOR TOTAL</t>
  </si>
  <si>
    <t>01                 RELACION DE AUTORIZACION</t>
  </si>
  <si>
    <t>02                 ORDEN DE PAGO</t>
  </si>
  <si>
    <t>03                 ORDEN DE SUMINISTRO</t>
  </si>
  <si>
    <t>04                 ORDEN DE COMPRA</t>
  </si>
  <si>
    <t>05                 ORDEN DE CONSULTORIA</t>
  </si>
  <si>
    <t>06                 ORDEN DE TRABAJO</t>
  </si>
  <si>
    <t>07                 ORDEN INTERADMINISTRATIVA</t>
  </si>
  <si>
    <t>08                 AVANCES</t>
  </si>
  <si>
    <t>09                 CONTRATOS GENERALES</t>
  </si>
  <si>
    <t>10                 CONTRATOS INTERINSTITUCIONALES</t>
  </si>
  <si>
    <t>100                OFERTA DE COMPRA</t>
  </si>
  <si>
    <t>101                ORDEN DE SEGUROS</t>
  </si>
  <si>
    <t>102                CONTRATO DE CONSIGNACION</t>
  </si>
  <si>
    <t>103                ORDEN DE TRANSPORTE</t>
  </si>
  <si>
    <t>104                CONVENIO DE ASOCIACION</t>
  </si>
  <si>
    <t>105                CONTRATO DE EMISION</t>
  </si>
  <si>
    <t>106                ORDEN DE CAPACITACION</t>
  </si>
  <si>
    <t>107                CONVENIO INTERADMINISTRATIVO DE SEGUROS</t>
  </si>
  <si>
    <t>108                CONTRATO PARA IMPULSAR PROGRAMAS Y ACTIVIDADES DE INTERES PUBLICO</t>
  </si>
  <si>
    <t>109                CONTRATO DE TRANSACCIÓN</t>
  </si>
  <si>
    <t>11                 CONTRATOS INTERADMINISTRATIVOS</t>
  </si>
  <si>
    <t>110                CONTRATO DE DEPOSITO</t>
  </si>
  <si>
    <t>111                CONTRATO DE PERMUTA</t>
  </si>
  <si>
    <t>112                CONTRATO</t>
  </si>
  <si>
    <t>113                CONTRATO DE ADQUISICION DE BIENES</t>
  </si>
  <si>
    <t>114                ORDEN DE MATRICULA</t>
  </si>
  <si>
    <t>115                RECIBO</t>
  </si>
  <si>
    <t>116                GASTOS DE PROCESO</t>
  </si>
  <si>
    <t>117                CONTRATO CON ENTIDAD PRIVADA SIN ANIMO DE LUCRO</t>
  </si>
  <si>
    <t>118                CONVENIO INTERADMINISTRATIVO DE COOPERACION TECNICA</t>
  </si>
  <si>
    <t>119                CONTRATO INTERADMINISTRATIVO DE COMPRAVENTA</t>
  </si>
  <si>
    <t>12                 CONTRATO DE PRESTACION DE SERVICIOS</t>
  </si>
  <si>
    <t>120                CONTRATO DE CAPACITACION</t>
  </si>
  <si>
    <t>121                CONTRATO CON ENTIDADES SIN ANIMO DE LUCRO</t>
  </si>
  <si>
    <t>122                CONTRATO DE ALQUILER</t>
  </si>
  <si>
    <t>123                CONTRATO INTERADMINISTRATIVO DE INTERVENTORIA</t>
  </si>
  <si>
    <t>124                CONTRATO DE SERVICIO</t>
  </si>
  <si>
    <t>125                CONTRATO DE COMPRA</t>
  </si>
  <si>
    <t>126                OPERACION DE MERCADO ABIERTO</t>
  </si>
  <si>
    <t>127                CONTRATO DE OBRA POR EL SISTEMA DE ADMINISTRACION DELEGADA</t>
  </si>
  <si>
    <t>128                CONVENIO INTERINSTITUCIONAL DE COOPERACION TECNICA</t>
  </si>
  <si>
    <t>129                TRANSFERENCIAS DEUDA</t>
  </si>
  <si>
    <t>13                 CONTRATO DE CONSULTORIA</t>
  </si>
  <si>
    <t>130                CUENTA</t>
  </si>
  <si>
    <t>131                CONVENIO INTERADMINISTRATIVO DE ASOCIACION</t>
  </si>
  <si>
    <t>132                CONTRATO DE EJECUCION DE TRABAJO ARTISTICO</t>
  </si>
  <si>
    <t>133                CONTRATO DE APOYO A ACTIVIDADES DE INTERÉS PÚBLICO</t>
  </si>
  <si>
    <t>134                CONTRATO DE ALQUILER Y SUMINISTRO</t>
  </si>
  <si>
    <t>135                CONVENIO DE COOPERACION Y ASISTENCIA TECNICA</t>
  </si>
  <si>
    <t>136                CONVENIO DE COOPERACION Y APOYO</t>
  </si>
  <si>
    <t>137                CONVENIO DE ASOCIACION Y COFINANCIACION</t>
  </si>
  <si>
    <t>138                CONTRATO DE DISEÑO Y CONSTRUCCION</t>
  </si>
  <si>
    <t>14                 CONTRATO DE OBRA</t>
  </si>
  <si>
    <t>140                CONVENIO INTERADMINISTRATIVO DE COOPERACION</t>
  </si>
  <si>
    <t>141                CONTRATO DE SUMINISTRO E INSTALACION</t>
  </si>
  <si>
    <t>142                CONVENIO DE COOPERACION INTERADMINISTRATIVO</t>
  </si>
  <si>
    <t>143                CONTRATO DE PRESTACION ARTISTICA</t>
  </si>
  <si>
    <t>144                CONTRATO DE ASOCIACION</t>
  </si>
  <si>
    <t>145                CONTRATO DE PRESTACION DE SERVICIOS PROFESIONALES</t>
  </si>
  <si>
    <t>146                CONTRATO DE SUSCRIPCION</t>
  </si>
  <si>
    <t>147                ACUERDO TRANSACCIONAL</t>
  </si>
  <si>
    <t>148                CONTRATO DE PRESTACION DE SERVICIOS DE APOYO A LA GESTION</t>
  </si>
  <si>
    <t>15                 CONTRATO DE EMPRESTITO</t>
  </si>
  <si>
    <t>150                CONTRATO DIRECTO PARA EL DESARROLLO DE ACTIVIDADES CIENTÍFICAS</t>
  </si>
  <si>
    <t>151                CONTRATO DE COOPERACION Y APOYO</t>
  </si>
  <si>
    <t>152                CONTRATO DE ADQUISICION DE EXTENSION DE GARANTIA</t>
  </si>
  <si>
    <t>153                CONVENIO ESPECIAL DE COOPERACION DE CIENCIA Y TECNOLOGIA</t>
  </si>
  <si>
    <t>154                CONTRATO DE PRESTACION DE SERVICIOS DE RADIODIFUSION</t>
  </si>
  <si>
    <t>155                CONVENIO INTERADMINISTRATIVO DE ARRENDAMIENTO</t>
  </si>
  <si>
    <t>156                CONVENIO ESPECIFICO DE ASOCIACION</t>
  </si>
  <si>
    <t>157                CONVENIO INTERADMINISTRATIVO ESPECIFICO DE COOPERACION</t>
  </si>
  <si>
    <t>158                CONTRATO DE ADECUACION</t>
  </si>
  <si>
    <t>159                CONTRATO DE ADQUISICION DE EXTENSION DE GARANTIA Y MANTENIMIEN</t>
  </si>
  <si>
    <t>16                 CONTRATO DE COMPRAVENTA</t>
  </si>
  <si>
    <t>160                CONTRATO DE COMPRAVENTA DE BIEN MUEBLE Y SUMINISTRO DE ACTUALI</t>
  </si>
  <si>
    <t>161                CONTRATO DE CONFECCION Y SUMINISTRO</t>
  </si>
  <si>
    <t>162                CONTRATO DE COMERCIALIZACION</t>
  </si>
  <si>
    <t>163                CONTRATO DE SUMINISTRO Y MANTENIMIENTO</t>
  </si>
  <si>
    <t>164                CONTRATO DE SUBVENCION</t>
  </si>
  <si>
    <t>165                CONTRATO DE PUBLICACIONES</t>
  </si>
  <si>
    <t>166                CONVENIO DE COOPERACION TECNICA</t>
  </si>
  <si>
    <t>167                CONTRATACIÓN DIRECTA POR EXCLUSIVIDAD</t>
  </si>
  <si>
    <t>168                CONTRATACIÓN DIRECTA</t>
  </si>
  <si>
    <t>169                ORDEN DE MANTENIMIENTO</t>
  </si>
  <si>
    <t>17                 CONTRATO DE ARRENDAMIENTO</t>
  </si>
  <si>
    <t>170                CONTRATO DE PRESTACION DE SERVICIOS DE MANTENIMIENTO</t>
  </si>
  <si>
    <t>171                CONTRATO DE CIENCIA Y TECNOLOGIA</t>
  </si>
  <si>
    <t>172                CONVENIO INTERADMINISTRATIVO DE COOPERACION Y COFINANCIACION</t>
  </si>
  <si>
    <t>173                CONTRATO INTERADMINISTRATIVO DE PRESTACION DE SERVICIOS</t>
  </si>
  <si>
    <t>174                RESOLUCION NOMINA SUPERNUMERARIOS</t>
  </si>
  <si>
    <t>175                CONTRATO DE DONACION</t>
  </si>
  <si>
    <t>176                ORDEN DE LICENCIA DE USO</t>
  </si>
  <si>
    <t>177                CONTRATO DE TRABAJO ARTISTICO</t>
  </si>
  <si>
    <t>178                CONTRATO INTERADMINISTRATIVO DE GERENCIA DE PROYECTOS</t>
  </si>
  <si>
    <t>179                ACEPTACION DE OFERTA</t>
  </si>
  <si>
    <t>18                 CONTRATO DE LICENCIA DE USO</t>
  </si>
  <si>
    <t>180                CONTRATO DE COMISION</t>
  </si>
  <si>
    <t>181                COMODATO</t>
  </si>
  <si>
    <t>182                CONTRATO DE ADQUISICION</t>
  </si>
  <si>
    <t>183                CONTRATO PRESTACION DE SERVICIOS PARA EL DESARROLLO DE ACTIVIDADES CIENTIFICAS Y TECNOLOGICAS</t>
  </si>
  <si>
    <t>184                CONTRATO DE FIDUCIA</t>
  </si>
  <si>
    <t>185                CONTRATO DE PRESTACIÓN DE SERVICIO INTEGRAL DE ASEO</t>
  </si>
  <si>
    <t>19                 CONTRATO DE SUMINISTRO</t>
  </si>
  <si>
    <t>20                 CONTRATO DE DEPOSITO DE VALORES</t>
  </si>
  <si>
    <t>21                 CONVENIO INTERADMINISTRATIVO</t>
  </si>
  <si>
    <t>22                 CONVENIO INTERSINSTITUCIONAL</t>
  </si>
  <si>
    <t>23                 TRANSFERENCIA FUNCIONAMIENTO</t>
  </si>
  <si>
    <t>24                 TRANSFERENCIA INVERSION</t>
  </si>
  <si>
    <t>25                 LICITACION PUBLICA</t>
  </si>
  <si>
    <t>251                CONTRATO CESION DE DERECHOS PATRIMONIALES DE AUTOR</t>
  </si>
  <si>
    <t>252                ADMINISTRACION DEL SERVICIO EDUCATIVO</t>
  </si>
  <si>
    <t>253                CONTRATO DE PRESTACION DEL SERVICIO EDUCATIVO</t>
  </si>
  <si>
    <t>26                 INVITACION PUBLICA</t>
  </si>
  <si>
    <t>27                 CAJA MENOR</t>
  </si>
  <si>
    <t>28                 FACTURAS</t>
  </si>
  <si>
    <t>29                 OFICIO</t>
  </si>
  <si>
    <t>30                 ORDEN DE PRESTACION DE SERVICIOS</t>
  </si>
  <si>
    <t>31                 RESOLUCION</t>
  </si>
  <si>
    <t>32                 COMPROBANTE</t>
  </si>
  <si>
    <t>33                 ORDEN DE SERVICIO</t>
  </si>
  <si>
    <t>34                 DEUDA INTERNA</t>
  </si>
  <si>
    <t>35                 DEUDA EXTERNA</t>
  </si>
  <si>
    <t>36                 CUENTA DE COBRO</t>
  </si>
  <si>
    <t>37                 DECRETOS</t>
  </si>
  <si>
    <t>38                 POLIZAS</t>
  </si>
  <si>
    <t>39                 ACTAS</t>
  </si>
  <si>
    <t>40                 PROMESA DE COMPRAVENTA</t>
  </si>
  <si>
    <t>41                 CONVENIO DE COOPERACION</t>
  </si>
  <si>
    <t>42                 CONTRATO DE CONCESION</t>
  </si>
  <si>
    <t>43                 CONTRATO DE INTERVENTORIA</t>
  </si>
  <si>
    <t>44                 ORDEN DE ARRENDAMIENTO</t>
  </si>
  <si>
    <t>45                 CONVENIO</t>
  </si>
  <si>
    <t>46                 ORDEN  DE EXPEDICION DE POLIZAS</t>
  </si>
  <si>
    <t>47                 CONTRATO DE CONTRAPRESTACION DE SERVICIOS</t>
  </si>
  <si>
    <t>48                 ORDEN DE INTERVENTORIA</t>
  </si>
  <si>
    <t>49                 ORDEN DE DEPOSITO DE VALORES</t>
  </si>
  <si>
    <t>50                 ACUERDO</t>
  </si>
  <si>
    <t>51                 CONTRATO DE EDICION</t>
  </si>
  <si>
    <t>52                 CONVENIO DE ASISTENCIA TECNICA FINANCIERA</t>
  </si>
  <si>
    <t>53                 CONTRATO DE SEGUROS</t>
  </si>
  <si>
    <t>54                 ORDEN DE SUMINISTRO DE SERVICIOS</t>
  </si>
  <si>
    <t>55                 CONTRATO DE SUMINISTRO DE SERVICIOS</t>
  </si>
  <si>
    <t>56                 CONTRATO DE SUMINISTRO Y OBRA</t>
  </si>
  <si>
    <t>57                 FORMULARIO PAGO IMPUESTOS</t>
  </si>
  <si>
    <t>58                 CONCILIACIONES JUDICIALES</t>
  </si>
  <si>
    <t>59                 MEMORANDO</t>
  </si>
  <si>
    <t>60                 CONTRATO DE ENCARGO FIDUCIARIO</t>
  </si>
  <si>
    <t>61                 CONTRATO DE MANTENIMIENTO</t>
  </si>
  <si>
    <t>62                 ORDEN DE INSCRIPCION</t>
  </si>
  <si>
    <t>63                 CONTRATO ESTATAL</t>
  </si>
  <si>
    <t>64                 ORDEN DE OBRA</t>
  </si>
  <si>
    <t>65                 ORDEN DIRECTA DE SERVICIOS</t>
  </si>
  <si>
    <t>66                 CONTRATO DE ASESORIA</t>
  </si>
  <si>
    <t>67                 CONTRATO DE DESARROLLO DE PROYECTO CULTURAL (FORMAL)</t>
  </si>
  <si>
    <t>68                 CONTRATO DE COOPERACION Y CAPACITACION</t>
  </si>
  <si>
    <t>69                 CONTRATO DE COOPERACION</t>
  </si>
  <si>
    <t>70                 ORDEN DE COMPRAVENTA</t>
  </si>
  <si>
    <t>71                 CONTRATO DE INFORMATICA</t>
  </si>
  <si>
    <t>72                 CONTRATO POR EL SISTEMA DE ADMINISTRACION DELEGADA</t>
  </si>
  <si>
    <t>73                 CONTRATO DE OBRA PUBLICA</t>
  </si>
  <si>
    <t>74                 CONTRATO DE MANDATO</t>
  </si>
  <si>
    <t>75                 CONTRATO DE RENOVACION DE LICENCIAS</t>
  </si>
  <si>
    <t>76                 CONTRATO DE TRANSPORTE</t>
  </si>
  <si>
    <t>77                 CONTRATO DE ARRENDAMIENTO DE BIENES MUEBLES</t>
  </si>
  <si>
    <t>78                 ORDEN</t>
  </si>
  <si>
    <t>79                 CONTRATO DE CESION</t>
  </si>
  <si>
    <t>80                 ORDEN DE ALQUILER</t>
  </si>
  <si>
    <t>81                 CONTRATO DE EXPEDICION DE POLIZAS</t>
  </si>
  <si>
    <t>82                 ORDEN DE COMPRA INTERADMINISTRATIVA</t>
  </si>
  <si>
    <t>83                 ORDEN DE COOPERACION</t>
  </si>
  <si>
    <t>84                 CONVOCATORIA</t>
  </si>
  <si>
    <t>85                 CONVENIO INTERADMINISTRATIVO DE COMPRAVENTA</t>
  </si>
  <si>
    <t>86                 ESCRITURA PUBLICA</t>
  </si>
  <si>
    <t>87                 ORDEN DE EDICION</t>
  </si>
  <si>
    <t>88                 CONTRATO DE DESARROLLO DE PROYECTO CULTURAL NO SUJETO A FORMALIDADES PLENAS</t>
  </si>
  <si>
    <t>89                 CONTRATO DE APOYO</t>
  </si>
  <si>
    <t>90                 CONTRATO SIN FORMALIDADES PLENAS</t>
  </si>
  <si>
    <t>91                 CONVENIO DE COOPERACION INTERINSTITUCIONAL</t>
  </si>
  <si>
    <t>92                 CONTRATO DE APRENDIZAJE</t>
  </si>
  <si>
    <t>920                SGR SISTEMA GENERAL DE REGALIAS</t>
  </si>
  <si>
    <t>93                 CONTRATO DE SERVICIOS DE CONSULTORIA</t>
  </si>
  <si>
    <t>94                 CONTRATO DE CESION DE DERECHOS DE EMISION</t>
  </si>
  <si>
    <t>95                 CONTRATO DE CONSULTORIA Y OBRA</t>
  </si>
  <si>
    <t>96                 CONTRATO DE COPRODUCCION</t>
  </si>
  <si>
    <t>97                 CONVENIO INTERADMINISTRATIVO DE PRESTACION DE SERVICIOS</t>
  </si>
  <si>
    <t>98                 CONTRATO DE REIMPRESION, DISEÑO, DIAGRAMACION E IMPRESION DE CARTILLAS</t>
  </si>
  <si>
    <t>99                 CONVENIO INTERADMINISTRATIVO DE COFINANCIACION</t>
  </si>
  <si>
    <t>01                     LICITACIÓN PÚBLICA</t>
  </si>
  <si>
    <t>02                     SELEC. ABREV. MENOR CUANTÍA</t>
  </si>
  <si>
    <t>03                     SELEC. ABREV. SUBASTA INVERSA</t>
  </si>
  <si>
    <t>04                     CONTRATACIÓN MÍNIMA CUANTÍA</t>
  </si>
  <si>
    <t>05                     SELECCIÓN ABREV.  SERVICIOS DE SALUD</t>
  </si>
  <si>
    <t>06                     CONCURSO DE MÉRITOS CON LISTA CORTA</t>
  </si>
  <si>
    <t>07                     CONCURSO DE MÉRITOS CON LISTA MULTIUSOS</t>
  </si>
  <si>
    <t>08                     CONCURSO DE MÉRITOS ABIERTO</t>
  </si>
  <si>
    <t>09                     LISTA MULTIUSOS</t>
  </si>
  <si>
    <t>10                     CONTRATACIÓN DIRECTA</t>
  </si>
  <si>
    <t>11                     RÉGIMEN ESPECIAL</t>
  </si>
  <si>
    <t>12                     CONTRATACIÓN DIRECTA MENOR CUANTÍA</t>
  </si>
  <si>
    <t>13                     OTRAS FORMAS DE CONTRATACIÓN DIRECTA</t>
  </si>
  <si>
    <t>14                     INVITACIÓN OFERTAS COOPERATIVAS O ASOCIACIONES DE ENTIDADES TERRITORIALES</t>
  </si>
  <si>
    <t>15                     SELECCIÓN ABREVIADA DEL LITERAL H DEL NUMERAL 2 DEL ARTÍCULO 2 DE LA LEY 1150 DE 2007</t>
  </si>
  <si>
    <t>16                     ASOCIACIÓN PÚBLICO PRIVADA</t>
  </si>
  <si>
    <t>17                     SELEC. ABREV.  MARCO DE PRECIOS</t>
  </si>
  <si>
    <t>18                     BANCA MULTILATERAL</t>
  </si>
  <si>
    <t>19                     SELEC. ABREV. BOLSA DE PRODUCTOS</t>
  </si>
  <si>
    <t>20                     CONTRATACIÓN DIRECTA - OPERACIONES DE CRÉDITO PÚBLICO</t>
  </si>
  <si>
    <t>91                     N/A RELACIÓN DE AUTORIZACIÓN</t>
  </si>
  <si>
    <t>92                     N/A AVANCES</t>
  </si>
  <si>
    <t>93                     N/A SERVICIOS PÚBLICOS</t>
  </si>
  <si>
    <t>94                     N/A SENTENCIAS JUDICIALES</t>
  </si>
  <si>
    <t>95                     N/A CAJA MENOR</t>
  </si>
  <si>
    <t>96                     N/A ACTO ADMINISTRATIVO (RESOLUCIÓN, DECRETO, ACUERDO, ETC.)</t>
  </si>
  <si>
    <t>97                     N/A TRANSFERENCIAS 111-02  SDH-DDP</t>
  </si>
  <si>
    <t>TIPO DE COMPROMISO
(Seleccionar de la lista desplegable)</t>
  </si>
  <si>
    <t>MODALIDAD DE CONTRATACIÓN
 (Seleccionar de la lista desplegable)</t>
  </si>
  <si>
    <r>
      <t xml:space="preserve">Código y Programa de Financiación  </t>
    </r>
    <r>
      <rPr>
        <b/>
        <i/>
        <sz val="8"/>
        <rFont val="Arial"/>
        <family val="2"/>
      </rPr>
      <t>(Seleccionar de la lista desplegable</t>
    </r>
    <r>
      <rPr>
        <b/>
        <sz val="8"/>
        <rFont val="Arial"/>
        <family val="2"/>
      </rPr>
      <t>)</t>
    </r>
  </si>
  <si>
    <t>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</si>
</sst>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quot;$&quot;\ #,##0"/>
    <numFmt numFmtId="166" formatCode="#,##0_ ;\-#,##0\ "/>
    <numFmt numFmtId="167" formatCode="_-&quot;$&quot;* #,##0_-;\-&quot;$&quot;* #,##0_-;_-&quot;$&quot;* &quot;-&quot;??_-;_-@_-"/>
  </numFmts>
  <fonts count="18" x14ac:knownFonts="1">
    <font>
      <sz val="11"/>
      <color theme="1"/>
      <name val="Calibri"/>
      <family val="2"/>
      <scheme val="minor"/>
    </font>
    <font>
      <sz val="11"/>
      <color theme="1"/>
      <name val="Calibri"/>
      <family val="2"/>
      <scheme val="minor"/>
    </font>
    <font>
      <sz val="10"/>
      <name val="Arial"/>
      <family val="2"/>
    </font>
    <font>
      <sz val="9"/>
      <name val="Arial"/>
      <family val="2"/>
    </font>
    <font>
      <b/>
      <sz val="11"/>
      <name val="Arial"/>
      <family val="2"/>
    </font>
    <font>
      <b/>
      <sz val="10"/>
      <name val="Arial"/>
      <family val="2"/>
    </font>
    <font>
      <b/>
      <sz val="9"/>
      <name val="Arial"/>
      <family val="2"/>
    </font>
    <font>
      <b/>
      <sz val="9"/>
      <color theme="1"/>
      <name val="Arial"/>
      <family val="2"/>
    </font>
    <font>
      <b/>
      <sz val="8"/>
      <name val="Arial"/>
      <family val="2"/>
    </font>
    <font>
      <sz val="11"/>
      <name val="Arial"/>
      <family val="2"/>
    </font>
    <font>
      <sz val="36"/>
      <name val="Arial"/>
      <family val="2"/>
    </font>
    <font>
      <i/>
      <sz val="9"/>
      <color theme="1" tint="0.249977111117893"/>
      <name val="Arial"/>
      <family val="2"/>
    </font>
    <font>
      <sz val="11"/>
      <color rgb="FF000000"/>
      <name val="Calibri"/>
      <family val="2"/>
    </font>
    <font>
      <sz val="10"/>
      <color rgb="FF000000"/>
      <name val="Calibri"/>
      <family val="2"/>
    </font>
    <font>
      <sz val="10"/>
      <color rgb="FF000000"/>
      <name val="Calibri"/>
      <family val="2"/>
      <scheme val="minor"/>
    </font>
    <font>
      <b/>
      <i/>
      <sz val="8"/>
      <name val="Arial"/>
      <family val="2"/>
    </font>
    <font>
      <sz val="11"/>
      <name val="Calibri"/>
      <family val="2"/>
      <scheme val="minor"/>
    </font>
    <font>
      <sz val="7"/>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000000"/>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dashed">
        <color indexed="64"/>
      </right>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164" fontId="1" fillId="0" borderId="0" applyFont="0" applyFill="0" applyBorder="0" applyAlignment="0" applyProtection="0"/>
    <xf numFmtId="0" fontId="2" fillId="0" borderId="0"/>
    <xf numFmtId="0" fontId="2" fillId="0" borderId="0"/>
  </cellStyleXfs>
  <cellXfs count="170">
    <xf numFmtId="0" fontId="0" fillId="0" borderId="0" xfId="0"/>
    <xf numFmtId="0" fontId="0" fillId="0" borderId="1" xfId="0" applyBorder="1"/>
    <xf numFmtId="0" fontId="0" fillId="0" borderId="4" xfId="0" applyBorder="1"/>
    <xf numFmtId="0" fontId="0" fillId="0" borderId="2" xfId="0" applyBorder="1"/>
    <xf numFmtId="0" fontId="0" fillId="0" borderId="5" xfId="0" applyBorder="1"/>
    <xf numFmtId="0" fontId="0" fillId="0" borderId="6" xfId="0" applyBorder="1"/>
    <xf numFmtId="0" fontId="0" fillId="0" borderId="7" xfId="0" applyBorder="1"/>
    <xf numFmtId="0" fontId="0" fillId="0" borderId="8" xfId="0" applyBorder="1"/>
    <xf numFmtId="4" fontId="0" fillId="0" borderId="1" xfId="0" applyNumberFormat="1" applyBorder="1"/>
    <xf numFmtId="1" fontId="0" fillId="0" borderId="1" xfId="0" applyNumberFormat="1" applyBorder="1"/>
    <xf numFmtId="3" fontId="0" fillId="0" borderId="1" xfId="0" applyNumberFormat="1" applyBorder="1"/>
    <xf numFmtId="0" fontId="3" fillId="2" borderId="0" xfId="2" applyFont="1" applyFill="1" applyAlignment="1">
      <alignment vertical="center"/>
    </xf>
    <xf numFmtId="0" fontId="3" fillId="3" borderId="0" xfId="2" applyFont="1" applyFill="1" applyAlignment="1">
      <alignment vertical="center"/>
    </xf>
    <xf numFmtId="0" fontId="3" fillId="0" borderId="0" xfId="2" applyFont="1" applyAlignment="1">
      <alignment vertical="center"/>
    </xf>
    <xf numFmtId="0" fontId="5" fillId="2" borderId="0" xfId="2" applyFont="1" applyFill="1" applyAlignment="1">
      <alignment horizontal="center" vertical="center"/>
    </xf>
    <xf numFmtId="0" fontId="8" fillId="2" borderId="0" xfId="2" applyFont="1" applyFill="1" applyAlignment="1">
      <alignment horizontal="left" vertical="center"/>
    </xf>
    <xf numFmtId="0" fontId="6" fillId="2" borderId="0" xfId="2" applyFont="1" applyFill="1" applyAlignment="1">
      <alignment horizontal="center" vertical="center"/>
    </xf>
    <xf numFmtId="0" fontId="6" fillId="2" borderId="0" xfId="2" applyFont="1" applyFill="1" applyAlignment="1">
      <alignment horizontal="left" vertical="center"/>
    </xf>
    <xf numFmtId="0" fontId="3" fillId="2" borderId="0" xfId="2" applyFont="1" applyFill="1" applyAlignment="1">
      <alignment horizontal="left" vertical="center"/>
    </xf>
    <xf numFmtId="0" fontId="3" fillId="2" borderId="0" xfId="2" applyFont="1" applyFill="1" applyAlignment="1">
      <alignment horizontal="center" vertical="center"/>
    </xf>
    <xf numFmtId="0" fontId="6" fillId="2" borderId="0" xfId="2" applyFont="1" applyFill="1" applyAlignment="1">
      <alignment horizontal="left" vertical="center" wrapText="1"/>
    </xf>
    <xf numFmtId="0" fontId="9" fillId="0" borderId="0" xfId="2" applyFont="1"/>
    <xf numFmtId="0" fontId="3" fillId="2" borderId="0" xfId="2" applyFont="1" applyFill="1" applyAlignment="1">
      <alignment horizontal="justify" vertical="center" wrapText="1"/>
    </xf>
    <xf numFmtId="0" fontId="11" fillId="2" borderId="0" xfId="2" applyFont="1" applyFill="1" applyAlignment="1">
      <alignment horizontal="center" vertical="center" wrapText="1"/>
    </xf>
    <xf numFmtId="0" fontId="11" fillId="2" borderId="0" xfId="2" applyFont="1" applyFill="1" applyAlignment="1">
      <alignment horizontal="center" vertical="center"/>
    </xf>
    <xf numFmtId="49" fontId="6" fillId="2" borderId="0" xfId="3" applyNumberFormat="1" applyFont="1" applyFill="1" applyAlignment="1">
      <alignment horizontal="center" vertical="center" wrapText="1"/>
    </xf>
    <xf numFmtId="49" fontId="6" fillId="2" borderId="0" xfId="3" applyNumberFormat="1" applyFont="1" applyFill="1" applyAlignment="1">
      <alignment horizontal="left" vertical="center" wrapText="1"/>
    </xf>
    <xf numFmtId="165" fontId="6" fillId="2" borderId="0" xfId="2" applyNumberFormat="1" applyFont="1" applyFill="1" applyAlignment="1">
      <alignment horizontal="center" vertical="center" wrapText="1"/>
    </xf>
    <xf numFmtId="3" fontId="0" fillId="0" borderId="1" xfId="1" applyNumberFormat="1" applyFont="1" applyBorder="1"/>
    <xf numFmtId="0" fontId="12" fillId="0" borderId="0" xfId="0" applyFont="1" applyAlignment="1">
      <alignment horizontal="center" vertical="center"/>
    </xf>
    <xf numFmtId="0" fontId="13" fillId="0" borderId="0" xfId="0" applyFont="1" applyAlignment="1">
      <alignment vertical="center" wrapText="1"/>
    </xf>
    <xf numFmtId="0" fontId="0" fillId="0" borderId="0" xfId="0" applyAlignment="1">
      <alignment vertical="center" wrapText="1"/>
    </xf>
    <xf numFmtId="0" fontId="0" fillId="0" borderId="0" xfId="0" applyAlignment="1">
      <alignment wrapText="1"/>
    </xf>
    <xf numFmtId="0" fontId="14" fillId="0" borderId="0" xfId="0" applyFont="1" applyAlignment="1">
      <alignment wrapText="1"/>
    </xf>
    <xf numFmtId="0" fontId="0" fillId="0" borderId="0" xfId="0" applyAlignment="1">
      <alignment vertical="top" wrapText="1"/>
    </xf>
    <xf numFmtId="0" fontId="16" fillId="0" borderId="0" xfId="0" applyFont="1" applyAlignment="1">
      <alignment vertical="center" wrapText="1"/>
    </xf>
    <xf numFmtId="0" fontId="16" fillId="2" borderId="0" xfId="0" applyFont="1" applyFill="1" applyAlignment="1">
      <alignment vertical="center" wrapText="1"/>
    </xf>
    <xf numFmtId="0" fontId="16" fillId="2" borderId="0" xfId="0" applyFont="1" applyFill="1" applyAlignment="1">
      <alignment wrapText="1"/>
    </xf>
    <xf numFmtId="0" fontId="0" fillId="0" borderId="0" xfId="0" applyAlignment="1">
      <alignment horizontal="left" wrapText="1"/>
    </xf>
    <xf numFmtId="0" fontId="6" fillId="4" borderId="1" xfId="2" applyFont="1" applyFill="1" applyBorder="1" applyAlignment="1">
      <alignment horizontal="center" vertical="center"/>
    </xf>
    <xf numFmtId="0" fontId="6" fillId="4" borderId="27" xfId="2" applyFont="1" applyFill="1" applyBorder="1" applyAlignment="1">
      <alignment horizontal="center" vertical="center"/>
    </xf>
    <xf numFmtId="0" fontId="11" fillId="3" borderId="1" xfId="2" applyFont="1" applyFill="1" applyBorder="1" applyAlignment="1">
      <alignment vertical="center" wrapText="1"/>
    </xf>
    <xf numFmtId="0" fontId="6" fillId="2" borderId="26" xfId="2" applyFont="1" applyFill="1" applyBorder="1" applyAlignment="1">
      <alignment vertical="center" wrapText="1"/>
    </xf>
    <xf numFmtId="0" fontId="11" fillId="2" borderId="1" xfId="2" applyFont="1" applyFill="1" applyBorder="1" applyAlignment="1">
      <alignment horizontal="center" vertical="center" wrapText="1"/>
    </xf>
    <xf numFmtId="0" fontId="3" fillId="2" borderId="22" xfId="2" applyFont="1" applyFill="1" applyBorder="1" applyAlignment="1">
      <alignment vertical="center"/>
    </xf>
    <xf numFmtId="0" fontId="3" fillId="2" borderId="58" xfId="2" applyFont="1" applyFill="1" applyBorder="1" applyAlignment="1">
      <alignment vertical="center"/>
    </xf>
    <xf numFmtId="0" fontId="6" fillId="2" borderId="41" xfId="2" applyFont="1" applyFill="1" applyBorder="1" applyAlignment="1">
      <alignment vertical="center" wrapText="1"/>
    </xf>
    <xf numFmtId="0" fontId="11" fillId="3" borderId="49" xfId="2" applyFont="1" applyFill="1" applyBorder="1" applyAlignment="1">
      <alignment vertical="center" wrapText="1"/>
    </xf>
    <xf numFmtId="0" fontId="11" fillId="2" borderId="49" xfId="2" applyFont="1" applyFill="1" applyBorder="1" applyAlignment="1">
      <alignment horizontal="center" vertical="center" wrapText="1"/>
    </xf>
    <xf numFmtId="0" fontId="6" fillId="2" borderId="34" xfId="2" applyFont="1" applyFill="1" applyBorder="1" applyAlignment="1">
      <alignment vertical="center" wrapText="1"/>
    </xf>
    <xf numFmtId="0" fontId="11" fillId="3" borderId="35" xfId="2" applyFont="1" applyFill="1" applyBorder="1" applyAlignment="1">
      <alignment vertical="center" wrapText="1"/>
    </xf>
    <xf numFmtId="0" fontId="11" fillId="2" borderId="35" xfId="2" applyFont="1" applyFill="1" applyBorder="1" applyAlignment="1">
      <alignment horizontal="center" vertical="center" wrapText="1"/>
    </xf>
    <xf numFmtId="0" fontId="6" fillId="4" borderId="46" xfId="2" applyFont="1" applyFill="1" applyBorder="1" applyAlignment="1">
      <alignment horizontal="left" vertical="center"/>
    </xf>
    <xf numFmtId="0" fontId="15" fillId="5" borderId="42" xfId="0" applyFont="1" applyFill="1" applyBorder="1" applyAlignment="1">
      <alignment horizontal="center" vertical="center" wrapText="1"/>
    </xf>
    <xf numFmtId="0" fontId="8" fillId="4" borderId="30" xfId="2" applyFont="1" applyFill="1" applyBorder="1" applyAlignment="1">
      <alignment horizontal="center" vertical="center"/>
    </xf>
    <xf numFmtId="0" fontId="8" fillId="4" borderId="20" xfId="2" applyFont="1" applyFill="1" applyBorder="1" applyAlignment="1">
      <alignment horizontal="center" vertical="center"/>
    </xf>
    <xf numFmtId="0" fontId="6" fillId="4" borderId="20" xfId="2" applyFont="1" applyFill="1" applyBorder="1" applyAlignment="1">
      <alignment horizontal="center" vertical="center"/>
    </xf>
    <xf numFmtId="0" fontId="6" fillId="4" borderId="21" xfId="2" applyFont="1" applyFill="1" applyBorder="1" applyAlignment="1">
      <alignment horizontal="center" vertical="center"/>
    </xf>
    <xf numFmtId="167" fontId="3" fillId="3" borderId="1" xfId="1" applyNumberFormat="1" applyFont="1" applyFill="1" applyBorder="1" applyAlignment="1">
      <alignment horizontal="center" vertical="center" wrapText="1"/>
    </xf>
    <xf numFmtId="167" fontId="3" fillId="3" borderId="27" xfId="1" applyNumberFormat="1" applyFont="1" applyFill="1" applyBorder="1" applyAlignment="1">
      <alignment horizontal="center" vertical="center" wrapText="1"/>
    </xf>
    <xf numFmtId="0" fontId="8" fillId="4" borderId="37" xfId="2" applyFont="1" applyFill="1" applyBorder="1" applyAlignment="1">
      <alignment horizontal="center" vertical="center"/>
    </xf>
    <xf numFmtId="0" fontId="8" fillId="4" borderId="38" xfId="2" applyFont="1" applyFill="1" applyBorder="1" applyAlignment="1">
      <alignment horizontal="center" vertical="center"/>
    </xf>
    <xf numFmtId="0" fontId="8" fillId="4" borderId="39" xfId="2" applyFont="1" applyFill="1" applyBorder="1" applyAlignment="1">
      <alignment horizontal="center" vertical="center"/>
    </xf>
    <xf numFmtId="0" fontId="8" fillId="4" borderId="59" xfId="2" applyFont="1" applyFill="1" applyBorder="1" applyAlignment="1">
      <alignment horizontal="center" vertical="center" wrapText="1"/>
    </xf>
    <xf numFmtId="0" fontId="8" fillId="4" borderId="60" xfId="2" applyFont="1" applyFill="1" applyBorder="1" applyAlignment="1">
      <alignment horizontal="center" vertical="center" wrapText="1"/>
    </xf>
    <xf numFmtId="0" fontId="17" fillId="2" borderId="2" xfId="2" applyFont="1" applyFill="1" applyBorder="1" applyAlignment="1">
      <alignment horizontal="center" vertical="center" wrapText="1"/>
    </xf>
    <xf numFmtId="0" fontId="17" fillId="2" borderId="40" xfId="2" applyFont="1" applyFill="1" applyBorder="1" applyAlignment="1">
      <alignment horizontal="center" vertical="center" wrapText="1"/>
    </xf>
    <xf numFmtId="166" fontId="8" fillId="4" borderId="37" xfId="1" applyNumberFormat="1" applyFont="1" applyFill="1" applyBorder="1" applyAlignment="1">
      <alignment horizontal="center" vertical="center" wrapText="1"/>
    </xf>
    <xf numFmtId="166" fontId="8" fillId="4" borderId="39" xfId="1" applyNumberFormat="1" applyFont="1" applyFill="1" applyBorder="1" applyAlignment="1">
      <alignment horizontal="center" vertical="center" wrapText="1"/>
    </xf>
    <xf numFmtId="167" fontId="3" fillId="3" borderId="35" xfId="1" applyNumberFormat="1" applyFont="1" applyFill="1" applyBorder="1" applyAlignment="1">
      <alignment horizontal="center" vertical="center" wrapText="1"/>
    </xf>
    <xf numFmtId="167" fontId="3" fillId="3" borderId="36" xfId="1" applyNumberFormat="1" applyFont="1" applyFill="1" applyBorder="1" applyAlignment="1">
      <alignment horizontal="center" vertical="center" wrapText="1"/>
    </xf>
    <xf numFmtId="167" fontId="3" fillId="3" borderId="49" xfId="1" applyNumberFormat="1" applyFont="1" applyFill="1" applyBorder="1" applyAlignment="1">
      <alignment horizontal="center" vertical="center" wrapText="1"/>
    </xf>
    <xf numFmtId="167" fontId="3" fillId="3" borderId="57" xfId="1" applyNumberFormat="1" applyFont="1" applyFill="1" applyBorder="1" applyAlignment="1">
      <alignment horizontal="center" vertical="center" wrapText="1"/>
    </xf>
    <xf numFmtId="0" fontId="8" fillId="4" borderId="30" xfId="2" applyFont="1" applyFill="1" applyBorder="1" applyAlignment="1">
      <alignment horizontal="center" vertical="center" wrapText="1"/>
    </xf>
    <xf numFmtId="0" fontId="8" fillId="4" borderId="20" xfId="2" applyFont="1" applyFill="1" applyBorder="1" applyAlignment="1">
      <alignment horizontal="center" vertical="center" wrapText="1"/>
    </xf>
    <xf numFmtId="0" fontId="8" fillId="4" borderId="21" xfId="2" applyFont="1" applyFill="1" applyBorder="1" applyAlignment="1">
      <alignment horizontal="center" vertical="center" wrapText="1"/>
    </xf>
    <xf numFmtId="0" fontId="8" fillId="4" borderId="1" xfId="2" applyFont="1" applyFill="1" applyBorder="1" applyAlignment="1">
      <alignment horizontal="center" vertical="center" wrapText="1"/>
    </xf>
    <xf numFmtId="0" fontId="8" fillId="4" borderId="27" xfId="2" applyFont="1" applyFill="1" applyBorder="1" applyAlignment="1">
      <alignment horizontal="center" vertical="center"/>
    </xf>
    <xf numFmtId="0" fontId="8" fillId="4" borderId="31" xfId="2" applyFont="1" applyFill="1" applyBorder="1" applyAlignment="1">
      <alignment horizontal="center" vertical="center"/>
    </xf>
    <xf numFmtId="0" fontId="8" fillId="4" borderId="32" xfId="2" applyFont="1" applyFill="1" applyBorder="1" applyAlignment="1">
      <alignment horizontal="center" vertical="center"/>
    </xf>
    <xf numFmtId="0" fontId="8" fillId="4" borderId="33" xfId="2" applyFont="1" applyFill="1" applyBorder="1" applyAlignment="1">
      <alignment horizontal="center" vertical="center"/>
    </xf>
    <xf numFmtId="0" fontId="10" fillId="3" borderId="37" xfId="2" applyFont="1" applyFill="1" applyBorder="1" applyAlignment="1">
      <alignment horizontal="justify" vertical="center" wrapText="1"/>
    </xf>
    <xf numFmtId="0" fontId="10" fillId="3" borderId="38" xfId="2" applyFont="1" applyFill="1" applyBorder="1" applyAlignment="1">
      <alignment horizontal="justify" vertical="center" wrapText="1"/>
    </xf>
    <xf numFmtId="0" fontId="10" fillId="3" borderId="39" xfId="2" applyFont="1" applyFill="1" applyBorder="1" applyAlignment="1">
      <alignment horizontal="justify" vertical="center" wrapText="1"/>
    </xf>
    <xf numFmtId="0" fontId="8" fillId="4" borderId="51" xfId="2" applyFont="1" applyFill="1" applyBorder="1" applyAlignment="1">
      <alignment horizontal="center" vertical="center" wrapText="1"/>
    </xf>
    <xf numFmtId="0" fontId="8" fillId="4" borderId="4" xfId="2" applyFont="1" applyFill="1" applyBorder="1" applyAlignment="1">
      <alignment horizontal="center" vertical="center" wrapText="1"/>
    </xf>
    <xf numFmtId="166" fontId="3" fillId="3" borderId="1" xfId="1" applyNumberFormat="1" applyFont="1" applyFill="1" applyBorder="1" applyAlignment="1">
      <alignment horizontal="center" vertical="center" wrapText="1"/>
    </xf>
    <xf numFmtId="166" fontId="3" fillId="3" borderId="35" xfId="1" applyNumberFormat="1" applyFont="1" applyFill="1" applyBorder="1" applyAlignment="1">
      <alignment horizontal="center" vertical="center" wrapText="1"/>
    </xf>
    <xf numFmtId="0" fontId="6" fillId="4" borderId="37" xfId="2" applyFont="1" applyFill="1" applyBorder="1" applyAlignment="1">
      <alignment horizontal="right" vertical="center"/>
    </xf>
    <xf numFmtId="0" fontId="6" fillId="4" borderId="38" xfId="2" applyFont="1" applyFill="1" applyBorder="1" applyAlignment="1">
      <alignment horizontal="right" vertical="center"/>
    </xf>
    <xf numFmtId="0" fontId="6" fillId="4" borderId="39" xfId="2" applyFont="1" applyFill="1" applyBorder="1" applyAlignment="1">
      <alignment horizontal="right" vertical="center"/>
    </xf>
    <xf numFmtId="167" fontId="5" fillId="0" borderId="37" xfId="1" applyNumberFormat="1" applyFont="1" applyFill="1" applyBorder="1" applyAlignment="1">
      <alignment horizontal="center" vertical="center"/>
    </xf>
    <xf numFmtId="167" fontId="5" fillId="0" borderId="39" xfId="1" applyNumberFormat="1" applyFont="1" applyFill="1" applyBorder="1" applyAlignment="1">
      <alignment horizontal="center" vertical="center"/>
    </xf>
    <xf numFmtId="0" fontId="6" fillId="3" borderId="56" xfId="2" applyFont="1" applyFill="1" applyBorder="1" applyAlignment="1">
      <alignment horizontal="left" vertical="center"/>
    </xf>
    <xf numFmtId="0" fontId="6" fillId="3" borderId="28" xfId="2" applyFont="1" applyFill="1" applyBorder="1" applyAlignment="1">
      <alignment horizontal="left" vertical="center"/>
    </xf>
    <xf numFmtId="0" fontId="6" fillId="3" borderId="29" xfId="2" applyFont="1" applyFill="1" applyBorder="1" applyAlignment="1">
      <alignment horizontal="left" vertical="center"/>
    </xf>
    <xf numFmtId="49" fontId="8" fillId="4" borderId="30" xfId="3" applyNumberFormat="1" applyFont="1" applyFill="1" applyBorder="1" applyAlignment="1">
      <alignment horizontal="center" vertical="center" wrapText="1"/>
    </xf>
    <xf numFmtId="49" fontId="8" fillId="4" borderId="20" xfId="3" applyNumberFormat="1" applyFont="1" applyFill="1" applyBorder="1" applyAlignment="1">
      <alignment horizontal="center" vertical="center" wrapText="1"/>
    </xf>
    <xf numFmtId="49" fontId="8" fillId="4" borderId="21" xfId="3" applyNumberFormat="1" applyFont="1" applyFill="1" applyBorder="1" applyAlignment="1">
      <alignment horizontal="center" vertical="center" wrapText="1"/>
    </xf>
    <xf numFmtId="0" fontId="8" fillId="4" borderId="50" xfId="2" applyFont="1" applyFill="1" applyBorder="1" applyAlignment="1">
      <alignment horizontal="left" vertical="center"/>
    </xf>
    <xf numFmtId="0" fontId="8" fillId="4" borderId="22" xfId="2" applyFont="1" applyFill="1" applyBorder="1" applyAlignment="1">
      <alignment horizontal="left" vertical="center"/>
    </xf>
    <xf numFmtId="0" fontId="8" fillId="4" borderId="35" xfId="2" applyFont="1" applyFill="1" applyBorder="1" applyAlignment="1">
      <alignment horizontal="left" vertical="center"/>
    </xf>
    <xf numFmtId="0" fontId="8" fillId="4" borderId="36" xfId="2" applyFont="1" applyFill="1" applyBorder="1" applyAlignment="1">
      <alignment horizontal="left" vertical="center"/>
    </xf>
    <xf numFmtId="0" fontId="6" fillId="0" borderId="30" xfId="2" applyFont="1" applyBorder="1" applyAlignment="1">
      <alignment horizontal="center" vertical="center"/>
    </xf>
    <xf numFmtId="0" fontId="6" fillId="0" borderId="20" xfId="2" applyFont="1" applyBorder="1" applyAlignment="1">
      <alignment horizontal="center" vertical="center"/>
    </xf>
    <xf numFmtId="0" fontId="6" fillId="0" borderId="21" xfId="2" applyFont="1" applyBorder="1" applyAlignment="1">
      <alignment horizontal="center" vertical="center"/>
    </xf>
    <xf numFmtId="0" fontId="6" fillId="2" borderId="43" xfId="2" applyFont="1" applyFill="1" applyBorder="1" applyAlignment="1">
      <alignment horizontal="center" vertical="center"/>
    </xf>
    <xf numFmtId="0" fontId="6" fillId="2" borderId="45" xfId="2" applyFont="1" applyFill="1" applyBorder="1" applyAlignment="1">
      <alignment horizontal="center" vertical="center"/>
    </xf>
    <xf numFmtId="0" fontId="6" fillId="2" borderId="44" xfId="2" applyFont="1" applyFill="1" applyBorder="1" applyAlignment="1">
      <alignment horizontal="center" vertical="center"/>
    </xf>
    <xf numFmtId="0" fontId="6" fillId="3" borderId="26" xfId="2" applyFont="1" applyFill="1" applyBorder="1" applyAlignment="1">
      <alignment horizontal="left" vertical="center"/>
    </xf>
    <xf numFmtId="0" fontId="6" fillId="2" borderId="1" xfId="2" applyFont="1" applyFill="1" applyBorder="1" applyAlignment="1">
      <alignment horizontal="left" vertical="center"/>
    </xf>
    <xf numFmtId="0" fontId="6" fillId="2" borderId="27" xfId="2" applyFont="1" applyFill="1" applyBorder="1" applyAlignment="1">
      <alignment horizontal="left" vertical="center"/>
    </xf>
    <xf numFmtId="0" fontId="6" fillId="3" borderId="51" xfId="2" applyFont="1" applyFill="1" applyBorder="1" applyAlignment="1">
      <alignment horizontal="left" vertical="center"/>
    </xf>
    <xf numFmtId="0" fontId="6" fillId="3" borderId="3" xfId="2" applyFont="1" applyFill="1" applyBorder="1" applyAlignment="1">
      <alignment horizontal="left" vertical="center"/>
    </xf>
    <xf numFmtId="0" fontId="6" fillId="3" borderId="40" xfId="2" applyFont="1" applyFill="1" applyBorder="1" applyAlignment="1">
      <alignment horizontal="left" vertical="center"/>
    </xf>
    <xf numFmtId="49" fontId="6" fillId="2" borderId="52" xfId="3" applyNumberFormat="1" applyFont="1" applyFill="1" applyBorder="1" applyAlignment="1">
      <alignment horizontal="center" vertical="center" wrapText="1"/>
    </xf>
    <xf numFmtId="49" fontId="6" fillId="2" borderId="10" xfId="3" applyNumberFormat="1" applyFont="1" applyFill="1" applyBorder="1" applyAlignment="1">
      <alignment horizontal="center" vertical="center" wrapText="1"/>
    </xf>
    <xf numFmtId="49" fontId="6" fillId="2" borderId="46" xfId="3" applyNumberFormat="1" applyFont="1" applyFill="1" applyBorder="1" applyAlignment="1">
      <alignment horizontal="center" vertical="center" wrapText="1"/>
    </xf>
    <xf numFmtId="49" fontId="6" fillId="2" borderId="54" xfId="3" applyNumberFormat="1" applyFont="1" applyFill="1" applyBorder="1" applyAlignment="1">
      <alignment horizontal="center" vertical="center" wrapText="1"/>
    </xf>
    <xf numFmtId="49" fontId="6" fillId="2" borderId="9" xfId="3" applyNumberFormat="1" applyFont="1" applyFill="1" applyBorder="1" applyAlignment="1">
      <alignment horizontal="center" vertical="center" wrapText="1"/>
    </xf>
    <xf numFmtId="49" fontId="6" fillId="2" borderId="0" xfId="3" applyNumberFormat="1" applyFont="1" applyFill="1" applyAlignment="1">
      <alignment horizontal="center" vertical="center" wrapText="1"/>
    </xf>
    <xf numFmtId="49" fontId="6" fillId="2" borderId="55" xfId="3" applyNumberFormat="1" applyFont="1" applyFill="1" applyBorder="1" applyAlignment="1">
      <alignment horizontal="center" vertical="center" wrapText="1"/>
    </xf>
    <xf numFmtId="49" fontId="6" fillId="2" borderId="48" xfId="3" applyNumberFormat="1" applyFont="1" applyFill="1" applyBorder="1" applyAlignment="1">
      <alignment horizontal="center" vertical="center" wrapText="1"/>
    </xf>
    <xf numFmtId="49" fontId="6" fillId="2" borderId="53" xfId="3" applyNumberFormat="1" applyFont="1" applyFill="1" applyBorder="1" applyAlignment="1">
      <alignment horizontal="center" vertical="center" wrapText="1"/>
    </xf>
    <xf numFmtId="49" fontId="6" fillId="2" borderId="47" xfId="3" applyNumberFormat="1" applyFont="1" applyFill="1" applyBorder="1" applyAlignment="1">
      <alignment horizontal="center" vertical="center" wrapText="1"/>
    </xf>
    <xf numFmtId="0" fontId="8" fillId="4" borderId="23" xfId="2" applyFont="1" applyFill="1" applyBorder="1" applyAlignment="1">
      <alignment horizontal="center" vertical="center"/>
    </xf>
    <xf numFmtId="0" fontId="8" fillId="4" borderId="24" xfId="2" applyFont="1" applyFill="1" applyBorder="1" applyAlignment="1">
      <alignment horizontal="center" vertical="center"/>
    </xf>
    <xf numFmtId="0" fontId="8" fillId="4" borderId="25" xfId="2" applyFont="1" applyFill="1" applyBorder="1" applyAlignment="1">
      <alignment horizontal="center" vertical="center"/>
    </xf>
    <xf numFmtId="49" fontId="8" fillId="4" borderId="51" xfId="3" applyNumberFormat="1" applyFont="1" applyFill="1" applyBorder="1" applyAlignment="1">
      <alignment horizontal="center" vertical="center" wrapText="1"/>
    </xf>
    <xf numFmtId="49" fontId="8" fillId="4" borderId="4" xfId="3" applyNumberFormat="1" applyFont="1" applyFill="1" applyBorder="1" applyAlignment="1">
      <alignment horizontal="center" vertical="center" wrapText="1"/>
    </xf>
    <xf numFmtId="49" fontId="8" fillId="4" borderId="2" xfId="3" applyNumberFormat="1" applyFont="1" applyFill="1" applyBorder="1" applyAlignment="1">
      <alignment horizontal="center" vertical="center" wrapText="1"/>
    </xf>
    <xf numFmtId="49" fontId="8" fillId="4" borderId="3" xfId="3" applyNumberFormat="1" applyFont="1" applyFill="1" applyBorder="1" applyAlignment="1">
      <alignment horizontal="center" vertical="center" wrapText="1"/>
    </xf>
    <xf numFmtId="49" fontId="8" fillId="4" borderId="40" xfId="3" applyNumberFormat="1" applyFont="1" applyFill="1" applyBorder="1" applyAlignment="1">
      <alignment horizontal="center" vertical="center" wrapText="1"/>
    </xf>
    <xf numFmtId="0" fontId="17" fillId="2" borderId="51" xfId="2" applyFont="1" applyFill="1" applyBorder="1" applyAlignment="1">
      <alignment horizontal="center" vertical="center" wrapText="1"/>
    </xf>
    <xf numFmtId="0" fontId="17" fillId="2" borderId="4" xfId="2" applyFont="1" applyFill="1" applyBorder="1" applyAlignment="1">
      <alignment horizontal="center" vertical="center" wrapText="1"/>
    </xf>
    <xf numFmtId="0" fontId="8" fillId="4" borderId="2" xfId="2" applyFont="1" applyFill="1" applyBorder="1" applyAlignment="1">
      <alignment horizontal="center" vertical="center"/>
    </xf>
    <xf numFmtId="0" fontId="8" fillId="4" borderId="4" xfId="2" applyFont="1" applyFill="1" applyBorder="1" applyAlignment="1">
      <alignment horizontal="center" vertical="center"/>
    </xf>
    <xf numFmtId="0" fontId="2" fillId="2" borderId="2" xfId="2" applyFill="1" applyBorder="1" applyAlignment="1">
      <alignment horizontal="center" vertical="center" wrapText="1"/>
    </xf>
    <xf numFmtId="0" fontId="2" fillId="2" borderId="4" xfId="2" applyFill="1" applyBorder="1" applyAlignment="1">
      <alignment horizontal="center" vertical="center" wrapText="1"/>
    </xf>
    <xf numFmtId="0" fontId="3" fillId="0" borderId="11" xfId="2" applyFont="1" applyBorder="1" applyAlignment="1">
      <alignment horizontal="center" vertical="center"/>
    </xf>
    <xf numFmtId="0" fontId="3" fillId="0" borderId="15" xfId="2" applyFont="1" applyBorder="1" applyAlignment="1">
      <alignment horizontal="center" vertical="center"/>
    </xf>
    <xf numFmtId="0" fontId="3" fillId="0" borderId="16" xfId="2" applyFont="1" applyBorder="1" applyAlignment="1">
      <alignment horizontal="center" vertical="center"/>
    </xf>
    <xf numFmtId="0" fontId="4" fillId="3" borderId="12" xfId="2" applyFont="1" applyFill="1" applyBorder="1" applyAlignment="1">
      <alignment horizontal="center" vertical="center"/>
    </xf>
    <xf numFmtId="0" fontId="4" fillId="3" borderId="13" xfId="2" applyFont="1" applyFill="1" applyBorder="1" applyAlignment="1">
      <alignment horizontal="center" vertical="center"/>
    </xf>
    <xf numFmtId="0" fontId="4" fillId="3" borderId="14" xfId="2" applyFont="1" applyFill="1" applyBorder="1" applyAlignment="1">
      <alignment horizontal="center" vertical="center"/>
    </xf>
    <xf numFmtId="0" fontId="6" fillId="3" borderId="12" xfId="2" applyFont="1" applyFill="1" applyBorder="1" applyAlignment="1">
      <alignment horizontal="left" vertical="center"/>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7" fillId="3" borderId="12" xfId="2" applyFont="1" applyFill="1" applyBorder="1" applyAlignment="1">
      <alignment horizontal="left" vertical="center"/>
    </xf>
    <xf numFmtId="0" fontId="7" fillId="3" borderId="13" xfId="2" applyFont="1" applyFill="1" applyBorder="1" applyAlignment="1">
      <alignment horizontal="left" vertical="center"/>
    </xf>
    <xf numFmtId="0" fontId="7" fillId="3" borderId="14" xfId="2" applyFont="1" applyFill="1" applyBorder="1" applyAlignment="1">
      <alignment horizontal="left" vertical="center"/>
    </xf>
    <xf numFmtId="0" fontId="7" fillId="3" borderId="17" xfId="2" applyFont="1" applyFill="1" applyBorder="1" applyAlignment="1">
      <alignment horizontal="left" vertical="center"/>
    </xf>
    <xf numFmtId="0" fontId="7" fillId="3" borderId="18" xfId="2" applyFont="1" applyFill="1" applyBorder="1" applyAlignment="1">
      <alignment horizontal="left" vertical="center"/>
    </xf>
    <xf numFmtId="0" fontId="7" fillId="3" borderId="19" xfId="2" applyFont="1" applyFill="1" applyBorder="1" applyAlignment="1">
      <alignment horizontal="left" vertical="center"/>
    </xf>
    <xf numFmtId="0" fontId="8" fillId="4" borderId="26" xfId="2" applyFont="1" applyFill="1" applyBorder="1" applyAlignment="1">
      <alignment horizontal="center" vertical="center"/>
    </xf>
    <xf numFmtId="0" fontId="8" fillId="4" borderId="50" xfId="2" applyFont="1" applyFill="1" applyBorder="1" applyAlignment="1">
      <alignment horizontal="center" vertical="center"/>
    </xf>
    <xf numFmtId="0" fontId="6" fillId="0" borderId="1" xfId="2" applyFont="1" applyBorder="1" applyAlignment="1">
      <alignment horizontal="center" vertical="center"/>
    </xf>
    <xf numFmtId="0" fontId="6" fillId="0" borderId="22" xfId="2" applyFont="1" applyBorder="1" applyAlignment="1">
      <alignment horizontal="center" vertical="center"/>
    </xf>
    <xf numFmtId="0" fontId="3" fillId="2" borderId="2" xfId="2" applyFont="1" applyFill="1" applyBorder="1" applyAlignment="1">
      <alignment horizontal="center" vertical="center"/>
    </xf>
    <xf numFmtId="0" fontId="3" fillId="2" borderId="4" xfId="2" applyFont="1" applyFill="1" applyBorder="1" applyAlignment="1">
      <alignment horizontal="center" vertical="center"/>
    </xf>
    <xf numFmtId="0" fontId="15" fillId="5" borderId="37" xfId="0" applyFont="1" applyFill="1" applyBorder="1" applyAlignment="1">
      <alignment horizontal="center" vertical="center" wrapText="1"/>
    </xf>
    <xf numFmtId="0" fontId="15" fillId="5" borderId="39" xfId="0" applyFont="1" applyFill="1" applyBorder="1" applyAlignment="1">
      <alignment horizontal="center" vertical="center" wrapText="1"/>
    </xf>
    <xf numFmtId="166" fontId="3" fillId="3" borderId="49" xfId="1" applyNumberFormat="1" applyFont="1" applyFill="1" applyBorder="1" applyAlignment="1">
      <alignment horizontal="center" vertical="center" wrapText="1"/>
    </xf>
    <xf numFmtId="0" fontId="11" fillId="3" borderId="37" xfId="2" applyFont="1" applyFill="1" applyBorder="1" applyAlignment="1">
      <alignment horizontal="center" vertical="center" wrapText="1"/>
    </xf>
    <xf numFmtId="0" fontId="11" fillId="3" borderId="38" xfId="2" applyFont="1" applyFill="1" applyBorder="1" applyAlignment="1">
      <alignment horizontal="center" vertical="center" wrapText="1"/>
    </xf>
    <xf numFmtId="0" fontId="11" fillId="3" borderId="39" xfId="2"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1" xfId="0" applyBorder="1" applyAlignment="1">
      <alignment horizontal="center"/>
    </xf>
  </cellXfs>
  <cellStyles count="4">
    <cellStyle name="Moneda" xfId="1" builtinId="4"/>
    <cellStyle name="Normal" xfId="0" builtinId="0"/>
    <cellStyle name="Normal 2" xfId="2" xr:uid="{00000000-0005-0000-0000-000002000000}"/>
    <cellStyle name="Normal 2 2" xfId="3" xr:uid="{00000000-0005-0000-0000-000003000000}"/>
  </cellStyles>
  <dxfs count="25">
    <dxf>
      <font>
        <color rgb="FF9C0006"/>
      </font>
      <fill>
        <patternFill>
          <bgColor rgb="FFFFC7CE"/>
        </patternFill>
      </fill>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457200</xdr:colOff>
      <xdr:row>1</xdr:row>
      <xdr:rowOff>19050</xdr:rowOff>
    </xdr:from>
    <xdr:to>
      <xdr:col>1</xdr:col>
      <xdr:colOff>1466850</xdr:colOff>
      <xdr:row>3</xdr:row>
      <xdr:rowOff>133350</xdr:rowOff>
    </xdr:to>
    <xdr:pic>
      <xdr:nvPicPr>
        <xdr:cNvPr id="2" name="Imagen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114300"/>
          <a:ext cx="10096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UNIDADES" displayName="UNIDADES" ref="B14:C24" totalsRowShown="0" headerRowDxfId="24" headerRowBorderDxfId="23" tableBorderDxfId="22" totalsRowBorderDxfId="21">
  <autoFilter ref="B14:C24" xr:uid="{00000000-0009-0000-0100-000001000000}"/>
  <tableColumns count="2">
    <tableColumn id="1" xr3:uid="{00000000-0010-0000-0000-000001000000}" name="UNIDADES" dataDxfId="20"/>
    <tableColumn id="2" xr3:uid="{00000000-0010-0000-0000-000002000000}" name="LETRA" dataDxfId="1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ECENAS" displayName="DECENAS" ref="E14:F31" totalsRowShown="0" headerRowDxfId="18" headerRowBorderDxfId="17" tableBorderDxfId="16" totalsRowBorderDxfId="15">
  <autoFilter ref="E14:F31" xr:uid="{00000000-0009-0000-0100-000002000000}"/>
  <tableColumns count="2">
    <tableColumn id="1" xr3:uid="{00000000-0010-0000-0100-000001000000}" name="UNIDADES" dataDxfId="14"/>
    <tableColumn id="2" xr3:uid="{00000000-0010-0000-0100-000002000000}" name="LETRA" dataDxfId="1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CENTENAS" displayName="CENTENAS" ref="I14:J25" totalsRowShown="0" headerRowDxfId="12" headerRowBorderDxfId="11" tableBorderDxfId="10" totalsRowBorderDxfId="9">
  <autoFilter ref="I14:J25" xr:uid="{00000000-0009-0000-0100-000003000000}"/>
  <tableColumns count="2">
    <tableColumn id="1" xr3:uid="{00000000-0010-0000-0200-000001000000}" name="UNIDADES" dataDxfId="8"/>
    <tableColumn id="2" xr3:uid="{00000000-0010-0000-0200-000002000000}" name="LETRA" dataDxfId="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ILLONES" displayName="MILLONES" ref="L14:M16" totalsRowShown="0" headerRowDxfId="6" headerRowBorderDxfId="5" tableBorderDxfId="4" totalsRowBorderDxfId="3">
  <autoFilter ref="L14:M16" xr:uid="{00000000-0009-0000-0100-000004000000}"/>
  <tableColumns count="2">
    <tableColumn id="1" xr3:uid="{00000000-0010-0000-0300-000001000000}" name="UNIDADES" dataDxfId="2"/>
    <tableColumn id="2" xr3:uid="{00000000-0010-0000-0300-000002000000}" name="LETRA" dataDxfId="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M36"/>
  <sheetViews>
    <sheetView tabSelected="1" zoomScale="160" zoomScaleNormal="160" zoomScaleSheetLayoutView="100" workbookViewId="0">
      <selection activeCell="C7" sqref="C7:G8"/>
    </sheetView>
  </sheetViews>
  <sheetFormatPr baseColWidth="10" defaultRowHeight="12" x14ac:dyDescent="0.25"/>
  <cols>
    <col min="1" max="1" width="1.5703125" style="11" customWidth="1"/>
    <col min="2" max="2" width="30.85546875" style="12" customWidth="1"/>
    <col min="3" max="3" width="15" style="12" customWidth="1"/>
    <col min="4" max="4" width="11.5703125" style="12" customWidth="1"/>
    <col min="5" max="5" width="11.140625" style="12" customWidth="1"/>
    <col min="6" max="6" width="10.140625" style="12" customWidth="1"/>
    <col min="7" max="7" width="8.7109375" style="12" bestFit="1" customWidth="1"/>
    <col min="8" max="8" width="13.5703125" style="12" customWidth="1"/>
    <col min="9" max="9" width="14.42578125" style="12" customWidth="1"/>
    <col min="10" max="10" width="1.85546875" style="11" customWidth="1"/>
    <col min="11" max="13" width="4.140625" style="13" hidden="1" customWidth="1"/>
    <col min="14" max="14" width="11.42578125" style="13"/>
    <col min="15" max="15" width="11.42578125" style="13" customWidth="1"/>
    <col min="16" max="256" width="11.42578125" style="13"/>
    <col min="257" max="257" width="1.5703125" style="13" customWidth="1"/>
    <col min="258" max="258" width="30.5703125" style="13" customWidth="1"/>
    <col min="259" max="259" width="15" style="13" customWidth="1"/>
    <col min="260" max="260" width="11.5703125" style="13" customWidth="1"/>
    <col min="261" max="261" width="11.140625" style="13" customWidth="1"/>
    <col min="262" max="262" width="13.5703125" style="13" customWidth="1"/>
    <col min="263" max="263" width="6.85546875" style="13" customWidth="1"/>
    <col min="264" max="264" width="13.5703125" style="13" customWidth="1"/>
    <col min="265" max="265" width="14.5703125" style="13" customWidth="1"/>
    <col min="266" max="266" width="1.85546875" style="13" customWidth="1"/>
    <col min="267" max="269" width="0" style="13" hidden="1" customWidth="1"/>
    <col min="270" max="270" width="11.42578125" style="13"/>
    <col min="271" max="271" width="11.42578125" style="13" customWidth="1"/>
    <col min="272" max="512" width="11.42578125" style="13"/>
    <col min="513" max="513" width="1.5703125" style="13" customWidth="1"/>
    <col min="514" max="514" width="30.5703125" style="13" customWidth="1"/>
    <col min="515" max="515" width="15" style="13" customWidth="1"/>
    <col min="516" max="516" width="11.5703125" style="13" customWidth="1"/>
    <col min="517" max="517" width="11.140625" style="13" customWidth="1"/>
    <col min="518" max="518" width="13.5703125" style="13" customWidth="1"/>
    <col min="519" max="519" width="6.85546875" style="13" customWidth="1"/>
    <col min="520" max="520" width="13.5703125" style="13" customWidth="1"/>
    <col min="521" max="521" width="14.5703125" style="13" customWidth="1"/>
    <col min="522" max="522" width="1.85546875" style="13" customWidth="1"/>
    <col min="523" max="525" width="0" style="13" hidden="1" customWidth="1"/>
    <col min="526" max="526" width="11.42578125" style="13"/>
    <col min="527" max="527" width="11.42578125" style="13" customWidth="1"/>
    <col min="528" max="768" width="11.42578125" style="13"/>
    <col min="769" max="769" width="1.5703125" style="13" customWidth="1"/>
    <col min="770" max="770" width="30.5703125" style="13" customWidth="1"/>
    <col min="771" max="771" width="15" style="13" customWidth="1"/>
    <col min="772" max="772" width="11.5703125" style="13" customWidth="1"/>
    <col min="773" max="773" width="11.140625" style="13" customWidth="1"/>
    <col min="774" max="774" width="13.5703125" style="13" customWidth="1"/>
    <col min="775" max="775" width="6.85546875" style="13" customWidth="1"/>
    <col min="776" max="776" width="13.5703125" style="13" customWidth="1"/>
    <col min="777" max="777" width="14.5703125" style="13" customWidth="1"/>
    <col min="778" max="778" width="1.85546875" style="13" customWidth="1"/>
    <col min="779" max="781" width="0" style="13" hidden="1" customWidth="1"/>
    <col min="782" max="782" width="11.42578125" style="13"/>
    <col min="783" max="783" width="11.42578125" style="13" customWidth="1"/>
    <col min="784" max="1024" width="11.42578125" style="13"/>
    <col min="1025" max="1025" width="1.5703125" style="13" customWidth="1"/>
    <col min="1026" max="1026" width="30.5703125" style="13" customWidth="1"/>
    <col min="1027" max="1027" width="15" style="13" customWidth="1"/>
    <col min="1028" max="1028" width="11.5703125" style="13" customWidth="1"/>
    <col min="1029" max="1029" width="11.140625" style="13" customWidth="1"/>
    <col min="1030" max="1030" width="13.5703125" style="13" customWidth="1"/>
    <col min="1031" max="1031" width="6.85546875" style="13" customWidth="1"/>
    <col min="1032" max="1032" width="13.5703125" style="13" customWidth="1"/>
    <col min="1033" max="1033" width="14.5703125" style="13" customWidth="1"/>
    <col min="1034" max="1034" width="1.85546875" style="13" customWidth="1"/>
    <col min="1035" max="1037" width="0" style="13" hidden="1" customWidth="1"/>
    <col min="1038" max="1038" width="11.42578125" style="13"/>
    <col min="1039" max="1039" width="11.42578125" style="13" customWidth="1"/>
    <col min="1040" max="1280" width="11.42578125" style="13"/>
    <col min="1281" max="1281" width="1.5703125" style="13" customWidth="1"/>
    <col min="1282" max="1282" width="30.5703125" style="13" customWidth="1"/>
    <col min="1283" max="1283" width="15" style="13" customWidth="1"/>
    <col min="1284" max="1284" width="11.5703125" style="13" customWidth="1"/>
    <col min="1285" max="1285" width="11.140625" style="13" customWidth="1"/>
    <col min="1286" max="1286" width="13.5703125" style="13" customWidth="1"/>
    <col min="1287" max="1287" width="6.85546875" style="13" customWidth="1"/>
    <col min="1288" max="1288" width="13.5703125" style="13" customWidth="1"/>
    <col min="1289" max="1289" width="14.5703125" style="13" customWidth="1"/>
    <col min="1290" max="1290" width="1.85546875" style="13" customWidth="1"/>
    <col min="1291" max="1293" width="0" style="13" hidden="1" customWidth="1"/>
    <col min="1294" max="1294" width="11.42578125" style="13"/>
    <col min="1295" max="1295" width="11.42578125" style="13" customWidth="1"/>
    <col min="1296" max="1536" width="11.42578125" style="13"/>
    <col min="1537" max="1537" width="1.5703125" style="13" customWidth="1"/>
    <col min="1538" max="1538" width="30.5703125" style="13" customWidth="1"/>
    <col min="1539" max="1539" width="15" style="13" customWidth="1"/>
    <col min="1540" max="1540" width="11.5703125" style="13" customWidth="1"/>
    <col min="1541" max="1541" width="11.140625" style="13" customWidth="1"/>
    <col min="1542" max="1542" width="13.5703125" style="13" customWidth="1"/>
    <col min="1543" max="1543" width="6.85546875" style="13" customWidth="1"/>
    <col min="1544" max="1544" width="13.5703125" style="13" customWidth="1"/>
    <col min="1545" max="1545" width="14.5703125" style="13" customWidth="1"/>
    <col min="1546" max="1546" width="1.85546875" style="13" customWidth="1"/>
    <col min="1547" max="1549" width="0" style="13" hidden="1" customWidth="1"/>
    <col min="1550" max="1550" width="11.42578125" style="13"/>
    <col min="1551" max="1551" width="11.42578125" style="13" customWidth="1"/>
    <col min="1552" max="1792" width="11.42578125" style="13"/>
    <col min="1793" max="1793" width="1.5703125" style="13" customWidth="1"/>
    <col min="1794" max="1794" width="30.5703125" style="13" customWidth="1"/>
    <col min="1795" max="1795" width="15" style="13" customWidth="1"/>
    <col min="1796" max="1796" width="11.5703125" style="13" customWidth="1"/>
    <col min="1797" max="1797" width="11.140625" style="13" customWidth="1"/>
    <col min="1798" max="1798" width="13.5703125" style="13" customWidth="1"/>
    <col min="1799" max="1799" width="6.85546875" style="13" customWidth="1"/>
    <col min="1800" max="1800" width="13.5703125" style="13" customWidth="1"/>
    <col min="1801" max="1801" width="14.5703125" style="13" customWidth="1"/>
    <col min="1802" max="1802" width="1.85546875" style="13" customWidth="1"/>
    <col min="1803" max="1805" width="0" style="13" hidden="1" customWidth="1"/>
    <col min="1806" max="1806" width="11.42578125" style="13"/>
    <col min="1807" max="1807" width="11.42578125" style="13" customWidth="1"/>
    <col min="1808" max="2048" width="11.42578125" style="13"/>
    <col min="2049" max="2049" width="1.5703125" style="13" customWidth="1"/>
    <col min="2050" max="2050" width="30.5703125" style="13" customWidth="1"/>
    <col min="2051" max="2051" width="15" style="13" customWidth="1"/>
    <col min="2052" max="2052" width="11.5703125" style="13" customWidth="1"/>
    <col min="2053" max="2053" width="11.140625" style="13" customWidth="1"/>
    <col min="2054" max="2054" width="13.5703125" style="13" customWidth="1"/>
    <col min="2055" max="2055" width="6.85546875" style="13" customWidth="1"/>
    <col min="2056" max="2056" width="13.5703125" style="13" customWidth="1"/>
    <col min="2057" max="2057" width="14.5703125" style="13" customWidth="1"/>
    <col min="2058" max="2058" width="1.85546875" style="13" customWidth="1"/>
    <col min="2059" max="2061" width="0" style="13" hidden="1" customWidth="1"/>
    <col min="2062" max="2062" width="11.42578125" style="13"/>
    <col min="2063" max="2063" width="11.42578125" style="13" customWidth="1"/>
    <col min="2064" max="2304" width="11.42578125" style="13"/>
    <col min="2305" max="2305" width="1.5703125" style="13" customWidth="1"/>
    <col min="2306" max="2306" width="30.5703125" style="13" customWidth="1"/>
    <col min="2307" max="2307" width="15" style="13" customWidth="1"/>
    <col min="2308" max="2308" width="11.5703125" style="13" customWidth="1"/>
    <col min="2309" max="2309" width="11.140625" style="13" customWidth="1"/>
    <col min="2310" max="2310" width="13.5703125" style="13" customWidth="1"/>
    <col min="2311" max="2311" width="6.85546875" style="13" customWidth="1"/>
    <col min="2312" max="2312" width="13.5703125" style="13" customWidth="1"/>
    <col min="2313" max="2313" width="14.5703125" style="13" customWidth="1"/>
    <col min="2314" max="2314" width="1.85546875" style="13" customWidth="1"/>
    <col min="2315" max="2317" width="0" style="13" hidden="1" customWidth="1"/>
    <col min="2318" max="2318" width="11.42578125" style="13"/>
    <col min="2319" max="2319" width="11.42578125" style="13" customWidth="1"/>
    <col min="2320" max="2560" width="11.42578125" style="13"/>
    <col min="2561" max="2561" width="1.5703125" style="13" customWidth="1"/>
    <col min="2562" max="2562" width="30.5703125" style="13" customWidth="1"/>
    <col min="2563" max="2563" width="15" style="13" customWidth="1"/>
    <col min="2564" max="2564" width="11.5703125" style="13" customWidth="1"/>
    <col min="2565" max="2565" width="11.140625" style="13" customWidth="1"/>
    <col min="2566" max="2566" width="13.5703125" style="13" customWidth="1"/>
    <col min="2567" max="2567" width="6.85546875" style="13" customWidth="1"/>
    <col min="2568" max="2568" width="13.5703125" style="13" customWidth="1"/>
    <col min="2569" max="2569" width="14.5703125" style="13" customWidth="1"/>
    <col min="2570" max="2570" width="1.85546875" style="13" customWidth="1"/>
    <col min="2571" max="2573" width="0" style="13" hidden="1" customWidth="1"/>
    <col min="2574" max="2574" width="11.42578125" style="13"/>
    <col min="2575" max="2575" width="11.42578125" style="13" customWidth="1"/>
    <col min="2576" max="2816" width="11.42578125" style="13"/>
    <col min="2817" max="2817" width="1.5703125" style="13" customWidth="1"/>
    <col min="2818" max="2818" width="30.5703125" style="13" customWidth="1"/>
    <col min="2819" max="2819" width="15" style="13" customWidth="1"/>
    <col min="2820" max="2820" width="11.5703125" style="13" customWidth="1"/>
    <col min="2821" max="2821" width="11.140625" style="13" customWidth="1"/>
    <col min="2822" max="2822" width="13.5703125" style="13" customWidth="1"/>
    <col min="2823" max="2823" width="6.85546875" style="13" customWidth="1"/>
    <col min="2824" max="2824" width="13.5703125" style="13" customWidth="1"/>
    <col min="2825" max="2825" width="14.5703125" style="13" customWidth="1"/>
    <col min="2826" max="2826" width="1.85546875" style="13" customWidth="1"/>
    <col min="2827" max="2829" width="0" style="13" hidden="1" customWidth="1"/>
    <col min="2830" max="2830" width="11.42578125" style="13"/>
    <col min="2831" max="2831" width="11.42578125" style="13" customWidth="1"/>
    <col min="2832" max="3072" width="11.42578125" style="13"/>
    <col min="3073" max="3073" width="1.5703125" style="13" customWidth="1"/>
    <col min="3074" max="3074" width="30.5703125" style="13" customWidth="1"/>
    <col min="3075" max="3075" width="15" style="13" customWidth="1"/>
    <col min="3076" max="3076" width="11.5703125" style="13" customWidth="1"/>
    <col min="3077" max="3077" width="11.140625" style="13" customWidth="1"/>
    <col min="3078" max="3078" width="13.5703125" style="13" customWidth="1"/>
    <col min="3079" max="3079" width="6.85546875" style="13" customWidth="1"/>
    <col min="3080" max="3080" width="13.5703125" style="13" customWidth="1"/>
    <col min="3081" max="3081" width="14.5703125" style="13" customWidth="1"/>
    <col min="3082" max="3082" width="1.85546875" style="13" customWidth="1"/>
    <col min="3083" max="3085" width="0" style="13" hidden="1" customWidth="1"/>
    <col min="3086" max="3086" width="11.42578125" style="13"/>
    <col min="3087" max="3087" width="11.42578125" style="13" customWidth="1"/>
    <col min="3088" max="3328" width="11.42578125" style="13"/>
    <col min="3329" max="3329" width="1.5703125" style="13" customWidth="1"/>
    <col min="3330" max="3330" width="30.5703125" style="13" customWidth="1"/>
    <col min="3331" max="3331" width="15" style="13" customWidth="1"/>
    <col min="3332" max="3332" width="11.5703125" style="13" customWidth="1"/>
    <col min="3333" max="3333" width="11.140625" style="13" customWidth="1"/>
    <col min="3334" max="3334" width="13.5703125" style="13" customWidth="1"/>
    <col min="3335" max="3335" width="6.85546875" style="13" customWidth="1"/>
    <col min="3336" max="3336" width="13.5703125" style="13" customWidth="1"/>
    <col min="3337" max="3337" width="14.5703125" style="13" customWidth="1"/>
    <col min="3338" max="3338" width="1.85546875" style="13" customWidth="1"/>
    <col min="3339" max="3341" width="0" style="13" hidden="1" customWidth="1"/>
    <col min="3342" max="3342" width="11.42578125" style="13"/>
    <col min="3343" max="3343" width="11.42578125" style="13" customWidth="1"/>
    <col min="3344" max="3584" width="11.42578125" style="13"/>
    <col min="3585" max="3585" width="1.5703125" style="13" customWidth="1"/>
    <col min="3586" max="3586" width="30.5703125" style="13" customWidth="1"/>
    <col min="3587" max="3587" width="15" style="13" customWidth="1"/>
    <col min="3588" max="3588" width="11.5703125" style="13" customWidth="1"/>
    <col min="3589" max="3589" width="11.140625" style="13" customWidth="1"/>
    <col min="3590" max="3590" width="13.5703125" style="13" customWidth="1"/>
    <col min="3591" max="3591" width="6.85546875" style="13" customWidth="1"/>
    <col min="3592" max="3592" width="13.5703125" style="13" customWidth="1"/>
    <col min="3593" max="3593" width="14.5703125" style="13" customWidth="1"/>
    <col min="3594" max="3594" width="1.85546875" style="13" customWidth="1"/>
    <col min="3595" max="3597" width="0" style="13" hidden="1" customWidth="1"/>
    <col min="3598" max="3598" width="11.42578125" style="13"/>
    <col min="3599" max="3599" width="11.42578125" style="13" customWidth="1"/>
    <col min="3600" max="3840" width="11.42578125" style="13"/>
    <col min="3841" max="3841" width="1.5703125" style="13" customWidth="1"/>
    <col min="3842" max="3842" width="30.5703125" style="13" customWidth="1"/>
    <col min="3843" max="3843" width="15" style="13" customWidth="1"/>
    <col min="3844" max="3844" width="11.5703125" style="13" customWidth="1"/>
    <col min="3845" max="3845" width="11.140625" style="13" customWidth="1"/>
    <col min="3846" max="3846" width="13.5703125" style="13" customWidth="1"/>
    <col min="3847" max="3847" width="6.85546875" style="13" customWidth="1"/>
    <col min="3848" max="3848" width="13.5703125" style="13" customWidth="1"/>
    <col min="3849" max="3849" width="14.5703125" style="13" customWidth="1"/>
    <col min="3850" max="3850" width="1.85546875" style="13" customWidth="1"/>
    <col min="3851" max="3853" width="0" style="13" hidden="1" customWidth="1"/>
    <col min="3854" max="3854" width="11.42578125" style="13"/>
    <col min="3855" max="3855" width="11.42578125" style="13" customWidth="1"/>
    <col min="3856" max="4096" width="11.42578125" style="13"/>
    <col min="4097" max="4097" width="1.5703125" style="13" customWidth="1"/>
    <col min="4098" max="4098" width="30.5703125" style="13" customWidth="1"/>
    <col min="4099" max="4099" width="15" style="13" customWidth="1"/>
    <col min="4100" max="4100" width="11.5703125" style="13" customWidth="1"/>
    <col min="4101" max="4101" width="11.140625" style="13" customWidth="1"/>
    <col min="4102" max="4102" width="13.5703125" style="13" customWidth="1"/>
    <col min="4103" max="4103" width="6.85546875" style="13" customWidth="1"/>
    <col min="4104" max="4104" width="13.5703125" style="13" customWidth="1"/>
    <col min="4105" max="4105" width="14.5703125" style="13" customWidth="1"/>
    <col min="4106" max="4106" width="1.85546875" style="13" customWidth="1"/>
    <col min="4107" max="4109" width="0" style="13" hidden="1" customWidth="1"/>
    <col min="4110" max="4110" width="11.42578125" style="13"/>
    <col min="4111" max="4111" width="11.42578125" style="13" customWidth="1"/>
    <col min="4112" max="4352" width="11.42578125" style="13"/>
    <col min="4353" max="4353" width="1.5703125" style="13" customWidth="1"/>
    <col min="4354" max="4354" width="30.5703125" style="13" customWidth="1"/>
    <col min="4355" max="4355" width="15" style="13" customWidth="1"/>
    <col min="4356" max="4356" width="11.5703125" style="13" customWidth="1"/>
    <col min="4357" max="4357" width="11.140625" style="13" customWidth="1"/>
    <col min="4358" max="4358" width="13.5703125" style="13" customWidth="1"/>
    <col min="4359" max="4359" width="6.85546875" style="13" customWidth="1"/>
    <col min="4360" max="4360" width="13.5703125" style="13" customWidth="1"/>
    <col min="4361" max="4361" width="14.5703125" style="13" customWidth="1"/>
    <col min="4362" max="4362" width="1.85546875" style="13" customWidth="1"/>
    <col min="4363" max="4365" width="0" style="13" hidden="1" customWidth="1"/>
    <col min="4366" max="4366" width="11.42578125" style="13"/>
    <col min="4367" max="4367" width="11.42578125" style="13" customWidth="1"/>
    <col min="4368" max="4608" width="11.42578125" style="13"/>
    <col min="4609" max="4609" width="1.5703125" style="13" customWidth="1"/>
    <col min="4610" max="4610" width="30.5703125" style="13" customWidth="1"/>
    <col min="4611" max="4611" width="15" style="13" customWidth="1"/>
    <col min="4612" max="4612" width="11.5703125" style="13" customWidth="1"/>
    <col min="4613" max="4613" width="11.140625" style="13" customWidth="1"/>
    <col min="4614" max="4614" width="13.5703125" style="13" customWidth="1"/>
    <col min="4615" max="4615" width="6.85546875" style="13" customWidth="1"/>
    <col min="4616" max="4616" width="13.5703125" style="13" customWidth="1"/>
    <col min="4617" max="4617" width="14.5703125" style="13" customWidth="1"/>
    <col min="4618" max="4618" width="1.85546875" style="13" customWidth="1"/>
    <col min="4619" max="4621" width="0" style="13" hidden="1" customWidth="1"/>
    <col min="4622" max="4622" width="11.42578125" style="13"/>
    <col min="4623" max="4623" width="11.42578125" style="13" customWidth="1"/>
    <col min="4624" max="4864" width="11.42578125" style="13"/>
    <col min="4865" max="4865" width="1.5703125" style="13" customWidth="1"/>
    <col min="4866" max="4866" width="30.5703125" style="13" customWidth="1"/>
    <col min="4867" max="4867" width="15" style="13" customWidth="1"/>
    <col min="4868" max="4868" width="11.5703125" style="13" customWidth="1"/>
    <col min="4869" max="4869" width="11.140625" style="13" customWidth="1"/>
    <col min="4870" max="4870" width="13.5703125" style="13" customWidth="1"/>
    <col min="4871" max="4871" width="6.85546875" style="13" customWidth="1"/>
    <col min="4872" max="4872" width="13.5703125" style="13" customWidth="1"/>
    <col min="4873" max="4873" width="14.5703125" style="13" customWidth="1"/>
    <col min="4874" max="4874" width="1.85546875" style="13" customWidth="1"/>
    <col min="4875" max="4877" width="0" style="13" hidden="1" customWidth="1"/>
    <col min="4878" max="4878" width="11.42578125" style="13"/>
    <col min="4879" max="4879" width="11.42578125" style="13" customWidth="1"/>
    <col min="4880" max="5120" width="11.42578125" style="13"/>
    <col min="5121" max="5121" width="1.5703125" style="13" customWidth="1"/>
    <col min="5122" max="5122" width="30.5703125" style="13" customWidth="1"/>
    <col min="5123" max="5123" width="15" style="13" customWidth="1"/>
    <col min="5124" max="5124" width="11.5703125" style="13" customWidth="1"/>
    <col min="5125" max="5125" width="11.140625" style="13" customWidth="1"/>
    <col min="5126" max="5126" width="13.5703125" style="13" customWidth="1"/>
    <col min="5127" max="5127" width="6.85546875" style="13" customWidth="1"/>
    <col min="5128" max="5128" width="13.5703125" style="13" customWidth="1"/>
    <col min="5129" max="5129" width="14.5703125" style="13" customWidth="1"/>
    <col min="5130" max="5130" width="1.85546875" style="13" customWidth="1"/>
    <col min="5131" max="5133" width="0" style="13" hidden="1" customWidth="1"/>
    <col min="5134" max="5134" width="11.42578125" style="13"/>
    <col min="5135" max="5135" width="11.42578125" style="13" customWidth="1"/>
    <col min="5136" max="5376" width="11.42578125" style="13"/>
    <col min="5377" max="5377" width="1.5703125" style="13" customWidth="1"/>
    <col min="5378" max="5378" width="30.5703125" style="13" customWidth="1"/>
    <col min="5379" max="5379" width="15" style="13" customWidth="1"/>
    <col min="5380" max="5380" width="11.5703125" style="13" customWidth="1"/>
    <col min="5381" max="5381" width="11.140625" style="13" customWidth="1"/>
    <col min="5382" max="5382" width="13.5703125" style="13" customWidth="1"/>
    <col min="5383" max="5383" width="6.85546875" style="13" customWidth="1"/>
    <col min="5384" max="5384" width="13.5703125" style="13" customWidth="1"/>
    <col min="5385" max="5385" width="14.5703125" style="13" customWidth="1"/>
    <col min="5386" max="5386" width="1.85546875" style="13" customWidth="1"/>
    <col min="5387" max="5389" width="0" style="13" hidden="1" customWidth="1"/>
    <col min="5390" max="5390" width="11.42578125" style="13"/>
    <col min="5391" max="5391" width="11.42578125" style="13" customWidth="1"/>
    <col min="5392" max="5632" width="11.42578125" style="13"/>
    <col min="5633" max="5633" width="1.5703125" style="13" customWidth="1"/>
    <col min="5634" max="5634" width="30.5703125" style="13" customWidth="1"/>
    <col min="5635" max="5635" width="15" style="13" customWidth="1"/>
    <col min="5636" max="5636" width="11.5703125" style="13" customWidth="1"/>
    <col min="5637" max="5637" width="11.140625" style="13" customWidth="1"/>
    <col min="5638" max="5638" width="13.5703125" style="13" customWidth="1"/>
    <col min="5639" max="5639" width="6.85546875" style="13" customWidth="1"/>
    <col min="5640" max="5640" width="13.5703125" style="13" customWidth="1"/>
    <col min="5641" max="5641" width="14.5703125" style="13" customWidth="1"/>
    <col min="5642" max="5642" width="1.85546875" style="13" customWidth="1"/>
    <col min="5643" max="5645" width="0" style="13" hidden="1" customWidth="1"/>
    <col min="5646" max="5646" width="11.42578125" style="13"/>
    <col min="5647" max="5647" width="11.42578125" style="13" customWidth="1"/>
    <col min="5648" max="5888" width="11.42578125" style="13"/>
    <col min="5889" max="5889" width="1.5703125" style="13" customWidth="1"/>
    <col min="5890" max="5890" width="30.5703125" style="13" customWidth="1"/>
    <col min="5891" max="5891" width="15" style="13" customWidth="1"/>
    <col min="5892" max="5892" width="11.5703125" style="13" customWidth="1"/>
    <col min="5893" max="5893" width="11.140625" style="13" customWidth="1"/>
    <col min="5894" max="5894" width="13.5703125" style="13" customWidth="1"/>
    <col min="5895" max="5895" width="6.85546875" style="13" customWidth="1"/>
    <col min="5896" max="5896" width="13.5703125" style="13" customWidth="1"/>
    <col min="5897" max="5897" width="14.5703125" style="13" customWidth="1"/>
    <col min="5898" max="5898" width="1.85546875" style="13" customWidth="1"/>
    <col min="5899" max="5901" width="0" style="13" hidden="1" customWidth="1"/>
    <col min="5902" max="5902" width="11.42578125" style="13"/>
    <col min="5903" max="5903" width="11.42578125" style="13" customWidth="1"/>
    <col min="5904" max="6144" width="11.42578125" style="13"/>
    <col min="6145" max="6145" width="1.5703125" style="13" customWidth="1"/>
    <col min="6146" max="6146" width="30.5703125" style="13" customWidth="1"/>
    <col min="6147" max="6147" width="15" style="13" customWidth="1"/>
    <col min="6148" max="6148" width="11.5703125" style="13" customWidth="1"/>
    <col min="6149" max="6149" width="11.140625" style="13" customWidth="1"/>
    <col min="6150" max="6150" width="13.5703125" style="13" customWidth="1"/>
    <col min="6151" max="6151" width="6.85546875" style="13" customWidth="1"/>
    <col min="6152" max="6152" width="13.5703125" style="13" customWidth="1"/>
    <col min="6153" max="6153" width="14.5703125" style="13" customWidth="1"/>
    <col min="6154" max="6154" width="1.85546875" style="13" customWidth="1"/>
    <col min="6155" max="6157" width="0" style="13" hidden="1" customWidth="1"/>
    <col min="6158" max="6158" width="11.42578125" style="13"/>
    <col min="6159" max="6159" width="11.42578125" style="13" customWidth="1"/>
    <col min="6160" max="6400" width="11.42578125" style="13"/>
    <col min="6401" max="6401" width="1.5703125" style="13" customWidth="1"/>
    <col min="6402" max="6402" width="30.5703125" style="13" customWidth="1"/>
    <col min="6403" max="6403" width="15" style="13" customWidth="1"/>
    <col min="6404" max="6404" width="11.5703125" style="13" customWidth="1"/>
    <col min="6405" max="6405" width="11.140625" style="13" customWidth="1"/>
    <col min="6406" max="6406" width="13.5703125" style="13" customWidth="1"/>
    <col min="6407" max="6407" width="6.85546875" style="13" customWidth="1"/>
    <col min="6408" max="6408" width="13.5703125" style="13" customWidth="1"/>
    <col min="6409" max="6409" width="14.5703125" style="13" customWidth="1"/>
    <col min="6410" max="6410" width="1.85546875" style="13" customWidth="1"/>
    <col min="6411" max="6413" width="0" style="13" hidden="1" customWidth="1"/>
    <col min="6414" max="6414" width="11.42578125" style="13"/>
    <col min="6415" max="6415" width="11.42578125" style="13" customWidth="1"/>
    <col min="6416" max="6656" width="11.42578125" style="13"/>
    <col min="6657" max="6657" width="1.5703125" style="13" customWidth="1"/>
    <col min="6658" max="6658" width="30.5703125" style="13" customWidth="1"/>
    <col min="6659" max="6659" width="15" style="13" customWidth="1"/>
    <col min="6660" max="6660" width="11.5703125" style="13" customWidth="1"/>
    <col min="6661" max="6661" width="11.140625" style="13" customWidth="1"/>
    <col min="6662" max="6662" width="13.5703125" style="13" customWidth="1"/>
    <col min="6663" max="6663" width="6.85546875" style="13" customWidth="1"/>
    <col min="6664" max="6664" width="13.5703125" style="13" customWidth="1"/>
    <col min="6665" max="6665" width="14.5703125" style="13" customWidth="1"/>
    <col min="6666" max="6666" width="1.85546875" style="13" customWidth="1"/>
    <col min="6667" max="6669" width="0" style="13" hidden="1" customWidth="1"/>
    <col min="6670" max="6670" width="11.42578125" style="13"/>
    <col min="6671" max="6671" width="11.42578125" style="13" customWidth="1"/>
    <col min="6672" max="6912" width="11.42578125" style="13"/>
    <col min="6913" max="6913" width="1.5703125" style="13" customWidth="1"/>
    <col min="6914" max="6914" width="30.5703125" style="13" customWidth="1"/>
    <col min="6915" max="6915" width="15" style="13" customWidth="1"/>
    <col min="6916" max="6916" width="11.5703125" style="13" customWidth="1"/>
    <col min="6917" max="6917" width="11.140625" style="13" customWidth="1"/>
    <col min="6918" max="6918" width="13.5703125" style="13" customWidth="1"/>
    <col min="6919" max="6919" width="6.85546875" style="13" customWidth="1"/>
    <col min="6920" max="6920" width="13.5703125" style="13" customWidth="1"/>
    <col min="6921" max="6921" width="14.5703125" style="13" customWidth="1"/>
    <col min="6922" max="6922" width="1.85546875" style="13" customWidth="1"/>
    <col min="6923" max="6925" width="0" style="13" hidden="1" customWidth="1"/>
    <col min="6926" max="6926" width="11.42578125" style="13"/>
    <col min="6927" max="6927" width="11.42578125" style="13" customWidth="1"/>
    <col min="6928" max="7168" width="11.42578125" style="13"/>
    <col min="7169" max="7169" width="1.5703125" style="13" customWidth="1"/>
    <col min="7170" max="7170" width="30.5703125" style="13" customWidth="1"/>
    <col min="7171" max="7171" width="15" style="13" customWidth="1"/>
    <col min="7172" max="7172" width="11.5703125" style="13" customWidth="1"/>
    <col min="7173" max="7173" width="11.140625" style="13" customWidth="1"/>
    <col min="7174" max="7174" width="13.5703125" style="13" customWidth="1"/>
    <col min="7175" max="7175" width="6.85546875" style="13" customWidth="1"/>
    <col min="7176" max="7176" width="13.5703125" style="13" customWidth="1"/>
    <col min="7177" max="7177" width="14.5703125" style="13" customWidth="1"/>
    <col min="7178" max="7178" width="1.85546875" style="13" customWidth="1"/>
    <col min="7179" max="7181" width="0" style="13" hidden="1" customWidth="1"/>
    <col min="7182" max="7182" width="11.42578125" style="13"/>
    <col min="7183" max="7183" width="11.42578125" style="13" customWidth="1"/>
    <col min="7184" max="7424" width="11.42578125" style="13"/>
    <col min="7425" max="7425" width="1.5703125" style="13" customWidth="1"/>
    <col min="7426" max="7426" width="30.5703125" style="13" customWidth="1"/>
    <col min="7427" max="7427" width="15" style="13" customWidth="1"/>
    <col min="7428" max="7428" width="11.5703125" style="13" customWidth="1"/>
    <col min="7429" max="7429" width="11.140625" style="13" customWidth="1"/>
    <col min="7430" max="7430" width="13.5703125" style="13" customWidth="1"/>
    <col min="7431" max="7431" width="6.85546875" style="13" customWidth="1"/>
    <col min="7432" max="7432" width="13.5703125" style="13" customWidth="1"/>
    <col min="7433" max="7433" width="14.5703125" style="13" customWidth="1"/>
    <col min="7434" max="7434" width="1.85546875" style="13" customWidth="1"/>
    <col min="7435" max="7437" width="0" style="13" hidden="1" customWidth="1"/>
    <col min="7438" max="7438" width="11.42578125" style="13"/>
    <col min="7439" max="7439" width="11.42578125" style="13" customWidth="1"/>
    <col min="7440" max="7680" width="11.42578125" style="13"/>
    <col min="7681" max="7681" width="1.5703125" style="13" customWidth="1"/>
    <col min="7682" max="7682" width="30.5703125" style="13" customWidth="1"/>
    <col min="7683" max="7683" width="15" style="13" customWidth="1"/>
    <col min="7684" max="7684" width="11.5703125" style="13" customWidth="1"/>
    <col min="7685" max="7685" width="11.140625" style="13" customWidth="1"/>
    <col min="7686" max="7686" width="13.5703125" style="13" customWidth="1"/>
    <col min="7687" max="7687" width="6.85546875" style="13" customWidth="1"/>
    <col min="7688" max="7688" width="13.5703125" style="13" customWidth="1"/>
    <col min="7689" max="7689" width="14.5703125" style="13" customWidth="1"/>
    <col min="7690" max="7690" width="1.85546875" style="13" customWidth="1"/>
    <col min="7691" max="7693" width="0" style="13" hidden="1" customWidth="1"/>
    <col min="7694" max="7694" width="11.42578125" style="13"/>
    <col min="7695" max="7695" width="11.42578125" style="13" customWidth="1"/>
    <col min="7696" max="7936" width="11.42578125" style="13"/>
    <col min="7937" max="7937" width="1.5703125" style="13" customWidth="1"/>
    <col min="7938" max="7938" width="30.5703125" style="13" customWidth="1"/>
    <col min="7939" max="7939" width="15" style="13" customWidth="1"/>
    <col min="7940" max="7940" width="11.5703125" style="13" customWidth="1"/>
    <col min="7941" max="7941" width="11.140625" style="13" customWidth="1"/>
    <col min="7942" max="7942" width="13.5703125" style="13" customWidth="1"/>
    <col min="7943" max="7943" width="6.85546875" style="13" customWidth="1"/>
    <col min="7944" max="7944" width="13.5703125" style="13" customWidth="1"/>
    <col min="7945" max="7945" width="14.5703125" style="13" customWidth="1"/>
    <col min="7946" max="7946" width="1.85546875" style="13" customWidth="1"/>
    <col min="7947" max="7949" width="0" style="13" hidden="1" customWidth="1"/>
    <col min="7950" max="7950" width="11.42578125" style="13"/>
    <col min="7951" max="7951" width="11.42578125" style="13" customWidth="1"/>
    <col min="7952" max="8192" width="11.42578125" style="13"/>
    <col min="8193" max="8193" width="1.5703125" style="13" customWidth="1"/>
    <col min="8194" max="8194" width="30.5703125" style="13" customWidth="1"/>
    <col min="8195" max="8195" width="15" style="13" customWidth="1"/>
    <col min="8196" max="8196" width="11.5703125" style="13" customWidth="1"/>
    <col min="8197" max="8197" width="11.140625" style="13" customWidth="1"/>
    <col min="8198" max="8198" width="13.5703125" style="13" customWidth="1"/>
    <col min="8199" max="8199" width="6.85546875" style="13" customWidth="1"/>
    <col min="8200" max="8200" width="13.5703125" style="13" customWidth="1"/>
    <col min="8201" max="8201" width="14.5703125" style="13" customWidth="1"/>
    <col min="8202" max="8202" width="1.85546875" style="13" customWidth="1"/>
    <col min="8203" max="8205" width="0" style="13" hidden="1" customWidth="1"/>
    <col min="8206" max="8206" width="11.42578125" style="13"/>
    <col min="8207" max="8207" width="11.42578125" style="13" customWidth="1"/>
    <col min="8208" max="8448" width="11.42578125" style="13"/>
    <col min="8449" max="8449" width="1.5703125" style="13" customWidth="1"/>
    <col min="8450" max="8450" width="30.5703125" style="13" customWidth="1"/>
    <col min="8451" max="8451" width="15" style="13" customWidth="1"/>
    <col min="8452" max="8452" width="11.5703125" style="13" customWidth="1"/>
    <col min="8453" max="8453" width="11.140625" style="13" customWidth="1"/>
    <col min="8454" max="8454" width="13.5703125" style="13" customWidth="1"/>
    <col min="8455" max="8455" width="6.85546875" style="13" customWidth="1"/>
    <col min="8456" max="8456" width="13.5703125" style="13" customWidth="1"/>
    <col min="8457" max="8457" width="14.5703125" style="13" customWidth="1"/>
    <col min="8458" max="8458" width="1.85546875" style="13" customWidth="1"/>
    <col min="8459" max="8461" width="0" style="13" hidden="1" customWidth="1"/>
    <col min="8462" max="8462" width="11.42578125" style="13"/>
    <col min="8463" max="8463" width="11.42578125" style="13" customWidth="1"/>
    <col min="8464" max="8704" width="11.42578125" style="13"/>
    <col min="8705" max="8705" width="1.5703125" style="13" customWidth="1"/>
    <col min="8706" max="8706" width="30.5703125" style="13" customWidth="1"/>
    <col min="8707" max="8707" width="15" style="13" customWidth="1"/>
    <col min="8708" max="8708" width="11.5703125" style="13" customWidth="1"/>
    <col min="8709" max="8709" width="11.140625" style="13" customWidth="1"/>
    <col min="8710" max="8710" width="13.5703125" style="13" customWidth="1"/>
    <col min="8711" max="8711" width="6.85546875" style="13" customWidth="1"/>
    <col min="8712" max="8712" width="13.5703125" style="13" customWidth="1"/>
    <col min="8713" max="8713" width="14.5703125" style="13" customWidth="1"/>
    <col min="8714" max="8714" width="1.85546875" style="13" customWidth="1"/>
    <col min="8715" max="8717" width="0" style="13" hidden="1" customWidth="1"/>
    <col min="8718" max="8718" width="11.42578125" style="13"/>
    <col min="8719" max="8719" width="11.42578125" style="13" customWidth="1"/>
    <col min="8720" max="8960" width="11.42578125" style="13"/>
    <col min="8961" max="8961" width="1.5703125" style="13" customWidth="1"/>
    <col min="8962" max="8962" width="30.5703125" style="13" customWidth="1"/>
    <col min="8963" max="8963" width="15" style="13" customWidth="1"/>
    <col min="8964" max="8964" width="11.5703125" style="13" customWidth="1"/>
    <col min="8965" max="8965" width="11.140625" style="13" customWidth="1"/>
    <col min="8966" max="8966" width="13.5703125" style="13" customWidth="1"/>
    <col min="8967" max="8967" width="6.85546875" style="13" customWidth="1"/>
    <col min="8968" max="8968" width="13.5703125" style="13" customWidth="1"/>
    <col min="8969" max="8969" width="14.5703125" style="13" customWidth="1"/>
    <col min="8970" max="8970" width="1.85546875" style="13" customWidth="1"/>
    <col min="8971" max="8973" width="0" style="13" hidden="1" customWidth="1"/>
    <col min="8974" max="8974" width="11.42578125" style="13"/>
    <col min="8975" max="8975" width="11.42578125" style="13" customWidth="1"/>
    <col min="8976" max="9216" width="11.42578125" style="13"/>
    <col min="9217" max="9217" width="1.5703125" style="13" customWidth="1"/>
    <col min="9218" max="9218" width="30.5703125" style="13" customWidth="1"/>
    <col min="9219" max="9219" width="15" style="13" customWidth="1"/>
    <col min="9220" max="9220" width="11.5703125" style="13" customWidth="1"/>
    <col min="9221" max="9221" width="11.140625" style="13" customWidth="1"/>
    <col min="9222" max="9222" width="13.5703125" style="13" customWidth="1"/>
    <col min="9223" max="9223" width="6.85546875" style="13" customWidth="1"/>
    <col min="9224" max="9224" width="13.5703125" style="13" customWidth="1"/>
    <col min="9225" max="9225" width="14.5703125" style="13" customWidth="1"/>
    <col min="9226" max="9226" width="1.85546875" style="13" customWidth="1"/>
    <col min="9227" max="9229" width="0" style="13" hidden="1" customWidth="1"/>
    <col min="9230" max="9230" width="11.42578125" style="13"/>
    <col min="9231" max="9231" width="11.42578125" style="13" customWidth="1"/>
    <col min="9232" max="9472" width="11.42578125" style="13"/>
    <col min="9473" max="9473" width="1.5703125" style="13" customWidth="1"/>
    <col min="9474" max="9474" width="30.5703125" style="13" customWidth="1"/>
    <col min="9475" max="9475" width="15" style="13" customWidth="1"/>
    <col min="9476" max="9476" width="11.5703125" style="13" customWidth="1"/>
    <col min="9477" max="9477" width="11.140625" style="13" customWidth="1"/>
    <col min="9478" max="9478" width="13.5703125" style="13" customWidth="1"/>
    <col min="9479" max="9479" width="6.85546875" style="13" customWidth="1"/>
    <col min="9480" max="9480" width="13.5703125" style="13" customWidth="1"/>
    <col min="9481" max="9481" width="14.5703125" style="13" customWidth="1"/>
    <col min="9482" max="9482" width="1.85546875" style="13" customWidth="1"/>
    <col min="9483" max="9485" width="0" style="13" hidden="1" customWidth="1"/>
    <col min="9486" max="9486" width="11.42578125" style="13"/>
    <col min="9487" max="9487" width="11.42578125" style="13" customWidth="1"/>
    <col min="9488" max="9728" width="11.42578125" style="13"/>
    <col min="9729" max="9729" width="1.5703125" style="13" customWidth="1"/>
    <col min="9730" max="9730" width="30.5703125" style="13" customWidth="1"/>
    <col min="9731" max="9731" width="15" style="13" customWidth="1"/>
    <col min="9732" max="9732" width="11.5703125" style="13" customWidth="1"/>
    <col min="9733" max="9733" width="11.140625" style="13" customWidth="1"/>
    <col min="9734" max="9734" width="13.5703125" style="13" customWidth="1"/>
    <col min="9735" max="9735" width="6.85546875" style="13" customWidth="1"/>
    <col min="9736" max="9736" width="13.5703125" style="13" customWidth="1"/>
    <col min="9737" max="9737" width="14.5703125" style="13" customWidth="1"/>
    <col min="9738" max="9738" width="1.85546875" style="13" customWidth="1"/>
    <col min="9739" max="9741" width="0" style="13" hidden="1" customWidth="1"/>
    <col min="9742" max="9742" width="11.42578125" style="13"/>
    <col min="9743" max="9743" width="11.42578125" style="13" customWidth="1"/>
    <col min="9744" max="9984" width="11.42578125" style="13"/>
    <col min="9985" max="9985" width="1.5703125" style="13" customWidth="1"/>
    <col min="9986" max="9986" width="30.5703125" style="13" customWidth="1"/>
    <col min="9987" max="9987" width="15" style="13" customWidth="1"/>
    <col min="9988" max="9988" width="11.5703125" style="13" customWidth="1"/>
    <col min="9989" max="9989" width="11.140625" style="13" customWidth="1"/>
    <col min="9990" max="9990" width="13.5703125" style="13" customWidth="1"/>
    <col min="9991" max="9991" width="6.85546875" style="13" customWidth="1"/>
    <col min="9992" max="9992" width="13.5703125" style="13" customWidth="1"/>
    <col min="9993" max="9993" width="14.5703125" style="13" customWidth="1"/>
    <col min="9994" max="9994" width="1.85546875" style="13" customWidth="1"/>
    <col min="9995" max="9997" width="0" style="13" hidden="1" customWidth="1"/>
    <col min="9998" max="9998" width="11.42578125" style="13"/>
    <col min="9999" max="9999" width="11.42578125" style="13" customWidth="1"/>
    <col min="10000" max="10240" width="11.42578125" style="13"/>
    <col min="10241" max="10241" width="1.5703125" style="13" customWidth="1"/>
    <col min="10242" max="10242" width="30.5703125" style="13" customWidth="1"/>
    <col min="10243" max="10243" width="15" style="13" customWidth="1"/>
    <col min="10244" max="10244" width="11.5703125" style="13" customWidth="1"/>
    <col min="10245" max="10245" width="11.140625" style="13" customWidth="1"/>
    <col min="10246" max="10246" width="13.5703125" style="13" customWidth="1"/>
    <col min="10247" max="10247" width="6.85546875" style="13" customWidth="1"/>
    <col min="10248" max="10248" width="13.5703125" style="13" customWidth="1"/>
    <col min="10249" max="10249" width="14.5703125" style="13" customWidth="1"/>
    <col min="10250" max="10250" width="1.85546875" style="13" customWidth="1"/>
    <col min="10251" max="10253" width="0" style="13" hidden="1" customWidth="1"/>
    <col min="10254" max="10254" width="11.42578125" style="13"/>
    <col min="10255" max="10255" width="11.42578125" style="13" customWidth="1"/>
    <col min="10256" max="10496" width="11.42578125" style="13"/>
    <col min="10497" max="10497" width="1.5703125" style="13" customWidth="1"/>
    <col min="10498" max="10498" width="30.5703125" style="13" customWidth="1"/>
    <col min="10499" max="10499" width="15" style="13" customWidth="1"/>
    <col min="10500" max="10500" width="11.5703125" style="13" customWidth="1"/>
    <col min="10501" max="10501" width="11.140625" style="13" customWidth="1"/>
    <col min="10502" max="10502" width="13.5703125" style="13" customWidth="1"/>
    <col min="10503" max="10503" width="6.85546875" style="13" customWidth="1"/>
    <col min="10504" max="10504" width="13.5703125" style="13" customWidth="1"/>
    <col min="10505" max="10505" width="14.5703125" style="13" customWidth="1"/>
    <col min="10506" max="10506" width="1.85546875" style="13" customWidth="1"/>
    <col min="10507" max="10509" width="0" style="13" hidden="1" customWidth="1"/>
    <col min="10510" max="10510" width="11.42578125" style="13"/>
    <col min="10511" max="10511" width="11.42578125" style="13" customWidth="1"/>
    <col min="10512" max="10752" width="11.42578125" style="13"/>
    <col min="10753" max="10753" width="1.5703125" style="13" customWidth="1"/>
    <col min="10754" max="10754" width="30.5703125" style="13" customWidth="1"/>
    <col min="10755" max="10755" width="15" style="13" customWidth="1"/>
    <col min="10756" max="10756" width="11.5703125" style="13" customWidth="1"/>
    <col min="10757" max="10757" width="11.140625" style="13" customWidth="1"/>
    <col min="10758" max="10758" width="13.5703125" style="13" customWidth="1"/>
    <col min="10759" max="10759" width="6.85546875" style="13" customWidth="1"/>
    <col min="10760" max="10760" width="13.5703125" style="13" customWidth="1"/>
    <col min="10761" max="10761" width="14.5703125" style="13" customWidth="1"/>
    <col min="10762" max="10762" width="1.85546875" style="13" customWidth="1"/>
    <col min="10763" max="10765" width="0" style="13" hidden="1" customWidth="1"/>
    <col min="10766" max="10766" width="11.42578125" style="13"/>
    <col min="10767" max="10767" width="11.42578125" style="13" customWidth="1"/>
    <col min="10768" max="11008" width="11.42578125" style="13"/>
    <col min="11009" max="11009" width="1.5703125" style="13" customWidth="1"/>
    <col min="11010" max="11010" width="30.5703125" style="13" customWidth="1"/>
    <col min="11011" max="11011" width="15" style="13" customWidth="1"/>
    <col min="11012" max="11012" width="11.5703125" style="13" customWidth="1"/>
    <col min="11013" max="11013" width="11.140625" style="13" customWidth="1"/>
    <col min="11014" max="11014" width="13.5703125" style="13" customWidth="1"/>
    <col min="11015" max="11015" width="6.85546875" style="13" customWidth="1"/>
    <col min="11016" max="11016" width="13.5703125" style="13" customWidth="1"/>
    <col min="11017" max="11017" width="14.5703125" style="13" customWidth="1"/>
    <col min="11018" max="11018" width="1.85546875" style="13" customWidth="1"/>
    <col min="11019" max="11021" width="0" style="13" hidden="1" customWidth="1"/>
    <col min="11022" max="11022" width="11.42578125" style="13"/>
    <col min="11023" max="11023" width="11.42578125" style="13" customWidth="1"/>
    <col min="11024" max="11264" width="11.42578125" style="13"/>
    <col min="11265" max="11265" width="1.5703125" style="13" customWidth="1"/>
    <col min="11266" max="11266" width="30.5703125" style="13" customWidth="1"/>
    <col min="11267" max="11267" width="15" style="13" customWidth="1"/>
    <col min="11268" max="11268" width="11.5703125" style="13" customWidth="1"/>
    <col min="11269" max="11269" width="11.140625" style="13" customWidth="1"/>
    <col min="11270" max="11270" width="13.5703125" style="13" customWidth="1"/>
    <col min="11271" max="11271" width="6.85546875" style="13" customWidth="1"/>
    <col min="11272" max="11272" width="13.5703125" style="13" customWidth="1"/>
    <col min="11273" max="11273" width="14.5703125" style="13" customWidth="1"/>
    <col min="11274" max="11274" width="1.85546875" style="13" customWidth="1"/>
    <col min="11275" max="11277" width="0" style="13" hidden="1" customWidth="1"/>
    <col min="11278" max="11278" width="11.42578125" style="13"/>
    <col min="11279" max="11279" width="11.42578125" style="13" customWidth="1"/>
    <col min="11280" max="11520" width="11.42578125" style="13"/>
    <col min="11521" max="11521" width="1.5703125" style="13" customWidth="1"/>
    <col min="11522" max="11522" width="30.5703125" style="13" customWidth="1"/>
    <col min="11523" max="11523" width="15" style="13" customWidth="1"/>
    <col min="11524" max="11524" width="11.5703125" style="13" customWidth="1"/>
    <col min="11525" max="11525" width="11.140625" style="13" customWidth="1"/>
    <col min="11526" max="11526" width="13.5703125" style="13" customWidth="1"/>
    <col min="11527" max="11527" width="6.85546875" style="13" customWidth="1"/>
    <col min="11528" max="11528" width="13.5703125" style="13" customWidth="1"/>
    <col min="11529" max="11529" width="14.5703125" style="13" customWidth="1"/>
    <col min="11530" max="11530" width="1.85546875" style="13" customWidth="1"/>
    <col min="11531" max="11533" width="0" style="13" hidden="1" customWidth="1"/>
    <col min="11534" max="11534" width="11.42578125" style="13"/>
    <col min="11535" max="11535" width="11.42578125" style="13" customWidth="1"/>
    <col min="11536" max="11776" width="11.42578125" style="13"/>
    <col min="11777" max="11777" width="1.5703125" style="13" customWidth="1"/>
    <col min="11778" max="11778" width="30.5703125" style="13" customWidth="1"/>
    <col min="11779" max="11779" width="15" style="13" customWidth="1"/>
    <col min="11780" max="11780" width="11.5703125" style="13" customWidth="1"/>
    <col min="11781" max="11781" width="11.140625" style="13" customWidth="1"/>
    <col min="11782" max="11782" width="13.5703125" style="13" customWidth="1"/>
    <col min="11783" max="11783" width="6.85546875" style="13" customWidth="1"/>
    <col min="11784" max="11784" width="13.5703125" style="13" customWidth="1"/>
    <col min="11785" max="11785" width="14.5703125" style="13" customWidth="1"/>
    <col min="11786" max="11786" width="1.85546875" style="13" customWidth="1"/>
    <col min="11787" max="11789" width="0" style="13" hidden="1" customWidth="1"/>
    <col min="11790" max="11790" width="11.42578125" style="13"/>
    <col min="11791" max="11791" width="11.42578125" style="13" customWidth="1"/>
    <col min="11792" max="12032" width="11.42578125" style="13"/>
    <col min="12033" max="12033" width="1.5703125" style="13" customWidth="1"/>
    <col min="12034" max="12034" width="30.5703125" style="13" customWidth="1"/>
    <col min="12035" max="12035" width="15" style="13" customWidth="1"/>
    <col min="12036" max="12036" width="11.5703125" style="13" customWidth="1"/>
    <col min="12037" max="12037" width="11.140625" style="13" customWidth="1"/>
    <col min="12038" max="12038" width="13.5703125" style="13" customWidth="1"/>
    <col min="12039" max="12039" width="6.85546875" style="13" customWidth="1"/>
    <col min="12040" max="12040" width="13.5703125" style="13" customWidth="1"/>
    <col min="12041" max="12041" width="14.5703125" style="13" customWidth="1"/>
    <col min="12042" max="12042" width="1.85546875" style="13" customWidth="1"/>
    <col min="12043" max="12045" width="0" style="13" hidden="1" customWidth="1"/>
    <col min="12046" max="12046" width="11.42578125" style="13"/>
    <col min="12047" max="12047" width="11.42578125" style="13" customWidth="1"/>
    <col min="12048" max="12288" width="11.42578125" style="13"/>
    <col min="12289" max="12289" width="1.5703125" style="13" customWidth="1"/>
    <col min="12290" max="12290" width="30.5703125" style="13" customWidth="1"/>
    <col min="12291" max="12291" width="15" style="13" customWidth="1"/>
    <col min="12292" max="12292" width="11.5703125" style="13" customWidth="1"/>
    <col min="12293" max="12293" width="11.140625" style="13" customWidth="1"/>
    <col min="12294" max="12294" width="13.5703125" style="13" customWidth="1"/>
    <col min="12295" max="12295" width="6.85546875" style="13" customWidth="1"/>
    <col min="12296" max="12296" width="13.5703125" style="13" customWidth="1"/>
    <col min="12297" max="12297" width="14.5703125" style="13" customWidth="1"/>
    <col min="12298" max="12298" width="1.85546875" style="13" customWidth="1"/>
    <col min="12299" max="12301" width="0" style="13" hidden="1" customWidth="1"/>
    <col min="12302" max="12302" width="11.42578125" style="13"/>
    <col min="12303" max="12303" width="11.42578125" style="13" customWidth="1"/>
    <col min="12304" max="12544" width="11.42578125" style="13"/>
    <col min="12545" max="12545" width="1.5703125" style="13" customWidth="1"/>
    <col min="12546" max="12546" width="30.5703125" style="13" customWidth="1"/>
    <col min="12547" max="12547" width="15" style="13" customWidth="1"/>
    <col min="12548" max="12548" width="11.5703125" style="13" customWidth="1"/>
    <col min="12549" max="12549" width="11.140625" style="13" customWidth="1"/>
    <col min="12550" max="12550" width="13.5703125" style="13" customWidth="1"/>
    <col min="12551" max="12551" width="6.85546875" style="13" customWidth="1"/>
    <col min="12552" max="12552" width="13.5703125" style="13" customWidth="1"/>
    <col min="12553" max="12553" width="14.5703125" style="13" customWidth="1"/>
    <col min="12554" max="12554" width="1.85546875" style="13" customWidth="1"/>
    <col min="12555" max="12557" width="0" style="13" hidden="1" customWidth="1"/>
    <col min="12558" max="12558" width="11.42578125" style="13"/>
    <col min="12559" max="12559" width="11.42578125" style="13" customWidth="1"/>
    <col min="12560" max="12800" width="11.42578125" style="13"/>
    <col min="12801" max="12801" width="1.5703125" style="13" customWidth="1"/>
    <col min="12802" max="12802" width="30.5703125" style="13" customWidth="1"/>
    <col min="12803" max="12803" width="15" style="13" customWidth="1"/>
    <col min="12804" max="12804" width="11.5703125" style="13" customWidth="1"/>
    <col min="12805" max="12805" width="11.140625" style="13" customWidth="1"/>
    <col min="12806" max="12806" width="13.5703125" style="13" customWidth="1"/>
    <col min="12807" max="12807" width="6.85546875" style="13" customWidth="1"/>
    <col min="12808" max="12808" width="13.5703125" style="13" customWidth="1"/>
    <col min="12809" max="12809" width="14.5703125" style="13" customWidth="1"/>
    <col min="12810" max="12810" width="1.85546875" style="13" customWidth="1"/>
    <col min="12811" max="12813" width="0" style="13" hidden="1" customWidth="1"/>
    <col min="12814" max="12814" width="11.42578125" style="13"/>
    <col min="12815" max="12815" width="11.42578125" style="13" customWidth="1"/>
    <col min="12816" max="13056" width="11.42578125" style="13"/>
    <col min="13057" max="13057" width="1.5703125" style="13" customWidth="1"/>
    <col min="13058" max="13058" width="30.5703125" style="13" customWidth="1"/>
    <col min="13059" max="13059" width="15" style="13" customWidth="1"/>
    <col min="13060" max="13060" width="11.5703125" style="13" customWidth="1"/>
    <col min="13061" max="13061" width="11.140625" style="13" customWidth="1"/>
    <col min="13062" max="13062" width="13.5703125" style="13" customWidth="1"/>
    <col min="13063" max="13063" width="6.85546875" style="13" customWidth="1"/>
    <col min="13064" max="13064" width="13.5703125" style="13" customWidth="1"/>
    <col min="13065" max="13065" width="14.5703125" style="13" customWidth="1"/>
    <col min="13066" max="13066" width="1.85546875" style="13" customWidth="1"/>
    <col min="13067" max="13069" width="0" style="13" hidden="1" customWidth="1"/>
    <col min="13070" max="13070" width="11.42578125" style="13"/>
    <col min="13071" max="13071" width="11.42578125" style="13" customWidth="1"/>
    <col min="13072" max="13312" width="11.42578125" style="13"/>
    <col min="13313" max="13313" width="1.5703125" style="13" customWidth="1"/>
    <col min="13314" max="13314" width="30.5703125" style="13" customWidth="1"/>
    <col min="13315" max="13315" width="15" style="13" customWidth="1"/>
    <col min="13316" max="13316" width="11.5703125" style="13" customWidth="1"/>
    <col min="13317" max="13317" width="11.140625" style="13" customWidth="1"/>
    <col min="13318" max="13318" width="13.5703125" style="13" customWidth="1"/>
    <col min="13319" max="13319" width="6.85546875" style="13" customWidth="1"/>
    <col min="13320" max="13320" width="13.5703125" style="13" customWidth="1"/>
    <col min="13321" max="13321" width="14.5703125" style="13" customWidth="1"/>
    <col min="13322" max="13322" width="1.85546875" style="13" customWidth="1"/>
    <col min="13323" max="13325" width="0" style="13" hidden="1" customWidth="1"/>
    <col min="13326" max="13326" width="11.42578125" style="13"/>
    <col min="13327" max="13327" width="11.42578125" style="13" customWidth="1"/>
    <col min="13328" max="13568" width="11.42578125" style="13"/>
    <col min="13569" max="13569" width="1.5703125" style="13" customWidth="1"/>
    <col min="13570" max="13570" width="30.5703125" style="13" customWidth="1"/>
    <col min="13571" max="13571" width="15" style="13" customWidth="1"/>
    <col min="13572" max="13572" width="11.5703125" style="13" customWidth="1"/>
    <col min="13573" max="13573" width="11.140625" style="13" customWidth="1"/>
    <col min="13574" max="13574" width="13.5703125" style="13" customWidth="1"/>
    <col min="13575" max="13575" width="6.85546875" style="13" customWidth="1"/>
    <col min="13576" max="13576" width="13.5703125" style="13" customWidth="1"/>
    <col min="13577" max="13577" width="14.5703125" style="13" customWidth="1"/>
    <col min="13578" max="13578" width="1.85546875" style="13" customWidth="1"/>
    <col min="13579" max="13581" width="0" style="13" hidden="1" customWidth="1"/>
    <col min="13582" max="13582" width="11.42578125" style="13"/>
    <col min="13583" max="13583" width="11.42578125" style="13" customWidth="1"/>
    <col min="13584" max="13824" width="11.42578125" style="13"/>
    <col min="13825" max="13825" width="1.5703125" style="13" customWidth="1"/>
    <col min="13826" max="13826" width="30.5703125" style="13" customWidth="1"/>
    <col min="13827" max="13827" width="15" style="13" customWidth="1"/>
    <col min="13828" max="13828" width="11.5703125" style="13" customWidth="1"/>
    <col min="13829" max="13829" width="11.140625" style="13" customWidth="1"/>
    <col min="13830" max="13830" width="13.5703125" style="13" customWidth="1"/>
    <col min="13831" max="13831" width="6.85546875" style="13" customWidth="1"/>
    <col min="13832" max="13832" width="13.5703125" style="13" customWidth="1"/>
    <col min="13833" max="13833" width="14.5703125" style="13" customWidth="1"/>
    <col min="13834" max="13834" width="1.85546875" style="13" customWidth="1"/>
    <col min="13835" max="13837" width="0" style="13" hidden="1" customWidth="1"/>
    <col min="13838" max="13838" width="11.42578125" style="13"/>
    <col min="13839" max="13839" width="11.42578125" style="13" customWidth="1"/>
    <col min="13840" max="14080" width="11.42578125" style="13"/>
    <col min="14081" max="14081" width="1.5703125" style="13" customWidth="1"/>
    <col min="14082" max="14082" width="30.5703125" style="13" customWidth="1"/>
    <col min="14083" max="14083" width="15" style="13" customWidth="1"/>
    <col min="14084" max="14084" width="11.5703125" style="13" customWidth="1"/>
    <col min="14085" max="14085" width="11.140625" style="13" customWidth="1"/>
    <col min="14086" max="14086" width="13.5703125" style="13" customWidth="1"/>
    <col min="14087" max="14087" width="6.85546875" style="13" customWidth="1"/>
    <col min="14088" max="14088" width="13.5703125" style="13" customWidth="1"/>
    <col min="14089" max="14089" width="14.5703125" style="13" customWidth="1"/>
    <col min="14090" max="14090" width="1.85546875" style="13" customWidth="1"/>
    <col min="14091" max="14093" width="0" style="13" hidden="1" customWidth="1"/>
    <col min="14094" max="14094" width="11.42578125" style="13"/>
    <col min="14095" max="14095" width="11.42578125" style="13" customWidth="1"/>
    <col min="14096" max="14336" width="11.42578125" style="13"/>
    <col min="14337" max="14337" width="1.5703125" style="13" customWidth="1"/>
    <col min="14338" max="14338" width="30.5703125" style="13" customWidth="1"/>
    <col min="14339" max="14339" width="15" style="13" customWidth="1"/>
    <col min="14340" max="14340" width="11.5703125" style="13" customWidth="1"/>
    <col min="14341" max="14341" width="11.140625" style="13" customWidth="1"/>
    <col min="14342" max="14342" width="13.5703125" style="13" customWidth="1"/>
    <col min="14343" max="14343" width="6.85546875" style="13" customWidth="1"/>
    <col min="14344" max="14344" width="13.5703125" style="13" customWidth="1"/>
    <col min="14345" max="14345" width="14.5703125" style="13" customWidth="1"/>
    <col min="14346" max="14346" width="1.85546875" style="13" customWidth="1"/>
    <col min="14347" max="14349" width="0" style="13" hidden="1" customWidth="1"/>
    <col min="14350" max="14350" width="11.42578125" style="13"/>
    <col min="14351" max="14351" width="11.42578125" style="13" customWidth="1"/>
    <col min="14352" max="14592" width="11.42578125" style="13"/>
    <col min="14593" max="14593" width="1.5703125" style="13" customWidth="1"/>
    <col min="14594" max="14594" width="30.5703125" style="13" customWidth="1"/>
    <col min="14595" max="14595" width="15" style="13" customWidth="1"/>
    <col min="14596" max="14596" width="11.5703125" style="13" customWidth="1"/>
    <col min="14597" max="14597" width="11.140625" style="13" customWidth="1"/>
    <col min="14598" max="14598" width="13.5703125" style="13" customWidth="1"/>
    <col min="14599" max="14599" width="6.85546875" style="13" customWidth="1"/>
    <col min="14600" max="14600" width="13.5703125" style="13" customWidth="1"/>
    <col min="14601" max="14601" width="14.5703125" style="13" customWidth="1"/>
    <col min="14602" max="14602" width="1.85546875" style="13" customWidth="1"/>
    <col min="14603" max="14605" width="0" style="13" hidden="1" customWidth="1"/>
    <col min="14606" max="14606" width="11.42578125" style="13"/>
    <col min="14607" max="14607" width="11.42578125" style="13" customWidth="1"/>
    <col min="14608" max="14848" width="11.42578125" style="13"/>
    <col min="14849" max="14849" width="1.5703125" style="13" customWidth="1"/>
    <col min="14850" max="14850" width="30.5703125" style="13" customWidth="1"/>
    <col min="14851" max="14851" width="15" style="13" customWidth="1"/>
    <col min="14852" max="14852" width="11.5703125" style="13" customWidth="1"/>
    <col min="14853" max="14853" width="11.140625" style="13" customWidth="1"/>
    <col min="14854" max="14854" width="13.5703125" style="13" customWidth="1"/>
    <col min="14855" max="14855" width="6.85546875" style="13" customWidth="1"/>
    <col min="14856" max="14856" width="13.5703125" style="13" customWidth="1"/>
    <col min="14857" max="14857" width="14.5703125" style="13" customWidth="1"/>
    <col min="14858" max="14858" width="1.85546875" style="13" customWidth="1"/>
    <col min="14859" max="14861" width="0" style="13" hidden="1" customWidth="1"/>
    <col min="14862" max="14862" width="11.42578125" style="13"/>
    <col min="14863" max="14863" width="11.42578125" style="13" customWidth="1"/>
    <col min="14864" max="15104" width="11.42578125" style="13"/>
    <col min="15105" max="15105" width="1.5703125" style="13" customWidth="1"/>
    <col min="15106" max="15106" width="30.5703125" style="13" customWidth="1"/>
    <col min="15107" max="15107" width="15" style="13" customWidth="1"/>
    <col min="15108" max="15108" width="11.5703125" style="13" customWidth="1"/>
    <col min="15109" max="15109" width="11.140625" style="13" customWidth="1"/>
    <col min="15110" max="15110" width="13.5703125" style="13" customWidth="1"/>
    <col min="15111" max="15111" width="6.85546875" style="13" customWidth="1"/>
    <col min="15112" max="15112" width="13.5703125" style="13" customWidth="1"/>
    <col min="15113" max="15113" width="14.5703125" style="13" customWidth="1"/>
    <col min="15114" max="15114" width="1.85546875" style="13" customWidth="1"/>
    <col min="15115" max="15117" width="0" style="13" hidden="1" customWidth="1"/>
    <col min="15118" max="15118" width="11.42578125" style="13"/>
    <col min="15119" max="15119" width="11.42578125" style="13" customWidth="1"/>
    <col min="15120" max="15360" width="11.42578125" style="13"/>
    <col min="15361" max="15361" width="1.5703125" style="13" customWidth="1"/>
    <col min="15362" max="15362" width="30.5703125" style="13" customWidth="1"/>
    <col min="15363" max="15363" width="15" style="13" customWidth="1"/>
    <col min="15364" max="15364" width="11.5703125" style="13" customWidth="1"/>
    <col min="15365" max="15365" width="11.140625" style="13" customWidth="1"/>
    <col min="15366" max="15366" width="13.5703125" style="13" customWidth="1"/>
    <col min="15367" max="15367" width="6.85546875" style="13" customWidth="1"/>
    <col min="15368" max="15368" width="13.5703125" style="13" customWidth="1"/>
    <col min="15369" max="15369" width="14.5703125" style="13" customWidth="1"/>
    <col min="15370" max="15370" width="1.85546875" style="13" customWidth="1"/>
    <col min="15371" max="15373" width="0" style="13" hidden="1" customWidth="1"/>
    <col min="15374" max="15374" width="11.42578125" style="13"/>
    <col min="15375" max="15375" width="11.42578125" style="13" customWidth="1"/>
    <col min="15376" max="15616" width="11.42578125" style="13"/>
    <col min="15617" max="15617" width="1.5703125" style="13" customWidth="1"/>
    <col min="15618" max="15618" width="30.5703125" style="13" customWidth="1"/>
    <col min="15619" max="15619" width="15" style="13" customWidth="1"/>
    <col min="15620" max="15620" width="11.5703125" style="13" customWidth="1"/>
    <col min="15621" max="15621" width="11.140625" style="13" customWidth="1"/>
    <col min="15622" max="15622" width="13.5703125" style="13" customWidth="1"/>
    <col min="15623" max="15623" width="6.85546875" style="13" customWidth="1"/>
    <col min="15624" max="15624" width="13.5703125" style="13" customWidth="1"/>
    <col min="15625" max="15625" width="14.5703125" style="13" customWidth="1"/>
    <col min="15626" max="15626" width="1.85546875" style="13" customWidth="1"/>
    <col min="15627" max="15629" width="0" style="13" hidden="1" customWidth="1"/>
    <col min="15630" max="15630" width="11.42578125" style="13"/>
    <col min="15631" max="15631" width="11.42578125" style="13" customWidth="1"/>
    <col min="15632" max="15872" width="11.42578125" style="13"/>
    <col min="15873" max="15873" width="1.5703125" style="13" customWidth="1"/>
    <col min="15874" max="15874" width="30.5703125" style="13" customWidth="1"/>
    <col min="15875" max="15875" width="15" style="13" customWidth="1"/>
    <col min="15876" max="15876" width="11.5703125" style="13" customWidth="1"/>
    <col min="15877" max="15877" width="11.140625" style="13" customWidth="1"/>
    <col min="15878" max="15878" width="13.5703125" style="13" customWidth="1"/>
    <col min="15879" max="15879" width="6.85546875" style="13" customWidth="1"/>
    <col min="15880" max="15880" width="13.5703125" style="13" customWidth="1"/>
    <col min="15881" max="15881" width="14.5703125" style="13" customWidth="1"/>
    <col min="15882" max="15882" width="1.85546875" style="13" customWidth="1"/>
    <col min="15883" max="15885" width="0" style="13" hidden="1" customWidth="1"/>
    <col min="15886" max="15886" width="11.42578125" style="13"/>
    <col min="15887" max="15887" width="11.42578125" style="13" customWidth="1"/>
    <col min="15888" max="16128" width="11.42578125" style="13"/>
    <col min="16129" max="16129" width="1.5703125" style="13" customWidth="1"/>
    <col min="16130" max="16130" width="30.5703125" style="13" customWidth="1"/>
    <col min="16131" max="16131" width="15" style="13" customWidth="1"/>
    <col min="16132" max="16132" width="11.5703125" style="13" customWidth="1"/>
    <col min="16133" max="16133" width="11.140625" style="13" customWidth="1"/>
    <col min="16134" max="16134" width="13.5703125" style="13" customWidth="1"/>
    <col min="16135" max="16135" width="6.85546875" style="13" customWidth="1"/>
    <col min="16136" max="16136" width="13.5703125" style="13" customWidth="1"/>
    <col min="16137" max="16137" width="14.5703125" style="13" customWidth="1"/>
    <col min="16138" max="16138" width="1.85546875" style="13" customWidth="1"/>
    <col min="16139" max="16141" width="0" style="13" hidden="1" customWidth="1"/>
    <col min="16142" max="16142" width="11.42578125" style="13"/>
    <col min="16143" max="16143" width="11.42578125" style="13" customWidth="1"/>
    <col min="16144" max="16384" width="11.42578125" style="13"/>
  </cols>
  <sheetData>
    <row r="1" spans="2:11" ht="7.5" customHeight="1" x14ac:dyDescent="0.25"/>
    <row r="2" spans="2:11" ht="31.5" customHeight="1" x14ac:dyDescent="0.25">
      <c r="B2" s="139"/>
      <c r="C2" s="142" t="s">
        <v>49</v>
      </c>
      <c r="D2" s="143"/>
      <c r="E2" s="143"/>
      <c r="F2" s="143"/>
      <c r="G2" s="143"/>
      <c r="H2" s="143"/>
      <c r="I2" s="144"/>
      <c r="J2" s="14"/>
    </row>
    <row r="3" spans="2:11" ht="14.25" customHeight="1" x14ac:dyDescent="0.25">
      <c r="B3" s="140"/>
      <c r="C3" s="145" t="s">
        <v>50</v>
      </c>
      <c r="D3" s="146"/>
      <c r="E3" s="147"/>
      <c r="F3" s="148" t="s">
        <v>164</v>
      </c>
      <c r="G3" s="149"/>
      <c r="H3" s="149"/>
      <c r="I3" s="150"/>
      <c r="J3" s="15"/>
    </row>
    <row r="4" spans="2:11" ht="11.25" customHeight="1" x14ac:dyDescent="0.25">
      <c r="B4" s="141"/>
      <c r="C4" s="151" t="s">
        <v>165</v>
      </c>
      <c r="D4" s="152"/>
      <c r="E4" s="152"/>
      <c r="F4" s="152"/>
      <c r="G4" s="152"/>
      <c r="H4" s="152"/>
      <c r="I4" s="153"/>
      <c r="J4" s="15"/>
    </row>
    <row r="5" spans="2:11" ht="15.75" customHeight="1" thickBot="1" x14ac:dyDescent="0.3"/>
    <row r="6" spans="2:11" ht="14.25" customHeight="1" x14ac:dyDescent="0.25">
      <c r="B6" s="54" t="s">
        <v>51</v>
      </c>
      <c r="C6" s="55"/>
      <c r="D6" s="55"/>
      <c r="E6" s="55"/>
      <c r="F6" s="55"/>
      <c r="G6" s="55"/>
      <c r="H6" s="56" t="s">
        <v>157</v>
      </c>
      <c r="I6" s="57"/>
      <c r="J6" s="17"/>
    </row>
    <row r="7" spans="2:11" ht="14.25" customHeight="1" x14ac:dyDescent="0.25">
      <c r="B7" s="154" t="s">
        <v>76</v>
      </c>
      <c r="C7" s="156"/>
      <c r="D7" s="156"/>
      <c r="E7" s="156"/>
      <c r="F7" s="156"/>
      <c r="G7" s="156"/>
      <c r="H7" s="39" t="s">
        <v>158</v>
      </c>
      <c r="I7" s="40" t="s">
        <v>159</v>
      </c>
      <c r="J7" s="17"/>
    </row>
    <row r="8" spans="2:11" ht="15" customHeight="1" thickBot="1" x14ac:dyDescent="0.3">
      <c r="B8" s="155"/>
      <c r="C8" s="157"/>
      <c r="D8" s="157"/>
      <c r="E8" s="157"/>
      <c r="F8" s="157"/>
      <c r="G8" s="157"/>
      <c r="H8" s="44"/>
      <c r="I8" s="45"/>
      <c r="J8" s="18"/>
    </row>
    <row r="9" spans="2:11" ht="8.1" customHeight="1" thickBot="1" x14ac:dyDescent="0.3">
      <c r="B9" s="13"/>
      <c r="C9" s="13"/>
      <c r="D9" s="13"/>
      <c r="E9" s="13"/>
      <c r="F9" s="13"/>
      <c r="G9" s="13"/>
      <c r="H9" s="13"/>
      <c r="I9" s="13"/>
    </row>
    <row r="10" spans="2:11" ht="15" customHeight="1" thickBot="1" x14ac:dyDescent="0.25">
      <c r="B10" s="60" t="s">
        <v>160</v>
      </c>
      <c r="C10" s="61"/>
      <c r="D10" s="61"/>
      <c r="E10" s="61"/>
      <c r="F10" s="61"/>
      <c r="G10" s="61"/>
      <c r="H10" s="61"/>
      <c r="I10" s="62"/>
      <c r="J10" s="17"/>
      <c r="K10" s="21" t="s">
        <v>56</v>
      </c>
    </row>
    <row r="11" spans="2:11" ht="21.75" customHeight="1" thickBot="1" x14ac:dyDescent="0.25">
      <c r="B11" s="63" t="s">
        <v>387</v>
      </c>
      <c r="C11" s="60" t="s">
        <v>129</v>
      </c>
      <c r="D11" s="61"/>
      <c r="E11" s="61"/>
      <c r="F11" s="61"/>
      <c r="G11" s="61"/>
      <c r="H11" s="61"/>
      <c r="I11" s="62"/>
      <c r="J11" s="23"/>
      <c r="K11" s="21"/>
    </row>
    <row r="12" spans="2:11" ht="21.75" customHeight="1" thickBot="1" x14ac:dyDescent="0.25">
      <c r="B12" s="64"/>
      <c r="C12" s="53" t="s">
        <v>166</v>
      </c>
      <c r="D12" s="160" t="s">
        <v>167</v>
      </c>
      <c r="E12" s="161"/>
      <c r="F12" s="53" t="s">
        <v>59</v>
      </c>
      <c r="G12" s="53" t="s">
        <v>168</v>
      </c>
      <c r="H12" s="67" t="s">
        <v>169</v>
      </c>
      <c r="I12" s="68"/>
      <c r="J12" s="23"/>
      <c r="K12" s="21"/>
    </row>
    <row r="13" spans="2:11" ht="21.75" customHeight="1" x14ac:dyDescent="0.2">
      <c r="B13" s="46"/>
      <c r="C13" s="47"/>
      <c r="D13" s="162"/>
      <c r="E13" s="162"/>
      <c r="F13" s="48"/>
      <c r="G13" s="48"/>
      <c r="H13" s="71"/>
      <c r="I13" s="72"/>
      <c r="J13" s="23"/>
      <c r="K13" s="21"/>
    </row>
    <row r="14" spans="2:11" ht="21.75" customHeight="1" x14ac:dyDescent="0.2">
      <c r="B14" s="42"/>
      <c r="C14" s="41"/>
      <c r="D14" s="86"/>
      <c r="E14" s="86"/>
      <c r="F14" s="43"/>
      <c r="G14" s="43"/>
      <c r="H14" s="58"/>
      <c r="I14" s="59"/>
      <c r="J14" s="23"/>
      <c r="K14" s="21"/>
    </row>
    <row r="15" spans="2:11" ht="21.75" customHeight="1" x14ac:dyDescent="0.2">
      <c r="B15" s="42"/>
      <c r="C15" s="41"/>
      <c r="D15" s="86"/>
      <c r="E15" s="86"/>
      <c r="F15" s="43"/>
      <c r="G15" s="43"/>
      <c r="H15" s="58"/>
      <c r="I15" s="59"/>
      <c r="J15" s="23"/>
      <c r="K15" s="21"/>
    </row>
    <row r="16" spans="2:11" ht="21.75" customHeight="1" thickBot="1" x14ac:dyDescent="0.25">
      <c r="B16" s="49"/>
      <c r="C16" s="50"/>
      <c r="D16" s="87"/>
      <c r="E16" s="87"/>
      <c r="F16" s="51"/>
      <c r="G16" s="51"/>
      <c r="H16" s="69"/>
      <c r="I16" s="70"/>
      <c r="J16" s="23"/>
      <c r="K16" s="21"/>
    </row>
    <row r="17" spans="2:11" ht="21" customHeight="1" thickBot="1" x14ac:dyDescent="0.25">
      <c r="B17" s="88" t="s">
        <v>170</v>
      </c>
      <c r="C17" s="89"/>
      <c r="D17" s="89"/>
      <c r="E17" s="89"/>
      <c r="F17" s="89"/>
      <c r="G17" s="90"/>
      <c r="H17" s="91">
        <f>SUM(H13:I16)</f>
        <v>0</v>
      </c>
      <c r="I17" s="92"/>
      <c r="J17" s="24"/>
      <c r="K17" s="21" t="s">
        <v>57</v>
      </c>
    </row>
    <row r="18" spans="2:11" ht="27" customHeight="1" thickBot="1" x14ac:dyDescent="0.25">
      <c r="B18" s="52" t="s">
        <v>75</v>
      </c>
      <c r="C18" s="163" t="str">
        <f>Datos!E1</f>
        <v/>
      </c>
      <c r="D18" s="164"/>
      <c r="E18" s="164"/>
      <c r="F18" s="164"/>
      <c r="G18" s="164"/>
      <c r="H18" s="164"/>
      <c r="I18" s="165"/>
      <c r="J18" s="23"/>
      <c r="K18" s="21" t="s">
        <v>58</v>
      </c>
    </row>
    <row r="19" spans="2:11" ht="8.1" customHeight="1" thickBot="1" x14ac:dyDescent="0.3">
      <c r="B19" s="13"/>
      <c r="C19" s="13"/>
      <c r="D19" s="13"/>
      <c r="E19" s="13"/>
      <c r="F19" s="13"/>
      <c r="G19" s="13"/>
      <c r="H19" s="13"/>
      <c r="I19" s="13"/>
    </row>
    <row r="20" spans="2:11" ht="15" thickBot="1" x14ac:dyDescent="0.25">
      <c r="B20" s="78" t="s">
        <v>53</v>
      </c>
      <c r="C20" s="79"/>
      <c r="D20" s="79"/>
      <c r="E20" s="79"/>
      <c r="F20" s="79"/>
      <c r="G20" s="79"/>
      <c r="H20" s="79"/>
      <c r="I20" s="80"/>
      <c r="J20" s="17"/>
      <c r="K20" s="21" t="s">
        <v>54</v>
      </c>
    </row>
    <row r="21" spans="2:11" ht="38.25" customHeight="1" thickBot="1" x14ac:dyDescent="0.25">
      <c r="B21" s="81"/>
      <c r="C21" s="82"/>
      <c r="D21" s="82"/>
      <c r="E21" s="82"/>
      <c r="F21" s="82"/>
      <c r="G21" s="82"/>
      <c r="H21" s="82"/>
      <c r="I21" s="83"/>
      <c r="J21" s="22"/>
      <c r="K21" s="21" t="s">
        <v>55</v>
      </c>
    </row>
    <row r="22" spans="2:11" ht="8.1" customHeight="1" thickBot="1" x14ac:dyDescent="0.3">
      <c r="B22" s="13"/>
      <c r="C22" s="13"/>
      <c r="D22" s="13"/>
      <c r="E22" s="13"/>
      <c r="F22" s="13"/>
      <c r="G22" s="13"/>
      <c r="H22" s="13"/>
      <c r="I22" s="13"/>
    </row>
    <row r="23" spans="2:11" ht="15" customHeight="1" x14ac:dyDescent="0.25">
      <c r="B23" s="73" t="s">
        <v>161</v>
      </c>
      <c r="C23" s="74"/>
      <c r="D23" s="74"/>
      <c r="E23" s="74"/>
      <c r="F23" s="74"/>
      <c r="G23" s="74"/>
      <c r="H23" s="74"/>
      <c r="I23" s="75"/>
      <c r="J23" s="20"/>
    </row>
    <row r="24" spans="2:11" ht="24" customHeight="1" x14ac:dyDescent="0.25">
      <c r="B24" s="84" t="s">
        <v>385</v>
      </c>
      <c r="C24" s="85"/>
      <c r="D24" s="135" t="s">
        <v>52</v>
      </c>
      <c r="E24" s="136"/>
      <c r="F24" s="135" t="s">
        <v>156</v>
      </c>
      <c r="G24" s="136"/>
      <c r="H24" s="76" t="s">
        <v>386</v>
      </c>
      <c r="I24" s="77"/>
      <c r="J24" s="16"/>
    </row>
    <row r="25" spans="2:11" ht="42" customHeight="1" x14ac:dyDescent="0.25">
      <c r="B25" s="133"/>
      <c r="C25" s="134"/>
      <c r="D25" s="137"/>
      <c r="E25" s="138"/>
      <c r="F25" s="158"/>
      <c r="G25" s="159"/>
      <c r="H25" s="65"/>
      <c r="I25" s="66"/>
      <c r="J25" s="19"/>
    </row>
    <row r="26" spans="2:11" ht="8.1" customHeight="1" thickBot="1" x14ac:dyDescent="0.3">
      <c r="B26" s="13"/>
      <c r="C26" s="13"/>
      <c r="D26" s="13"/>
      <c r="E26" s="13"/>
      <c r="F26" s="13"/>
      <c r="G26" s="13"/>
      <c r="H26" s="13"/>
      <c r="I26" s="13"/>
    </row>
    <row r="27" spans="2:11" ht="15" customHeight="1" x14ac:dyDescent="0.25">
      <c r="B27" s="125" t="s">
        <v>162</v>
      </c>
      <c r="C27" s="126"/>
      <c r="D27" s="126"/>
      <c r="E27" s="126"/>
      <c r="F27" s="126"/>
      <c r="G27" s="126"/>
      <c r="H27" s="126"/>
      <c r="I27" s="127"/>
      <c r="J27" s="17"/>
    </row>
    <row r="28" spans="2:11" ht="18.75" customHeight="1" x14ac:dyDescent="0.25">
      <c r="B28" s="128" t="s">
        <v>60</v>
      </c>
      <c r="C28" s="129"/>
      <c r="D28" s="130" t="s">
        <v>61</v>
      </c>
      <c r="E28" s="131"/>
      <c r="F28" s="130" t="s">
        <v>62</v>
      </c>
      <c r="G28" s="131"/>
      <c r="H28" s="131"/>
      <c r="I28" s="132"/>
      <c r="J28" s="25"/>
    </row>
    <row r="29" spans="2:11" ht="15" customHeight="1" x14ac:dyDescent="0.25">
      <c r="B29" s="115"/>
      <c r="C29" s="116"/>
      <c r="D29" s="119"/>
      <c r="E29" s="120"/>
      <c r="F29" s="119"/>
      <c r="G29" s="120"/>
      <c r="H29" s="120"/>
      <c r="I29" s="123"/>
      <c r="J29" s="25"/>
    </row>
    <row r="30" spans="2:11" ht="15" customHeight="1" thickBot="1" x14ac:dyDescent="0.3">
      <c r="B30" s="117"/>
      <c r="C30" s="118"/>
      <c r="D30" s="121"/>
      <c r="E30" s="122"/>
      <c r="F30" s="121"/>
      <c r="G30" s="122"/>
      <c r="H30" s="122"/>
      <c r="I30" s="124"/>
      <c r="J30" s="25"/>
    </row>
    <row r="31" spans="2:11" ht="12.75" customHeight="1" thickBot="1" x14ac:dyDescent="0.3">
      <c r="B31" s="25"/>
      <c r="C31" s="25"/>
      <c r="D31" s="25"/>
      <c r="E31" s="25"/>
      <c r="F31" s="25"/>
      <c r="G31" s="25"/>
      <c r="H31" s="25"/>
      <c r="I31" s="25"/>
    </row>
    <row r="32" spans="2:11" ht="15" customHeight="1" x14ac:dyDescent="0.25">
      <c r="B32" s="96" t="s">
        <v>163</v>
      </c>
      <c r="C32" s="97"/>
      <c r="D32" s="97"/>
      <c r="E32" s="97"/>
      <c r="F32" s="97"/>
      <c r="G32" s="97"/>
      <c r="H32" s="97"/>
      <c r="I32" s="98"/>
      <c r="J32" s="26"/>
    </row>
    <row r="33" spans="2:10" ht="15" customHeight="1" thickBot="1" x14ac:dyDescent="0.3">
      <c r="B33" s="99" t="s">
        <v>63</v>
      </c>
      <c r="C33" s="100"/>
      <c r="D33" s="100"/>
      <c r="E33" s="101" t="s">
        <v>64</v>
      </c>
      <c r="F33" s="101"/>
      <c r="G33" s="101"/>
      <c r="H33" s="101"/>
      <c r="I33" s="102"/>
      <c r="J33" s="16"/>
    </row>
    <row r="34" spans="2:10" ht="33.75" customHeight="1" x14ac:dyDescent="0.25">
      <c r="B34" s="103"/>
      <c r="C34" s="104"/>
      <c r="D34" s="105"/>
      <c r="E34" s="106"/>
      <c r="F34" s="107"/>
      <c r="G34" s="107"/>
      <c r="H34" s="107"/>
      <c r="I34" s="108"/>
      <c r="J34" s="16"/>
    </row>
    <row r="35" spans="2:10" ht="14.25" customHeight="1" x14ac:dyDescent="0.25">
      <c r="B35" s="109" t="s">
        <v>65</v>
      </c>
      <c r="C35" s="110"/>
      <c r="D35" s="111"/>
      <c r="E35" s="112" t="s">
        <v>65</v>
      </c>
      <c r="F35" s="113"/>
      <c r="G35" s="113"/>
      <c r="H35" s="113"/>
      <c r="I35" s="114"/>
      <c r="J35" s="27"/>
    </row>
    <row r="36" spans="2:10" ht="15" customHeight="1" thickBot="1" x14ac:dyDescent="0.3">
      <c r="B36" s="93" t="s">
        <v>66</v>
      </c>
      <c r="C36" s="94"/>
      <c r="D36" s="95"/>
      <c r="E36" s="93" t="s">
        <v>67</v>
      </c>
      <c r="F36" s="94"/>
      <c r="G36" s="94"/>
      <c r="H36" s="94"/>
      <c r="I36" s="95"/>
      <c r="J36" s="16"/>
    </row>
  </sheetData>
  <sheetProtection insertRows="0"/>
  <protectedRanges>
    <protectedRange sqref="G34:G36 D33:E33 D17:E17 D34:D36 D27:E27" name="Rango19"/>
    <protectedRange sqref="C8:G8 J8" name="Rango6"/>
    <protectedRange sqref="B21:J21" name="Rango17"/>
  </protectedRanges>
  <mergeCells count="52">
    <mergeCell ref="D25:E25"/>
    <mergeCell ref="B2:B4"/>
    <mergeCell ref="C2:I2"/>
    <mergeCell ref="C3:E3"/>
    <mergeCell ref="F3:I3"/>
    <mergeCell ref="C4:I4"/>
    <mergeCell ref="B7:B8"/>
    <mergeCell ref="C7:G8"/>
    <mergeCell ref="F24:G24"/>
    <mergeCell ref="F25:G25"/>
    <mergeCell ref="D12:E12"/>
    <mergeCell ref="D13:E13"/>
    <mergeCell ref="D14:E14"/>
    <mergeCell ref="C18:I18"/>
    <mergeCell ref="B29:C30"/>
    <mergeCell ref="D29:E30"/>
    <mergeCell ref="F29:I30"/>
    <mergeCell ref="B27:I27"/>
    <mergeCell ref="B28:C28"/>
    <mergeCell ref="D28:E28"/>
    <mergeCell ref="F28:I28"/>
    <mergeCell ref="B36:D36"/>
    <mergeCell ref="E36:I36"/>
    <mergeCell ref="B32:I32"/>
    <mergeCell ref="B33:D33"/>
    <mergeCell ref="E33:I33"/>
    <mergeCell ref="B34:D34"/>
    <mergeCell ref="E34:I34"/>
    <mergeCell ref="B35:D35"/>
    <mergeCell ref="E35:I35"/>
    <mergeCell ref="H25:I25"/>
    <mergeCell ref="H12:I12"/>
    <mergeCell ref="H16:I16"/>
    <mergeCell ref="H13:I13"/>
    <mergeCell ref="H14:I14"/>
    <mergeCell ref="B23:I23"/>
    <mergeCell ref="H24:I24"/>
    <mergeCell ref="B20:I20"/>
    <mergeCell ref="B21:I21"/>
    <mergeCell ref="B24:C24"/>
    <mergeCell ref="D15:E15"/>
    <mergeCell ref="D16:E16"/>
    <mergeCell ref="B17:G17"/>
    <mergeCell ref="H17:I17"/>
    <mergeCell ref="B25:C25"/>
    <mergeCell ref="D24:E24"/>
    <mergeCell ref="B6:G6"/>
    <mergeCell ref="H6:I6"/>
    <mergeCell ref="H15:I15"/>
    <mergeCell ref="B10:I10"/>
    <mergeCell ref="C11:I11"/>
    <mergeCell ref="B11:B12"/>
  </mergeCells>
  <dataValidations count="4">
    <dataValidation type="list" allowBlank="1" showInputMessage="1" showErrorMessage="1" sqref="J65561 JF65561 TB65561 ACX65561 AMT65561 AWP65561 BGL65561 BQH65561 CAD65561 CJZ65561 CTV65561 DDR65561 DNN65561 DXJ65561 EHF65561 ERB65561 FAX65561 FKT65561 FUP65561 GEL65561 GOH65561 GYD65561 HHZ65561 HRV65561 IBR65561 ILN65561 IVJ65561 JFF65561 JPB65561 JYX65561 KIT65561 KSP65561 LCL65561 LMH65561 LWD65561 MFZ65561 MPV65561 MZR65561 NJN65561 NTJ65561 ODF65561 ONB65561 OWX65561 PGT65561 PQP65561 QAL65561 QKH65561 QUD65561 RDZ65561 RNV65561 RXR65561 SHN65561 SRJ65561 TBF65561 TLB65561 TUX65561 UET65561 UOP65561 UYL65561 VIH65561 VSD65561 WBZ65561 WLV65561 WVR65561 J131097 JF131097 TB131097 ACX131097 AMT131097 AWP131097 BGL131097 BQH131097 CAD131097 CJZ131097 CTV131097 DDR131097 DNN131097 DXJ131097 EHF131097 ERB131097 FAX131097 FKT131097 FUP131097 GEL131097 GOH131097 GYD131097 HHZ131097 HRV131097 IBR131097 ILN131097 IVJ131097 JFF131097 JPB131097 JYX131097 KIT131097 KSP131097 LCL131097 LMH131097 LWD131097 MFZ131097 MPV131097 MZR131097 NJN131097 NTJ131097 ODF131097 ONB131097 OWX131097 PGT131097 PQP131097 QAL131097 QKH131097 QUD131097 RDZ131097 RNV131097 RXR131097 SHN131097 SRJ131097 TBF131097 TLB131097 TUX131097 UET131097 UOP131097 UYL131097 VIH131097 VSD131097 WBZ131097 WLV131097 WVR131097 J196633 JF196633 TB196633 ACX196633 AMT196633 AWP196633 BGL196633 BQH196633 CAD196633 CJZ196633 CTV196633 DDR196633 DNN196633 DXJ196633 EHF196633 ERB196633 FAX196633 FKT196633 FUP196633 GEL196633 GOH196633 GYD196633 HHZ196633 HRV196633 IBR196633 ILN196633 IVJ196633 JFF196633 JPB196633 JYX196633 KIT196633 KSP196633 LCL196633 LMH196633 LWD196633 MFZ196633 MPV196633 MZR196633 NJN196633 NTJ196633 ODF196633 ONB196633 OWX196633 PGT196633 PQP196633 QAL196633 QKH196633 QUD196633 RDZ196633 RNV196633 RXR196633 SHN196633 SRJ196633 TBF196633 TLB196633 TUX196633 UET196633 UOP196633 UYL196633 VIH196633 VSD196633 WBZ196633 WLV196633 WVR196633 J262169 JF262169 TB262169 ACX262169 AMT262169 AWP262169 BGL262169 BQH262169 CAD262169 CJZ262169 CTV262169 DDR262169 DNN262169 DXJ262169 EHF262169 ERB262169 FAX262169 FKT262169 FUP262169 GEL262169 GOH262169 GYD262169 HHZ262169 HRV262169 IBR262169 ILN262169 IVJ262169 JFF262169 JPB262169 JYX262169 KIT262169 KSP262169 LCL262169 LMH262169 LWD262169 MFZ262169 MPV262169 MZR262169 NJN262169 NTJ262169 ODF262169 ONB262169 OWX262169 PGT262169 PQP262169 QAL262169 QKH262169 QUD262169 RDZ262169 RNV262169 RXR262169 SHN262169 SRJ262169 TBF262169 TLB262169 TUX262169 UET262169 UOP262169 UYL262169 VIH262169 VSD262169 WBZ262169 WLV262169 WVR262169 J327705 JF327705 TB327705 ACX327705 AMT327705 AWP327705 BGL327705 BQH327705 CAD327705 CJZ327705 CTV327705 DDR327705 DNN327705 DXJ327705 EHF327705 ERB327705 FAX327705 FKT327705 FUP327705 GEL327705 GOH327705 GYD327705 HHZ327705 HRV327705 IBR327705 ILN327705 IVJ327705 JFF327705 JPB327705 JYX327705 KIT327705 KSP327705 LCL327705 LMH327705 LWD327705 MFZ327705 MPV327705 MZR327705 NJN327705 NTJ327705 ODF327705 ONB327705 OWX327705 PGT327705 PQP327705 QAL327705 QKH327705 QUD327705 RDZ327705 RNV327705 RXR327705 SHN327705 SRJ327705 TBF327705 TLB327705 TUX327705 UET327705 UOP327705 UYL327705 VIH327705 VSD327705 WBZ327705 WLV327705 WVR327705 J393241 JF393241 TB393241 ACX393241 AMT393241 AWP393241 BGL393241 BQH393241 CAD393241 CJZ393241 CTV393241 DDR393241 DNN393241 DXJ393241 EHF393241 ERB393241 FAX393241 FKT393241 FUP393241 GEL393241 GOH393241 GYD393241 HHZ393241 HRV393241 IBR393241 ILN393241 IVJ393241 JFF393241 JPB393241 JYX393241 KIT393241 KSP393241 LCL393241 LMH393241 LWD393241 MFZ393241 MPV393241 MZR393241 NJN393241 NTJ393241 ODF393241 ONB393241 OWX393241 PGT393241 PQP393241 QAL393241 QKH393241 QUD393241 RDZ393241 RNV393241 RXR393241 SHN393241 SRJ393241 TBF393241 TLB393241 TUX393241 UET393241 UOP393241 UYL393241 VIH393241 VSD393241 WBZ393241 WLV393241 WVR393241 J458777 JF458777 TB458777 ACX458777 AMT458777 AWP458777 BGL458777 BQH458777 CAD458777 CJZ458777 CTV458777 DDR458777 DNN458777 DXJ458777 EHF458777 ERB458777 FAX458777 FKT458777 FUP458777 GEL458777 GOH458777 GYD458777 HHZ458777 HRV458777 IBR458777 ILN458777 IVJ458777 JFF458777 JPB458777 JYX458777 KIT458777 KSP458777 LCL458777 LMH458777 LWD458777 MFZ458777 MPV458777 MZR458777 NJN458777 NTJ458777 ODF458777 ONB458777 OWX458777 PGT458777 PQP458777 QAL458777 QKH458777 QUD458777 RDZ458777 RNV458777 RXR458777 SHN458777 SRJ458777 TBF458777 TLB458777 TUX458777 UET458777 UOP458777 UYL458777 VIH458777 VSD458777 WBZ458777 WLV458777 WVR458777 J524313 JF524313 TB524313 ACX524313 AMT524313 AWP524313 BGL524313 BQH524313 CAD524313 CJZ524313 CTV524313 DDR524313 DNN524313 DXJ524313 EHF524313 ERB524313 FAX524313 FKT524313 FUP524313 GEL524313 GOH524313 GYD524313 HHZ524313 HRV524313 IBR524313 ILN524313 IVJ524313 JFF524313 JPB524313 JYX524313 KIT524313 KSP524313 LCL524313 LMH524313 LWD524313 MFZ524313 MPV524313 MZR524313 NJN524313 NTJ524313 ODF524313 ONB524313 OWX524313 PGT524313 PQP524313 QAL524313 QKH524313 QUD524313 RDZ524313 RNV524313 RXR524313 SHN524313 SRJ524313 TBF524313 TLB524313 TUX524313 UET524313 UOP524313 UYL524313 VIH524313 VSD524313 WBZ524313 WLV524313 WVR524313 J589849 JF589849 TB589849 ACX589849 AMT589849 AWP589849 BGL589849 BQH589849 CAD589849 CJZ589849 CTV589849 DDR589849 DNN589849 DXJ589849 EHF589849 ERB589849 FAX589849 FKT589849 FUP589849 GEL589849 GOH589849 GYD589849 HHZ589849 HRV589849 IBR589849 ILN589849 IVJ589849 JFF589849 JPB589849 JYX589849 KIT589849 KSP589849 LCL589849 LMH589849 LWD589849 MFZ589849 MPV589849 MZR589849 NJN589849 NTJ589849 ODF589849 ONB589849 OWX589849 PGT589849 PQP589849 QAL589849 QKH589849 QUD589849 RDZ589849 RNV589849 RXR589849 SHN589849 SRJ589849 TBF589849 TLB589849 TUX589849 UET589849 UOP589849 UYL589849 VIH589849 VSD589849 WBZ589849 WLV589849 WVR589849 J655385 JF655385 TB655385 ACX655385 AMT655385 AWP655385 BGL655385 BQH655385 CAD655385 CJZ655385 CTV655385 DDR655385 DNN655385 DXJ655385 EHF655385 ERB655385 FAX655385 FKT655385 FUP655385 GEL655385 GOH655385 GYD655385 HHZ655385 HRV655385 IBR655385 ILN655385 IVJ655385 JFF655385 JPB655385 JYX655385 KIT655385 KSP655385 LCL655385 LMH655385 LWD655385 MFZ655385 MPV655385 MZR655385 NJN655385 NTJ655385 ODF655385 ONB655385 OWX655385 PGT655385 PQP655385 QAL655385 QKH655385 QUD655385 RDZ655385 RNV655385 RXR655385 SHN655385 SRJ655385 TBF655385 TLB655385 TUX655385 UET655385 UOP655385 UYL655385 VIH655385 VSD655385 WBZ655385 WLV655385 WVR655385 J720921 JF720921 TB720921 ACX720921 AMT720921 AWP720921 BGL720921 BQH720921 CAD720921 CJZ720921 CTV720921 DDR720921 DNN720921 DXJ720921 EHF720921 ERB720921 FAX720921 FKT720921 FUP720921 GEL720921 GOH720921 GYD720921 HHZ720921 HRV720921 IBR720921 ILN720921 IVJ720921 JFF720921 JPB720921 JYX720921 KIT720921 KSP720921 LCL720921 LMH720921 LWD720921 MFZ720921 MPV720921 MZR720921 NJN720921 NTJ720921 ODF720921 ONB720921 OWX720921 PGT720921 PQP720921 QAL720921 QKH720921 QUD720921 RDZ720921 RNV720921 RXR720921 SHN720921 SRJ720921 TBF720921 TLB720921 TUX720921 UET720921 UOP720921 UYL720921 VIH720921 VSD720921 WBZ720921 WLV720921 WVR720921 J786457 JF786457 TB786457 ACX786457 AMT786457 AWP786457 BGL786457 BQH786457 CAD786457 CJZ786457 CTV786457 DDR786457 DNN786457 DXJ786457 EHF786457 ERB786457 FAX786457 FKT786457 FUP786457 GEL786457 GOH786457 GYD786457 HHZ786457 HRV786457 IBR786457 ILN786457 IVJ786457 JFF786457 JPB786457 JYX786457 KIT786457 KSP786457 LCL786457 LMH786457 LWD786457 MFZ786457 MPV786457 MZR786457 NJN786457 NTJ786457 ODF786457 ONB786457 OWX786457 PGT786457 PQP786457 QAL786457 QKH786457 QUD786457 RDZ786457 RNV786457 RXR786457 SHN786457 SRJ786457 TBF786457 TLB786457 TUX786457 UET786457 UOP786457 UYL786457 VIH786457 VSD786457 WBZ786457 WLV786457 WVR786457 J851993 JF851993 TB851993 ACX851993 AMT851993 AWP851993 BGL851993 BQH851993 CAD851993 CJZ851993 CTV851993 DDR851993 DNN851993 DXJ851993 EHF851993 ERB851993 FAX851993 FKT851993 FUP851993 GEL851993 GOH851993 GYD851993 HHZ851993 HRV851993 IBR851993 ILN851993 IVJ851993 JFF851993 JPB851993 JYX851993 KIT851993 KSP851993 LCL851993 LMH851993 LWD851993 MFZ851993 MPV851993 MZR851993 NJN851993 NTJ851993 ODF851993 ONB851993 OWX851993 PGT851993 PQP851993 QAL851993 QKH851993 QUD851993 RDZ851993 RNV851993 RXR851993 SHN851993 SRJ851993 TBF851993 TLB851993 TUX851993 UET851993 UOP851993 UYL851993 VIH851993 VSD851993 WBZ851993 WLV851993 WVR851993 J917529 JF917529 TB917529 ACX917529 AMT917529 AWP917529 BGL917529 BQH917529 CAD917529 CJZ917529 CTV917529 DDR917529 DNN917529 DXJ917529 EHF917529 ERB917529 FAX917529 FKT917529 FUP917529 GEL917529 GOH917529 GYD917529 HHZ917529 HRV917529 IBR917529 ILN917529 IVJ917529 JFF917529 JPB917529 JYX917529 KIT917529 KSP917529 LCL917529 LMH917529 LWD917529 MFZ917529 MPV917529 MZR917529 NJN917529 NTJ917529 ODF917529 ONB917529 OWX917529 PGT917529 PQP917529 QAL917529 QKH917529 QUD917529 RDZ917529 RNV917529 RXR917529 SHN917529 SRJ917529 TBF917529 TLB917529 TUX917529 UET917529 UOP917529 UYL917529 VIH917529 VSD917529 WBZ917529 WLV917529 WVR917529 J983065 JF983065 TB983065 ACX983065 AMT983065 AWP983065 BGL983065 BQH983065 CAD983065 CJZ983065 CTV983065 DDR983065 DNN983065 DXJ983065 EHF983065 ERB983065 FAX983065 FKT983065 FUP983065 GEL983065 GOH983065 GYD983065 HHZ983065 HRV983065 IBR983065 ILN983065 IVJ983065 JFF983065 JPB983065 JYX983065 KIT983065 KSP983065 LCL983065 LMH983065 LWD983065 MFZ983065 MPV983065 MZR983065 NJN983065 NTJ983065 ODF983065 ONB983065 OWX983065 PGT983065 PQP983065 QAL983065 QKH983065 QUD983065 RDZ983065 RNV983065 RXR983065 SHN983065 SRJ983065 TBF983065 TLB983065 TUX983065 UET983065 UOP983065 UYL983065 VIH983065 VSD983065 WBZ983065 WLV983065 WVR983065" xr:uid="{00000000-0002-0000-0000-000000000000}">
      <formula1>modalidad</formula1>
    </dataValidation>
    <dataValidation allowBlank="1" showInputMessage="1" showErrorMessage="1" prompt="Digite el No. del Convenio la fecha y la Localidad o Entidad" sqref="C65541:J65541 IY65541:JF65541 SU65541:TB65541 ACQ65541:ACX65541 AMM65541:AMT65541 AWI65541:AWP65541 BGE65541:BGL65541 BQA65541:BQH65541 BZW65541:CAD65541 CJS65541:CJZ65541 CTO65541:CTV65541 DDK65541:DDR65541 DNG65541:DNN65541 DXC65541:DXJ65541 EGY65541:EHF65541 EQU65541:ERB65541 FAQ65541:FAX65541 FKM65541:FKT65541 FUI65541:FUP65541 GEE65541:GEL65541 GOA65541:GOH65541 GXW65541:GYD65541 HHS65541:HHZ65541 HRO65541:HRV65541 IBK65541:IBR65541 ILG65541:ILN65541 IVC65541:IVJ65541 JEY65541:JFF65541 JOU65541:JPB65541 JYQ65541:JYX65541 KIM65541:KIT65541 KSI65541:KSP65541 LCE65541:LCL65541 LMA65541:LMH65541 LVW65541:LWD65541 MFS65541:MFZ65541 MPO65541:MPV65541 MZK65541:MZR65541 NJG65541:NJN65541 NTC65541:NTJ65541 OCY65541:ODF65541 OMU65541:ONB65541 OWQ65541:OWX65541 PGM65541:PGT65541 PQI65541:PQP65541 QAE65541:QAL65541 QKA65541:QKH65541 QTW65541:QUD65541 RDS65541:RDZ65541 RNO65541:RNV65541 RXK65541:RXR65541 SHG65541:SHN65541 SRC65541:SRJ65541 TAY65541:TBF65541 TKU65541:TLB65541 TUQ65541:TUX65541 UEM65541:UET65541 UOI65541:UOP65541 UYE65541:UYL65541 VIA65541:VIH65541 VRW65541:VSD65541 WBS65541:WBZ65541 WLO65541:WLV65541 WVK65541:WVR65541 C131077:J131077 IY131077:JF131077 SU131077:TB131077 ACQ131077:ACX131077 AMM131077:AMT131077 AWI131077:AWP131077 BGE131077:BGL131077 BQA131077:BQH131077 BZW131077:CAD131077 CJS131077:CJZ131077 CTO131077:CTV131077 DDK131077:DDR131077 DNG131077:DNN131077 DXC131077:DXJ131077 EGY131077:EHF131077 EQU131077:ERB131077 FAQ131077:FAX131077 FKM131077:FKT131077 FUI131077:FUP131077 GEE131077:GEL131077 GOA131077:GOH131077 GXW131077:GYD131077 HHS131077:HHZ131077 HRO131077:HRV131077 IBK131077:IBR131077 ILG131077:ILN131077 IVC131077:IVJ131077 JEY131077:JFF131077 JOU131077:JPB131077 JYQ131077:JYX131077 KIM131077:KIT131077 KSI131077:KSP131077 LCE131077:LCL131077 LMA131077:LMH131077 LVW131077:LWD131077 MFS131077:MFZ131077 MPO131077:MPV131077 MZK131077:MZR131077 NJG131077:NJN131077 NTC131077:NTJ131077 OCY131077:ODF131077 OMU131077:ONB131077 OWQ131077:OWX131077 PGM131077:PGT131077 PQI131077:PQP131077 QAE131077:QAL131077 QKA131077:QKH131077 QTW131077:QUD131077 RDS131077:RDZ131077 RNO131077:RNV131077 RXK131077:RXR131077 SHG131077:SHN131077 SRC131077:SRJ131077 TAY131077:TBF131077 TKU131077:TLB131077 TUQ131077:TUX131077 UEM131077:UET131077 UOI131077:UOP131077 UYE131077:UYL131077 VIA131077:VIH131077 VRW131077:VSD131077 WBS131077:WBZ131077 WLO131077:WLV131077 WVK131077:WVR131077 C196613:J196613 IY196613:JF196613 SU196613:TB196613 ACQ196613:ACX196613 AMM196613:AMT196613 AWI196613:AWP196613 BGE196613:BGL196613 BQA196613:BQH196613 BZW196613:CAD196613 CJS196613:CJZ196613 CTO196613:CTV196613 DDK196613:DDR196613 DNG196613:DNN196613 DXC196613:DXJ196613 EGY196613:EHF196613 EQU196613:ERB196613 FAQ196613:FAX196613 FKM196613:FKT196613 FUI196613:FUP196613 GEE196613:GEL196613 GOA196613:GOH196613 GXW196613:GYD196613 HHS196613:HHZ196613 HRO196613:HRV196613 IBK196613:IBR196613 ILG196613:ILN196613 IVC196613:IVJ196613 JEY196613:JFF196613 JOU196613:JPB196613 JYQ196613:JYX196613 KIM196613:KIT196613 KSI196613:KSP196613 LCE196613:LCL196613 LMA196613:LMH196613 LVW196613:LWD196613 MFS196613:MFZ196613 MPO196613:MPV196613 MZK196613:MZR196613 NJG196613:NJN196613 NTC196613:NTJ196613 OCY196613:ODF196613 OMU196613:ONB196613 OWQ196613:OWX196613 PGM196613:PGT196613 PQI196613:PQP196613 QAE196613:QAL196613 QKA196613:QKH196613 QTW196613:QUD196613 RDS196613:RDZ196613 RNO196613:RNV196613 RXK196613:RXR196613 SHG196613:SHN196613 SRC196613:SRJ196613 TAY196613:TBF196613 TKU196613:TLB196613 TUQ196613:TUX196613 UEM196613:UET196613 UOI196613:UOP196613 UYE196613:UYL196613 VIA196613:VIH196613 VRW196613:VSD196613 WBS196613:WBZ196613 WLO196613:WLV196613 WVK196613:WVR196613 C262149:J262149 IY262149:JF262149 SU262149:TB262149 ACQ262149:ACX262149 AMM262149:AMT262149 AWI262149:AWP262149 BGE262149:BGL262149 BQA262149:BQH262149 BZW262149:CAD262149 CJS262149:CJZ262149 CTO262149:CTV262149 DDK262149:DDR262149 DNG262149:DNN262149 DXC262149:DXJ262149 EGY262149:EHF262149 EQU262149:ERB262149 FAQ262149:FAX262149 FKM262149:FKT262149 FUI262149:FUP262149 GEE262149:GEL262149 GOA262149:GOH262149 GXW262149:GYD262149 HHS262149:HHZ262149 HRO262149:HRV262149 IBK262149:IBR262149 ILG262149:ILN262149 IVC262149:IVJ262149 JEY262149:JFF262149 JOU262149:JPB262149 JYQ262149:JYX262149 KIM262149:KIT262149 KSI262149:KSP262149 LCE262149:LCL262149 LMA262149:LMH262149 LVW262149:LWD262149 MFS262149:MFZ262149 MPO262149:MPV262149 MZK262149:MZR262149 NJG262149:NJN262149 NTC262149:NTJ262149 OCY262149:ODF262149 OMU262149:ONB262149 OWQ262149:OWX262149 PGM262149:PGT262149 PQI262149:PQP262149 QAE262149:QAL262149 QKA262149:QKH262149 QTW262149:QUD262149 RDS262149:RDZ262149 RNO262149:RNV262149 RXK262149:RXR262149 SHG262149:SHN262149 SRC262149:SRJ262149 TAY262149:TBF262149 TKU262149:TLB262149 TUQ262149:TUX262149 UEM262149:UET262149 UOI262149:UOP262149 UYE262149:UYL262149 VIA262149:VIH262149 VRW262149:VSD262149 WBS262149:WBZ262149 WLO262149:WLV262149 WVK262149:WVR262149 C327685:J327685 IY327685:JF327685 SU327685:TB327685 ACQ327685:ACX327685 AMM327685:AMT327685 AWI327685:AWP327685 BGE327685:BGL327685 BQA327685:BQH327685 BZW327685:CAD327685 CJS327685:CJZ327685 CTO327685:CTV327685 DDK327685:DDR327685 DNG327685:DNN327685 DXC327685:DXJ327685 EGY327685:EHF327685 EQU327685:ERB327685 FAQ327685:FAX327685 FKM327685:FKT327685 FUI327685:FUP327685 GEE327685:GEL327685 GOA327685:GOH327685 GXW327685:GYD327685 HHS327685:HHZ327685 HRO327685:HRV327685 IBK327685:IBR327685 ILG327685:ILN327685 IVC327685:IVJ327685 JEY327685:JFF327685 JOU327685:JPB327685 JYQ327685:JYX327685 KIM327685:KIT327685 KSI327685:KSP327685 LCE327685:LCL327685 LMA327685:LMH327685 LVW327685:LWD327685 MFS327685:MFZ327685 MPO327685:MPV327685 MZK327685:MZR327685 NJG327685:NJN327685 NTC327685:NTJ327685 OCY327685:ODF327685 OMU327685:ONB327685 OWQ327685:OWX327685 PGM327685:PGT327685 PQI327685:PQP327685 QAE327685:QAL327685 QKA327685:QKH327685 QTW327685:QUD327685 RDS327685:RDZ327685 RNO327685:RNV327685 RXK327685:RXR327685 SHG327685:SHN327685 SRC327685:SRJ327685 TAY327685:TBF327685 TKU327685:TLB327685 TUQ327685:TUX327685 UEM327685:UET327685 UOI327685:UOP327685 UYE327685:UYL327685 VIA327685:VIH327685 VRW327685:VSD327685 WBS327685:WBZ327685 WLO327685:WLV327685 WVK327685:WVR327685 C393221:J393221 IY393221:JF393221 SU393221:TB393221 ACQ393221:ACX393221 AMM393221:AMT393221 AWI393221:AWP393221 BGE393221:BGL393221 BQA393221:BQH393221 BZW393221:CAD393221 CJS393221:CJZ393221 CTO393221:CTV393221 DDK393221:DDR393221 DNG393221:DNN393221 DXC393221:DXJ393221 EGY393221:EHF393221 EQU393221:ERB393221 FAQ393221:FAX393221 FKM393221:FKT393221 FUI393221:FUP393221 GEE393221:GEL393221 GOA393221:GOH393221 GXW393221:GYD393221 HHS393221:HHZ393221 HRO393221:HRV393221 IBK393221:IBR393221 ILG393221:ILN393221 IVC393221:IVJ393221 JEY393221:JFF393221 JOU393221:JPB393221 JYQ393221:JYX393221 KIM393221:KIT393221 KSI393221:KSP393221 LCE393221:LCL393221 LMA393221:LMH393221 LVW393221:LWD393221 MFS393221:MFZ393221 MPO393221:MPV393221 MZK393221:MZR393221 NJG393221:NJN393221 NTC393221:NTJ393221 OCY393221:ODF393221 OMU393221:ONB393221 OWQ393221:OWX393221 PGM393221:PGT393221 PQI393221:PQP393221 QAE393221:QAL393221 QKA393221:QKH393221 QTW393221:QUD393221 RDS393221:RDZ393221 RNO393221:RNV393221 RXK393221:RXR393221 SHG393221:SHN393221 SRC393221:SRJ393221 TAY393221:TBF393221 TKU393221:TLB393221 TUQ393221:TUX393221 UEM393221:UET393221 UOI393221:UOP393221 UYE393221:UYL393221 VIA393221:VIH393221 VRW393221:VSD393221 WBS393221:WBZ393221 WLO393221:WLV393221 WVK393221:WVR393221 C458757:J458757 IY458757:JF458757 SU458757:TB458757 ACQ458757:ACX458757 AMM458757:AMT458757 AWI458757:AWP458757 BGE458757:BGL458757 BQA458757:BQH458757 BZW458757:CAD458757 CJS458757:CJZ458757 CTO458757:CTV458757 DDK458757:DDR458757 DNG458757:DNN458757 DXC458757:DXJ458757 EGY458757:EHF458757 EQU458757:ERB458757 FAQ458757:FAX458757 FKM458757:FKT458757 FUI458757:FUP458757 GEE458757:GEL458757 GOA458757:GOH458757 GXW458757:GYD458757 HHS458757:HHZ458757 HRO458757:HRV458757 IBK458757:IBR458757 ILG458757:ILN458757 IVC458757:IVJ458757 JEY458757:JFF458757 JOU458757:JPB458757 JYQ458757:JYX458757 KIM458757:KIT458757 KSI458757:KSP458757 LCE458757:LCL458757 LMA458757:LMH458757 LVW458757:LWD458757 MFS458757:MFZ458757 MPO458757:MPV458757 MZK458757:MZR458757 NJG458757:NJN458757 NTC458757:NTJ458757 OCY458757:ODF458757 OMU458757:ONB458757 OWQ458757:OWX458757 PGM458757:PGT458757 PQI458757:PQP458757 QAE458757:QAL458757 QKA458757:QKH458757 QTW458757:QUD458757 RDS458757:RDZ458757 RNO458757:RNV458757 RXK458757:RXR458757 SHG458757:SHN458757 SRC458757:SRJ458757 TAY458757:TBF458757 TKU458757:TLB458757 TUQ458757:TUX458757 UEM458757:UET458757 UOI458757:UOP458757 UYE458757:UYL458757 VIA458757:VIH458757 VRW458757:VSD458757 WBS458757:WBZ458757 WLO458757:WLV458757 WVK458757:WVR458757 C524293:J524293 IY524293:JF524293 SU524293:TB524293 ACQ524293:ACX524293 AMM524293:AMT524293 AWI524293:AWP524293 BGE524293:BGL524293 BQA524293:BQH524293 BZW524293:CAD524293 CJS524293:CJZ524293 CTO524293:CTV524293 DDK524293:DDR524293 DNG524293:DNN524293 DXC524293:DXJ524293 EGY524293:EHF524293 EQU524293:ERB524293 FAQ524293:FAX524293 FKM524293:FKT524293 FUI524293:FUP524293 GEE524293:GEL524293 GOA524293:GOH524293 GXW524293:GYD524293 HHS524293:HHZ524293 HRO524293:HRV524293 IBK524293:IBR524293 ILG524293:ILN524293 IVC524293:IVJ524293 JEY524293:JFF524293 JOU524293:JPB524293 JYQ524293:JYX524293 KIM524293:KIT524293 KSI524293:KSP524293 LCE524293:LCL524293 LMA524293:LMH524293 LVW524293:LWD524293 MFS524293:MFZ524293 MPO524293:MPV524293 MZK524293:MZR524293 NJG524293:NJN524293 NTC524293:NTJ524293 OCY524293:ODF524293 OMU524293:ONB524293 OWQ524293:OWX524293 PGM524293:PGT524293 PQI524293:PQP524293 QAE524293:QAL524293 QKA524293:QKH524293 QTW524293:QUD524293 RDS524293:RDZ524293 RNO524293:RNV524293 RXK524293:RXR524293 SHG524293:SHN524293 SRC524293:SRJ524293 TAY524293:TBF524293 TKU524293:TLB524293 TUQ524293:TUX524293 UEM524293:UET524293 UOI524293:UOP524293 UYE524293:UYL524293 VIA524293:VIH524293 VRW524293:VSD524293 WBS524293:WBZ524293 WLO524293:WLV524293 WVK524293:WVR524293 C589829:J589829 IY589829:JF589829 SU589829:TB589829 ACQ589829:ACX589829 AMM589829:AMT589829 AWI589829:AWP589829 BGE589829:BGL589829 BQA589829:BQH589829 BZW589829:CAD589829 CJS589829:CJZ589829 CTO589829:CTV589829 DDK589829:DDR589829 DNG589829:DNN589829 DXC589829:DXJ589829 EGY589829:EHF589829 EQU589829:ERB589829 FAQ589829:FAX589829 FKM589829:FKT589829 FUI589829:FUP589829 GEE589829:GEL589829 GOA589829:GOH589829 GXW589829:GYD589829 HHS589829:HHZ589829 HRO589829:HRV589829 IBK589829:IBR589829 ILG589829:ILN589829 IVC589829:IVJ589829 JEY589829:JFF589829 JOU589829:JPB589829 JYQ589829:JYX589829 KIM589829:KIT589829 KSI589829:KSP589829 LCE589829:LCL589829 LMA589829:LMH589829 LVW589829:LWD589829 MFS589829:MFZ589829 MPO589829:MPV589829 MZK589829:MZR589829 NJG589829:NJN589829 NTC589829:NTJ589829 OCY589829:ODF589829 OMU589829:ONB589829 OWQ589829:OWX589829 PGM589829:PGT589829 PQI589829:PQP589829 QAE589829:QAL589829 QKA589829:QKH589829 QTW589829:QUD589829 RDS589829:RDZ589829 RNO589829:RNV589829 RXK589829:RXR589829 SHG589829:SHN589829 SRC589829:SRJ589829 TAY589829:TBF589829 TKU589829:TLB589829 TUQ589829:TUX589829 UEM589829:UET589829 UOI589829:UOP589829 UYE589829:UYL589829 VIA589829:VIH589829 VRW589829:VSD589829 WBS589829:WBZ589829 WLO589829:WLV589829 WVK589829:WVR589829 C655365:J655365 IY655365:JF655365 SU655365:TB655365 ACQ655365:ACX655365 AMM655365:AMT655365 AWI655365:AWP655365 BGE655365:BGL655365 BQA655365:BQH655365 BZW655365:CAD655365 CJS655365:CJZ655365 CTO655365:CTV655365 DDK655365:DDR655365 DNG655365:DNN655365 DXC655365:DXJ655365 EGY655365:EHF655365 EQU655365:ERB655365 FAQ655365:FAX655365 FKM655365:FKT655365 FUI655365:FUP655365 GEE655365:GEL655365 GOA655365:GOH655365 GXW655365:GYD655365 HHS655365:HHZ655365 HRO655365:HRV655365 IBK655365:IBR655365 ILG655365:ILN655365 IVC655365:IVJ655365 JEY655365:JFF655365 JOU655365:JPB655365 JYQ655365:JYX655365 KIM655365:KIT655365 KSI655365:KSP655365 LCE655365:LCL655365 LMA655365:LMH655365 LVW655365:LWD655365 MFS655365:MFZ655365 MPO655365:MPV655365 MZK655365:MZR655365 NJG655365:NJN655365 NTC655365:NTJ655365 OCY655365:ODF655365 OMU655365:ONB655365 OWQ655365:OWX655365 PGM655365:PGT655365 PQI655365:PQP655365 QAE655365:QAL655365 QKA655365:QKH655365 QTW655365:QUD655365 RDS655365:RDZ655365 RNO655365:RNV655365 RXK655365:RXR655365 SHG655365:SHN655365 SRC655365:SRJ655365 TAY655365:TBF655365 TKU655365:TLB655365 TUQ655365:TUX655365 UEM655365:UET655365 UOI655365:UOP655365 UYE655365:UYL655365 VIA655365:VIH655365 VRW655365:VSD655365 WBS655365:WBZ655365 WLO655365:WLV655365 WVK655365:WVR655365 C720901:J720901 IY720901:JF720901 SU720901:TB720901 ACQ720901:ACX720901 AMM720901:AMT720901 AWI720901:AWP720901 BGE720901:BGL720901 BQA720901:BQH720901 BZW720901:CAD720901 CJS720901:CJZ720901 CTO720901:CTV720901 DDK720901:DDR720901 DNG720901:DNN720901 DXC720901:DXJ720901 EGY720901:EHF720901 EQU720901:ERB720901 FAQ720901:FAX720901 FKM720901:FKT720901 FUI720901:FUP720901 GEE720901:GEL720901 GOA720901:GOH720901 GXW720901:GYD720901 HHS720901:HHZ720901 HRO720901:HRV720901 IBK720901:IBR720901 ILG720901:ILN720901 IVC720901:IVJ720901 JEY720901:JFF720901 JOU720901:JPB720901 JYQ720901:JYX720901 KIM720901:KIT720901 KSI720901:KSP720901 LCE720901:LCL720901 LMA720901:LMH720901 LVW720901:LWD720901 MFS720901:MFZ720901 MPO720901:MPV720901 MZK720901:MZR720901 NJG720901:NJN720901 NTC720901:NTJ720901 OCY720901:ODF720901 OMU720901:ONB720901 OWQ720901:OWX720901 PGM720901:PGT720901 PQI720901:PQP720901 QAE720901:QAL720901 QKA720901:QKH720901 QTW720901:QUD720901 RDS720901:RDZ720901 RNO720901:RNV720901 RXK720901:RXR720901 SHG720901:SHN720901 SRC720901:SRJ720901 TAY720901:TBF720901 TKU720901:TLB720901 TUQ720901:TUX720901 UEM720901:UET720901 UOI720901:UOP720901 UYE720901:UYL720901 VIA720901:VIH720901 VRW720901:VSD720901 WBS720901:WBZ720901 WLO720901:WLV720901 WVK720901:WVR720901 C786437:J786437 IY786437:JF786437 SU786437:TB786437 ACQ786437:ACX786437 AMM786437:AMT786437 AWI786437:AWP786437 BGE786437:BGL786437 BQA786437:BQH786437 BZW786437:CAD786437 CJS786437:CJZ786437 CTO786437:CTV786437 DDK786437:DDR786437 DNG786437:DNN786437 DXC786437:DXJ786437 EGY786437:EHF786437 EQU786437:ERB786437 FAQ786437:FAX786437 FKM786437:FKT786437 FUI786437:FUP786437 GEE786437:GEL786437 GOA786437:GOH786437 GXW786437:GYD786437 HHS786437:HHZ786437 HRO786437:HRV786437 IBK786437:IBR786437 ILG786437:ILN786437 IVC786437:IVJ786437 JEY786437:JFF786437 JOU786437:JPB786437 JYQ786437:JYX786437 KIM786437:KIT786437 KSI786437:KSP786437 LCE786437:LCL786437 LMA786437:LMH786437 LVW786437:LWD786437 MFS786437:MFZ786437 MPO786437:MPV786437 MZK786437:MZR786437 NJG786437:NJN786437 NTC786437:NTJ786437 OCY786437:ODF786437 OMU786437:ONB786437 OWQ786437:OWX786437 PGM786437:PGT786437 PQI786437:PQP786437 QAE786437:QAL786437 QKA786437:QKH786437 QTW786437:QUD786437 RDS786437:RDZ786437 RNO786437:RNV786437 RXK786437:RXR786437 SHG786437:SHN786437 SRC786437:SRJ786437 TAY786437:TBF786437 TKU786437:TLB786437 TUQ786437:TUX786437 UEM786437:UET786437 UOI786437:UOP786437 UYE786437:UYL786437 VIA786437:VIH786437 VRW786437:VSD786437 WBS786437:WBZ786437 WLO786437:WLV786437 WVK786437:WVR786437 C851973:J851973 IY851973:JF851973 SU851973:TB851973 ACQ851973:ACX851973 AMM851973:AMT851973 AWI851973:AWP851973 BGE851973:BGL851973 BQA851973:BQH851973 BZW851973:CAD851973 CJS851973:CJZ851973 CTO851973:CTV851973 DDK851973:DDR851973 DNG851973:DNN851973 DXC851973:DXJ851973 EGY851973:EHF851973 EQU851973:ERB851973 FAQ851973:FAX851973 FKM851973:FKT851973 FUI851973:FUP851973 GEE851973:GEL851973 GOA851973:GOH851973 GXW851973:GYD851973 HHS851973:HHZ851973 HRO851973:HRV851973 IBK851973:IBR851973 ILG851973:ILN851973 IVC851973:IVJ851973 JEY851973:JFF851973 JOU851973:JPB851973 JYQ851973:JYX851973 KIM851973:KIT851973 KSI851973:KSP851973 LCE851973:LCL851973 LMA851973:LMH851973 LVW851973:LWD851973 MFS851973:MFZ851973 MPO851973:MPV851973 MZK851973:MZR851973 NJG851973:NJN851973 NTC851973:NTJ851973 OCY851973:ODF851973 OMU851973:ONB851973 OWQ851973:OWX851973 PGM851973:PGT851973 PQI851973:PQP851973 QAE851973:QAL851973 QKA851973:QKH851973 QTW851973:QUD851973 RDS851973:RDZ851973 RNO851973:RNV851973 RXK851973:RXR851973 SHG851973:SHN851973 SRC851973:SRJ851973 TAY851973:TBF851973 TKU851973:TLB851973 TUQ851973:TUX851973 UEM851973:UET851973 UOI851973:UOP851973 UYE851973:UYL851973 VIA851973:VIH851973 VRW851973:VSD851973 WBS851973:WBZ851973 WLO851973:WLV851973 WVK851973:WVR851973 C917509:J917509 IY917509:JF917509 SU917509:TB917509 ACQ917509:ACX917509 AMM917509:AMT917509 AWI917509:AWP917509 BGE917509:BGL917509 BQA917509:BQH917509 BZW917509:CAD917509 CJS917509:CJZ917509 CTO917509:CTV917509 DDK917509:DDR917509 DNG917509:DNN917509 DXC917509:DXJ917509 EGY917509:EHF917509 EQU917509:ERB917509 FAQ917509:FAX917509 FKM917509:FKT917509 FUI917509:FUP917509 GEE917509:GEL917509 GOA917509:GOH917509 GXW917509:GYD917509 HHS917509:HHZ917509 HRO917509:HRV917509 IBK917509:IBR917509 ILG917509:ILN917509 IVC917509:IVJ917509 JEY917509:JFF917509 JOU917509:JPB917509 JYQ917509:JYX917509 KIM917509:KIT917509 KSI917509:KSP917509 LCE917509:LCL917509 LMA917509:LMH917509 LVW917509:LWD917509 MFS917509:MFZ917509 MPO917509:MPV917509 MZK917509:MZR917509 NJG917509:NJN917509 NTC917509:NTJ917509 OCY917509:ODF917509 OMU917509:ONB917509 OWQ917509:OWX917509 PGM917509:PGT917509 PQI917509:PQP917509 QAE917509:QAL917509 QKA917509:QKH917509 QTW917509:QUD917509 RDS917509:RDZ917509 RNO917509:RNV917509 RXK917509:RXR917509 SHG917509:SHN917509 SRC917509:SRJ917509 TAY917509:TBF917509 TKU917509:TLB917509 TUQ917509:TUX917509 UEM917509:UET917509 UOI917509:UOP917509 UYE917509:UYL917509 VIA917509:VIH917509 VRW917509:VSD917509 WBS917509:WBZ917509 WLO917509:WLV917509 WVK917509:WVR917509 C983045:J983045 IY983045:JF983045 SU983045:TB983045 ACQ983045:ACX983045 AMM983045:AMT983045 AWI983045:AWP983045 BGE983045:BGL983045 BQA983045:BQH983045 BZW983045:CAD983045 CJS983045:CJZ983045 CTO983045:CTV983045 DDK983045:DDR983045 DNG983045:DNN983045 DXC983045:DXJ983045 EGY983045:EHF983045 EQU983045:ERB983045 FAQ983045:FAX983045 FKM983045:FKT983045 FUI983045:FUP983045 GEE983045:GEL983045 GOA983045:GOH983045 GXW983045:GYD983045 HHS983045:HHZ983045 HRO983045:HRV983045 IBK983045:IBR983045 ILG983045:ILN983045 IVC983045:IVJ983045 JEY983045:JFF983045 JOU983045:JPB983045 JYQ983045:JYX983045 KIM983045:KIT983045 KSI983045:KSP983045 LCE983045:LCL983045 LMA983045:LMH983045 LVW983045:LWD983045 MFS983045:MFZ983045 MPO983045:MPV983045 MZK983045:MZR983045 NJG983045:NJN983045 NTC983045:NTJ983045 OCY983045:ODF983045 OMU983045:ONB983045 OWQ983045:OWX983045 PGM983045:PGT983045 PQI983045:PQP983045 QAE983045:QAL983045 QKA983045:QKH983045 QTW983045:QUD983045 RDS983045:RDZ983045 RNO983045:RNV983045 RXK983045:RXR983045 SHG983045:SHN983045 SRC983045:SRJ983045 TAY983045:TBF983045 TKU983045:TLB983045 TUQ983045:TUX983045 UEM983045:UET983045 UOI983045:UOP983045 UYE983045:UYL983045 VIA983045:VIH983045 VRW983045:VSD983045 WBS983045:WBZ983045 WLO983045:WLV983045 WVK983045:WVR983045" xr:uid="{00000000-0002-0000-0000-000001000000}"/>
    <dataValidation type="list" allowBlank="1" showInputMessage="1" showErrorMessage="1" sqref="B25:C25" xr:uid="{EF59D0BE-D85F-4BEA-A4C2-D3687F0EAF5A}">
      <formula1>TIPOSDECOMPROMISOS</formula1>
    </dataValidation>
    <dataValidation type="list" allowBlank="1" showInputMessage="1" showErrorMessage="1" sqref="H25:I25" xr:uid="{0A7EFE80-A6CE-4986-9512-4E6A1127D123}">
      <formula1>MODALIDADDESELECCION</formula1>
    </dataValidation>
  </dataValidations>
  <printOptions horizontalCentered="1"/>
  <pageMargins left="0.23622047244094491" right="0.23622047244094491" top="0.74803149606299213" bottom="0.74803149606299213" header="0.31496062992125984" footer="0.59055118110236227"/>
  <pageSetup scale="84" orientation="portrait" r:id="rId1"/>
  <headerFooter alignWithMargins="0">
    <oddFooter xml:space="preserve">&amp;L&amp;9Calle 26 No.69-76 Edificio Elemento Torre 1, Piso 3 – C.P. 111071
PBX: 3779555 – Información: Línea 195
www.umv.gov.co&amp;C&amp;9
GEFI-FM-010
Página &amp;P de &amp;N&amp;10
</oddFooter>
  </headerFooter>
  <rowBreaks count="1" manualBreakCount="1">
    <brk id="10" max="9" man="1"/>
  </rowBreaks>
  <colBreaks count="1" manualBreakCount="1">
    <brk id="1" max="50"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Datos!$F$34:$F$49</xm:f>
          </x14:formula1>
          <xm:sqref>B13:B16</xm:sqref>
        </x14:dataValidation>
        <x14:dataValidation type="list" allowBlank="1" showInputMessage="1" showErrorMessage="1" xr:uid="{8B426530-E60A-42BE-8EF9-160AE4867C59}">
          <x14:formula1>
            <xm:f>Datos!$G$34:$G$59</xm:f>
          </x14:formula1>
          <xm:sqref>C13:C16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O248"/>
  <sheetViews>
    <sheetView workbookViewId="0">
      <selection activeCell="E5" sqref="E5"/>
    </sheetView>
  </sheetViews>
  <sheetFormatPr baseColWidth="10" defaultRowHeight="15" x14ac:dyDescent="0.25"/>
  <cols>
    <col min="1" max="1" width="15.42578125" customWidth="1"/>
    <col min="2" max="2" width="14.5703125" customWidth="1"/>
    <col min="3" max="3" width="11.85546875" bestFit="1" customWidth="1"/>
    <col min="4" max="4" width="19.42578125" customWidth="1"/>
    <col min="5" max="5" width="12.42578125" customWidth="1"/>
    <col min="6" max="6" width="31.140625" customWidth="1"/>
    <col min="7" max="7" width="16.42578125" customWidth="1"/>
    <col min="8" max="8" width="19.5703125" customWidth="1"/>
    <col min="9" max="9" width="15.42578125" customWidth="1"/>
    <col min="10" max="11" width="15.85546875" customWidth="1"/>
    <col min="12" max="12" width="12.42578125" customWidth="1"/>
    <col min="14" max="14" width="12.5703125" customWidth="1"/>
  </cols>
  <sheetData>
    <row r="1" spans="1:15" x14ac:dyDescent="0.25">
      <c r="A1" s="1" t="s">
        <v>0</v>
      </c>
      <c r="B1" s="28" cm="1">
        <f t="array" ref="B1:C1">'Solicitud CRP'!H17:I17</f>
        <v>0</v>
      </c>
      <c r="C1">
        <v>0</v>
      </c>
      <c r="D1" s="1" t="s">
        <v>4</v>
      </c>
      <c r="E1" s="166" t="str">
        <f>TRIM(TEXT(IF(B1=0,"",CONCATENATE(D8," ",D9,"",E9,D10," ",C11," ",I8," ",I9,J9," ",I10," ",H11," ",N8," ",N9,O9," ",N10," ",B4)),))</f>
        <v/>
      </c>
      <c r="F1" s="167"/>
      <c r="G1" s="167"/>
      <c r="H1" s="167"/>
      <c r="I1" s="167"/>
      <c r="J1" s="167"/>
      <c r="K1" s="167"/>
      <c r="L1" s="167"/>
      <c r="M1" s="167"/>
      <c r="N1" s="167"/>
      <c r="O1" s="168"/>
    </row>
    <row r="2" spans="1:15" x14ac:dyDescent="0.25">
      <c r="A2" s="1" t="s">
        <v>3</v>
      </c>
      <c r="B2" s="8">
        <f>INT(B1)</f>
        <v>0</v>
      </c>
    </row>
    <row r="3" spans="1:15" x14ac:dyDescent="0.25">
      <c r="A3" s="1" t="s">
        <v>2</v>
      </c>
      <c r="B3" s="9" t="str">
        <f>IF((B1-B2)=0,"00",ROUND((B1-B2)*100,0))</f>
        <v>00</v>
      </c>
    </row>
    <row r="4" spans="1:15" x14ac:dyDescent="0.25">
      <c r="A4" s="1" t="s">
        <v>1</v>
      </c>
      <c r="B4" s="1" t="s">
        <v>388</v>
      </c>
    </row>
    <row r="6" spans="1:15" x14ac:dyDescent="0.25">
      <c r="B6" t="s">
        <v>5</v>
      </c>
      <c r="C6" s="1">
        <f>INT(B2/1000000)</f>
        <v>0</v>
      </c>
      <c r="G6" t="s">
        <v>10</v>
      </c>
      <c r="H6" s="10">
        <f>INT(MOD(B2/1000,1000))</f>
        <v>0</v>
      </c>
      <c r="L6" t="s">
        <v>6</v>
      </c>
      <c r="M6" s="10">
        <f>INT(MOD(B2,1000))</f>
        <v>0</v>
      </c>
    </row>
    <row r="8" spans="1:15" x14ac:dyDescent="0.25">
      <c r="B8" s="1" t="s">
        <v>6</v>
      </c>
      <c r="C8" s="1">
        <f>C6</f>
        <v>0</v>
      </c>
      <c r="D8" s="1" t="str">
        <f>VLOOKUP(C8,CENTENAS[],2,TRUE)</f>
        <v xml:space="preserve"> </v>
      </c>
      <c r="G8" s="1" t="s">
        <v>6</v>
      </c>
      <c r="H8" s="1">
        <f>H6</f>
        <v>0</v>
      </c>
      <c r="I8" s="1" t="str">
        <f>VLOOKUP(H8,CENTENAS[],2,TRUE)</f>
        <v xml:space="preserve"> </v>
      </c>
      <c r="L8" s="1" t="s">
        <v>6</v>
      </c>
      <c r="M8" s="1">
        <f>M6</f>
        <v>0</v>
      </c>
      <c r="N8" s="1" t="str">
        <f>VLOOKUP(M8,CENTENAS[],2,TRUE)</f>
        <v xml:space="preserve"> </v>
      </c>
    </row>
    <row r="9" spans="1:15" x14ac:dyDescent="0.25">
      <c r="B9" s="1" t="s">
        <v>7</v>
      </c>
      <c r="C9" s="1">
        <f>MOD(C8,100)</f>
        <v>0</v>
      </c>
      <c r="D9" s="1" t="str">
        <f>VLOOKUP(C9,DECENAS[],2,TRUE)</f>
        <v xml:space="preserve"> </v>
      </c>
      <c r="E9" s="1" t="str">
        <f>IF(AND(C9&gt;30,C10&lt;&gt;0)," Y ","")</f>
        <v/>
      </c>
      <c r="G9" s="1" t="s">
        <v>7</v>
      </c>
      <c r="H9" s="1">
        <f>MOD(H8,100)</f>
        <v>0</v>
      </c>
      <c r="I9" s="1" t="str">
        <f>VLOOKUP(H9,DECENAS[],2,TRUE)</f>
        <v xml:space="preserve"> </v>
      </c>
      <c r="J9" s="1" t="str">
        <f>IF(AND(H9&gt;30,H10&lt;&gt;0)," Y ","")</f>
        <v/>
      </c>
      <c r="L9" s="1" t="s">
        <v>7</v>
      </c>
      <c r="M9" s="1">
        <f>MOD(M8,100)</f>
        <v>0</v>
      </c>
      <c r="N9" s="1" t="str">
        <f>VLOOKUP(M9,DECENAS[],2,TRUE)</f>
        <v xml:space="preserve"> </v>
      </c>
      <c r="O9" s="1" t="str">
        <f>IF(AND(M9&gt;30,M10&lt;&gt;0)," Y ","")</f>
        <v/>
      </c>
    </row>
    <row r="10" spans="1:15" x14ac:dyDescent="0.25">
      <c r="B10" s="1" t="s">
        <v>8</v>
      </c>
      <c r="C10" s="1">
        <f>MOD(C9,10)</f>
        <v>0</v>
      </c>
      <c r="D10" s="1" t="str">
        <f>IF(C10="","",IF(OR(C9&lt;11,C9&gt;15),VLOOKUP(C10,UNIDADES[],2,FALSE),""))</f>
        <v xml:space="preserve">  </v>
      </c>
      <c r="G10" s="1" t="s">
        <v>8</v>
      </c>
      <c r="H10" s="1">
        <f>MOD(H9,10)</f>
        <v>0</v>
      </c>
      <c r="I10" s="1" t="str">
        <f>IF(OR(H9&lt;11,H9&gt;15),VLOOKUP(H10,UNIDADES[],2,FALSE),"")</f>
        <v xml:space="preserve">  </v>
      </c>
      <c r="L10" s="1" t="s">
        <v>8</v>
      </c>
      <c r="M10" s="1">
        <f>MOD(M9,10)</f>
        <v>0</v>
      </c>
      <c r="N10" s="1" t="str">
        <f>IF(OR(M9&lt;11,M9&gt;15),VLOOKUP(M10,UNIDADES[],2,FALSE),"")</f>
        <v xml:space="preserve">  </v>
      </c>
    </row>
    <row r="11" spans="1:15" x14ac:dyDescent="0.25">
      <c r="B11" s="1" t="s">
        <v>9</v>
      </c>
      <c r="C11" s="1" t="str">
        <f>IF(C6=0,"",VLOOKUP(C6,MILLONES[],2,TRUE))</f>
        <v/>
      </c>
      <c r="G11" s="1" t="s">
        <v>9</v>
      </c>
      <c r="H11" s="1" t="str">
        <f>IF(H6=0,"","MIL")</f>
        <v/>
      </c>
    </row>
    <row r="13" spans="1:15" x14ac:dyDescent="0.25">
      <c r="B13" s="169" t="s">
        <v>11</v>
      </c>
      <c r="C13" s="169"/>
      <c r="E13" s="169" t="s">
        <v>13</v>
      </c>
      <c r="F13" s="169"/>
      <c r="I13" s="169" t="s">
        <v>6</v>
      </c>
      <c r="J13" s="169"/>
      <c r="L13" s="169" t="s">
        <v>5</v>
      </c>
      <c r="M13" s="169"/>
    </row>
    <row r="14" spans="1:15" x14ac:dyDescent="0.25">
      <c r="B14" s="4" t="s">
        <v>11</v>
      </c>
      <c r="C14" s="5" t="s">
        <v>12</v>
      </c>
      <c r="E14" s="4" t="s">
        <v>11</v>
      </c>
      <c r="F14" s="5" t="s">
        <v>12</v>
      </c>
      <c r="I14" s="4" t="s">
        <v>11</v>
      </c>
      <c r="J14" s="5" t="s">
        <v>12</v>
      </c>
      <c r="L14" s="4" t="s">
        <v>11</v>
      </c>
      <c r="M14" s="5" t="s">
        <v>12</v>
      </c>
    </row>
    <row r="15" spans="1:15" x14ac:dyDescent="0.25">
      <c r="B15" s="2">
        <v>0</v>
      </c>
      <c r="C15" s="3" t="s">
        <v>69</v>
      </c>
      <c r="E15" s="2">
        <v>0</v>
      </c>
      <c r="F15" s="3" t="s">
        <v>68</v>
      </c>
      <c r="I15" s="2">
        <v>0</v>
      </c>
      <c r="J15" s="3" t="s">
        <v>68</v>
      </c>
      <c r="L15" s="2">
        <v>1</v>
      </c>
      <c r="M15" s="3" t="s">
        <v>48</v>
      </c>
    </row>
    <row r="16" spans="1:15" x14ac:dyDescent="0.25">
      <c r="B16" s="2">
        <v>1</v>
      </c>
      <c r="C16" s="3" t="s">
        <v>14</v>
      </c>
      <c r="E16" s="2">
        <v>10</v>
      </c>
      <c r="F16" s="3" t="s">
        <v>23</v>
      </c>
      <c r="I16" s="2">
        <v>100</v>
      </c>
      <c r="J16" s="3" t="s">
        <v>39</v>
      </c>
      <c r="L16" s="6">
        <v>2</v>
      </c>
      <c r="M16" s="7" t="s">
        <v>5</v>
      </c>
    </row>
    <row r="17" spans="2:10" x14ac:dyDescent="0.25">
      <c r="B17" s="2">
        <v>2</v>
      </c>
      <c r="C17" s="3" t="s">
        <v>15</v>
      </c>
      <c r="E17" s="2">
        <v>11</v>
      </c>
      <c r="F17" s="3" t="s">
        <v>24</v>
      </c>
      <c r="I17" s="2">
        <v>101</v>
      </c>
      <c r="J17" s="3" t="s">
        <v>40</v>
      </c>
    </row>
    <row r="18" spans="2:10" x14ac:dyDescent="0.25">
      <c r="B18" s="2">
        <v>3</v>
      </c>
      <c r="C18" s="3" t="s">
        <v>16</v>
      </c>
      <c r="E18" s="2">
        <v>12</v>
      </c>
      <c r="F18" s="3" t="s">
        <v>25</v>
      </c>
      <c r="I18" s="2">
        <v>200</v>
      </c>
      <c r="J18" s="3" t="s">
        <v>155</v>
      </c>
    </row>
    <row r="19" spans="2:10" x14ac:dyDescent="0.25">
      <c r="B19" s="2">
        <v>4</v>
      </c>
      <c r="C19" s="3" t="s">
        <v>17</v>
      </c>
      <c r="E19" s="2">
        <v>13</v>
      </c>
      <c r="F19" s="3" t="s">
        <v>26</v>
      </c>
      <c r="I19" s="2">
        <v>300</v>
      </c>
      <c r="J19" s="3" t="s">
        <v>41</v>
      </c>
    </row>
    <row r="20" spans="2:10" x14ac:dyDescent="0.25">
      <c r="B20" s="2">
        <v>5</v>
      </c>
      <c r="C20" s="3" t="s">
        <v>18</v>
      </c>
      <c r="E20" s="2">
        <v>14</v>
      </c>
      <c r="F20" s="3" t="s">
        <v>27</v>
      </c>
      <c r="I20" s="2">
        <v>400</v>
      </c>
      <c r="J20" s="3" t="s">
        <v>42</v>
      </c>
    </row>
    <row r="21" spans="2:10" x14ac:dyDescent="0.25">
      <c r="B21" s="2">
        <v>6</v>
      </c>
      <c r="C21" s="3" t="s">
        <v>19</v>
      </c>
      <c r="E21" s="2">
        <v>15</v>
      </c>
      <c r="F21" s="3" t="s">
        <v>28</v>
      </c>
      <c r="I21" s="2">
        <v>500</v>
      </c>
      <c r="J21" s="3" t="s">
        <v>43</v>
      </c>
    </row>
    <row r="22" spans="2:10" x14ac:dyDescent="0.25">
      <c r="B22" s="2">
        <v>7</v>
      </c>
      <c r="C22" s="3" t="s">
        <v>20</v>
      </c>
      <c r="E22" s="2">
        <v>16</v>
      </c>
      <c r="F22" s="3" t="s">
        <v>29</v>
      </c>
      <c r="I22" s="2">
        <v>600</v>
      </c>
      <c r="J22" s="3" t="s">
        <v>44</v>
      </c>
    </row>
    <row r="23" spans="2:10" x14ac:dyDescent="0.25">
      <c r="B23" s="2">
        <v>8</v>
      </c>
      <c r="C23" s="3" t="s">
        <v>21</v>
      </c>
      <c r="E23" s="2">
        <v>20</v>
      </c>
      <c r="F23" s="3" t="s">
        <v>30</v>
      </c>
      <c r="I23" s="2">
        <v>700</v>
      </c>
      <c r="J23" s="3" t="s">
        <v>45</v>
      </c>
    </row>
    <row r="24" spans="2:10" x14ac:dyDescent="0.25">
      <c r="B24" s="6">
        <v>9</v>
      </c>
      <c r="C24" s="7" t="s">
        <v>22</v>
      </c>
      <c r="E24" s="2">
        <v>21</v>
      </c>
      <c r="F24" s="3" t="s">
        <v>31</v>
      </c>
      <c r="I24" s="2">
        <v>800</v>
      </c>
      <c r="J24" s="3" t="s">
        <v>46</v>
      </c>
    </row>
    <row r="25" spans="2:10" x14ac:dyDescent="0.25">
      <c r="E25" s="2">
        <v>30</v>
      </c>
      <c r="F25" s="3" t="s">
        <v>32</v>
      </c>
      <c r="I25" s="6">
        <v>900</v>
      </c>
      <c r="J25" s="7" t="s">
        <v>47</v>
      </c>
    </row>
    <row r="26" spans="2:10" x14ac:dyDescent="0.25">
      <c r="E26" s="2">
        <v>40</v>
      </c>
      <c r="F26" s="3" t="s">
        <v>33</v>
      </c>
    </row>
    <row r="27" spans="2:10" x14ac:dyDescent="0.25">
      <c r="E27" s="2">
        <v>50</v>
      </c>
      <c r="F27" s="3" t="s">
        <v>34</v>
      </c>
    </row>
    <row r="28" spans="2:10" x14ac:dyDescent="0.25">
      <c r="E28" s="2">
        <v>60</v>
      </c>
      <c r="F28" s="3" t="s">
        <v>35</v>
      </c>
    </row>
    <row r="29" spans="2:10" x14ac:dyDescent="0.25">
      <c r="E29" s="2">
        <v>70</v>
      </c>
      <c r="F29" s="3" t="s">
        <v>36</v>
      </c>
    </row>
    <row r="30" spans="2:10" x14ac:dyDescent="0.25">
      <c r="E30" s="2">
        <v>80</v>
      </c>
      <c r="F30" s="3" t="s">
        <v>37</v>
      </c>
    </row>
    <row r="31" spans="2:10" x14ac:dyDescent="0.25">
      <c r="E31" s="6">
        <v>90</v>
      </c>
      <c r="F31" s="7" t="s">
        <v>38</v>
      </c>
    </row>
    <row r="33" spans="2:8" ht="62.25" customHeight="1" x14ac:dyDescent="0.25">
      <c r="B33" t="s">
        <v>70</v>
      </c>
      <c r="D33" t="s">
        <v>76</v>
      </c>
      <c r="F33" s="31" t="s">
        <v>95</v>
      </c>
      <c r="G33" s="31" t="s">
        <v>96</v>
      </c>
      <c r="H33" s="31" t="s">
        <v>97</v>
      </c>
    </row>
    <row r="34" spans="2:8" ht="84.75" customHeight="1" x14ac:dyDescent="0.25">
      <c r="B34" t="s">
        <v>71</v>
      </c>
      <c r="D34" s="31" t="s">
        <v>77</v>
      </c>
      <c r="E34" s="30"/>
      <c r="F34" s="31" t="s">
        <v>125</v>
      </c>
      <c r="G34" s="35" t="s">
        <v>98</v>
      </c>
      <c r="H34" s="32" t="s">
        <v>126</v>
      </c>
    </row>
    <row r="35" spans="2:8" ht="84.75" customHeight="1" x14ac:dyDescent="0.25">
      <c r="B35" t="s">
        <v>72</v>
      </c>
      <c r="D35" s="31" t="s">
        <v>78</v>
      </c>
      <c r="E35" s="30"/>
      <c r="F35" s="34" t="s">
        <v>130</v>
      </c>
      <c r="G35" s="35" t="s">
        <v>99</v>
      </c>
      <c r="H35" s="38" t="s">
        <v>144</v>
      </c>
    </row>
    <row r="36" spans="2:8" ht="84.75" customHeight="1" x14ac:dyDescent="0.25">
      <c r="B36" t="s">
        <v>73</v>
      </c>
      <c r="D36" s="31" t="s">
        <v>79</v>
      </c>
      <c r="E36" s="30"/>
      <c r="F36" s="34" t="s">
        <v>131</v>
      </c>
      <c r="G36" s="35" t="s">
        <v>100</v>
      </c>
      <c r="H36" s="38" t="s">
        <v>145</v>
      </c>
    </row>
    <row r="37" spans="2:8" ht="84.75" customHeight="1" x14ac:dyDescent="0.25">
      <c r="B37" t="s">
        <v>74</v>
      </c>
      <c r="D37" s="31" t="s">
        <v>80</v>
      </c>
      <c r="E37" s="30"/>
      <c r="F37" s="34" t="s">
        <v>132</v>
      </c>
      <c r="G37" s="35" t="s">
        <v>101</v>
      </c>
      <c r="H37" s="38" t="s">
        <v>146</v>
      </c>
    </row>
    <row r="38" spans="2:8" ht="84.75" customHeight="1" x14ac:dyDescent="0.25">
      <c r="D38" s="31" t="s">
        <v>81</v>
      </c>
      <c r="E38" s="30"/>
      <c r="F38" s="34" t="s">
        <v>133</v>
      </c>
      <c r="G38" t="s">
        <v>102</v>
      </c>
      <c r="H38" s="38" t="s">
        <v>127</v>
      </c>
    </row>
    <row r="39" spans="2:8" ht="84.75" customHeight="1" x14ac:dyDescent="0.25">
      <c r="D39" s="31" t="s">
        <v>82</v>
      </c>
      <c r="E39" s="30"/>
      <c r="F39" s="34" t="s">
        <v>134</v>
      </c>
      <c r="G39" t="s">
        <v>105</v>
      </c>
      <c r="H39" s="32" t="s">
        <v>154</v>
      </c>
    </row>
    <row r="40" spans="2:8" ht="84.75" customHeight="1" x14ac:dyDescent="0.25">
      <c r="D40" s="31" t="s">
        <v>83</v>
      </c>
      <c r="E40" s="30"/>
      <c r="F40" s="32" t="s">
        <v>135</v>
      </c>
      <c r="G40" s="35" t="s">
        <v>103</v>
      </c>
      <c r="H40" s="38" t="s">
        <v>128</v>
      </c>
    </row>
    <row r="41" spans="2:8" ht="84.75" customHeight="1" x14ac:dyDescent="0.25">
      <c r="D41" s="31" t="s">
        <v>84</v>
      </c>
      <c r="E41" s="30"/>
      <c r="F41" s="32" t="s">
        <v>136</v>
      </c>
      <c r="G41" s="35" t="s">
        <v>104</v>
      </c>
      <c r="H41" s="38" t="s">
        <v>147</v>
      </c>
    </row>
    <row r="42" spans="2:8" ht="84.75" customHeight="1" x14ac:dyDescent="0.25">
      <c r="D42" s="31" t="s">
        <v>85</v>
      </c>
      <c r="E42" s="30"/>
      <c r="F42" s="32" t="s">
        <v>137</v>
      </c>
      <c r="G42" s="35" t="s">
        <v>106</v>
      </c>
      <c r="H42" s="38" t="s">
        <v>148</v>
      </c>
    </row>
    <row r="43" spans="2:8" ht="84.75" customHeight="1" x14ac:dyDescent="0.25">
      <c r="D43" s="31" t="s">
        <v>86</v>
      </c>
      <c r="E43" s="30"/>
      <c r="F43" s="32" t="s">
        <v>138</v>
      </c>
      <c r="G43" t="s">
        <v>107</v>
      </c>
      <c r="H43" s="38" t="s">
        <v>149</v>
      </c>
    </row>
    <row r="44" spans="2:8" ht="84.75" customHeight="1" x14ac:dyDescent="0.25">
      <c r="D44" s="31" t="s">
        <v>87</v>
      </c>
      <c r="E44" s="30"/>
      <c r="F44" s="32" t="s">
        <v>139</v>
      </c>
      <c r="G44" t="s">
        <v>142</v>
      </c>
      <c r="H44" s="38" t="s">
        <v>150</v>
      </c>
    </row>
    <row r="45" spans="2:8" ht="84.75" customHeight="1" x14ac:dyDescent="0.25">
      <c r="D45" s="31" t="s">
        <v>88</v>
      </c>
      <c r="E45" s="30"/>
      <c r="F45" s="32" t="s">
        <v>140</v>
      </c>
      <c r="G45" s="35" t="s">
        <v>108</v>
      </c>
      <c r="H45" s="38" t="s">
        <v>151</v>
      </c>
    </row>
    <row r="46" spans="2:8" ht="84.75" customHeight="1" x14ac:dyDescent="0.25">
      <c r="D46" s="31" t="s">
        <v>89</v>
      </c>
      <c r="E46" s="30"/>
      <c r="F46" s="31" t="s">
        <v>141</v>
      </c>
      <c r="G46" s="35" t="s">
        <v>109</v>
      </c>
      <c r="H46" s="38" t="s">
        <v>152</v>
      </c>
    </row>
    <row r="47" spans="2:8" ht="84.75" customHeight="1" x14ac:dyDescent="0.25">
      <c r="D47" s="31" t="s">
        <v>90</v>
      </c>
      <c r="E47" s="30"/>
      <c r="F47" s="33" t="s">
        <v>122</v>
      </c>
      <c r="G47" s="36" t="s">
        <v>110</v>
      </c>
      <c r="H47" s="31" t="s">
        <v>153</v>
      </c>
    </row>
    <row r="48" spans="2:8" ht="84.75" customHeight="1" x14ac:dyDescent="0.25">
      <c r="D48" s="31" t="s">
        <v>91</v>
      </c>
      <c r="E48" s="30"/>
      <c r="F48" s="33" t="s">
        <v>123</v>
      </c>
      <c r="G48" s="36" t="s">
        <v>111</v>
      </c>
      <c r="H48" s="31"/>
    </row>
    <row r="49" spans="2:8" ht="84.75" customHeight="1" x14ac:dyDescent="0.25">
      <c r="D49" s="31" t="s">
        <v>92</v>
      </c>
      <c r="E49" s="30"/>
      <c r="F49" s="33" t="s">
        <v>124</v>
      </c>
      <c r="G49" s="35" t="s">
        <v>143</v>
      </c>
      <c r="H49" s="31"/>
    </row>
    <row r="50" spans="2:8" ht="84.75" customHeight="1" x14ac:dyDescent="0.25">
      <c r="D50" s="31" t="s">
        <v>93</v>
      </c>
      <c r="E50" s="30"/>
      <c r="G50" s="36" t="s">
        <v>112</v>
      </c>
      <c r="H50" s="31"/>
    </row>
    <row r="51" spans="2:8" ht="84.75" customHeight="1" x14ac:dyDescent="0.25">
      <c r="D51" s="31" t="s">
        <v>94</v>
      </c>
      <c r="E51" s="30"/>
      <c r="G51" s="35" t="s">
        <v>114</v>
      </c>
      <c r="H51" s="31"/>
    </row>
    <row r="52" spans="2:8" ht="84.75" customHeight="1" x14ac:dyDescent="0.25">
      <c r="D52" s="29"/>
      <c r="E52" s="30"/>
      <c r="G52" s="35" t="s">
        <v>113</v>
      </c>
      <c r="H52" s="31"/>
    </row>
    <row r="53" spans="2:8" ht="84.75" customHeight="1" x14ac:dyDescent="0.25">
      <c r="D53" s="29"/>
      <c r="E53" s="30"/>
      <c r="G53" s="35" t="s">
        <v>115</v>
      </c>
      <c r="H53" s="31"/>
    </row>
    <row r="54" spans="2:8" ht="84.75" customHeight="1" x14ac:dyDescent="0.25">
      <c r="D54" s="29"/>
      <c r="E54" s="30"/>
      <c r="G54" s="35" t="s">
        <v>116</v>
      </c>
      <c r="H54" s="31"/>
    </row>
    <row r="55" spans="2:8" ht="84.75" customHeight="1" x14ac:dyDescent="0.25">
      <c r="D55" s="29"/>
      <c r="E55" s="30"/>
      <c r="G55" s="36" t="s">
        <v>118</v>
      </c>
      <c r="H55" s="31"/>
    </row>
    <row r="56" spans="2:8" ht="84.75" customHeight="1" x14ac:dyDescent="0.25">
      <c r="D56" s="29"/>
      <c r="E56" s="30"/>
      <c r="G56" s="35" t="s">
        <v>117</v>
      </c>
      <c r="H56" s="31"/>
    </row>
    <row r="57" spans="2:8" ht="84.75" customHeight="1" x14ac:dyDescent="0.25">
      <c r="D57" s="29"/>
      <c r="E57" s="30"/>
      <c r="G57" s="36" t="s">
        <v>119</v>
      </c>
      <c r="H57" s="31"/>
    </row>
    <row r="58" spans="2:8" ht="120" x14ac:dyDescent="0.25">
      <c r="D58" s="29"/>
      <c r="E58" s="30"/>
      <c r="G58" s="37" t="s">
        <v>120</v>
      </c>
    </row>
    <row r="59" spans="2:8" ht="60" x14ac:dyDescent="0.25">
      <c r="D59" s="29"/>
      <c r="E59" s="30"/>
      <c r="G59" s="37" t="s">
        <v>121</v>
      </c>
    </row>
    <row r="60" spans="2:8" x14ac:dyDescent="0.25">
      <c r="D60" s="29"/>
      <c r="E60" s="30"/>
    </row>
    <row r="61" spans="2:8" x14ac:dyDescent="0.25">
      <c r="B61" t="s">
        <v>171</v>
      </c>
      <c r="D61" t="s">
        <v>358</v>
      </c>
      <c r="E61" s="30"/>
    </row>
    <row r="62" spans="2:8" x14ac:dyDescent="0.25">
      <c r="B62" t="s">
        <v>172</v>
      </c>
      <c r="D62" t="s">
        <v>359</v>
      </c>
      <c r="E62" s="30"/>
    </row>
    <row r="63" spans="2:8" x14ac:dyDescent="0.25">
      <c r="B63" t="s">
        <v>173</v>
      </c>
      <c r="D63" t="s">
        <v>360</v>
      </c>
      <c r="E63" s="30"/>
    </row>
    <row r="64" spans="2:8" x14ac:dyDescent="0.25">
      <c r="B64" t="s">
        <v>174</v>
      </c>
      <c r="D64" t="s">
        <v>361</v>
      </c>
      <c r="E64" s="30"/>
    </row>
    <row r="65" spans="2:5" x14ac:dyDescent="0.25">
      <c r="B65" t="s">
        <v>175</v>
      </c>
      <c r="D65" t="s">
        <v>362</v>
      </c>
      <c r="E65" s="30"/>
    </row>
    <row r="66" spans="2:5" x14ac:dyDescent="0.25">
      <c r="B66" t="s">
        <v>176</v>
      </c>
      <c r="D66" t="s">
        <v>363</v>
      </c>
      <c r="E66" s="30"/>
    </row>
    <row r="67" spans="2:5" x14ac:dyDescent="0.25">
      <c r="B67" t="s">
        <v>177</v>
      </c>
      <c r="D67" t="s">
        <v>364</v>
      </c>
      <c r="E67" s="30"/>
    </row>
    <row r="68" spans="2:5" x14ac:dyDescent="0.25">
      <c r="B68" t="s">
        <v>178</v>
      </c>
      <c r="D68" t="s">
        <v>365</v>
      </c>
      <c r="E68" s="30"/>
    </row>
    <row r="69" spans="2:5" x14ac:dyDescent="0.25">
      <c r="B69" t="s">
        <v>179</v>
      </c>
      <c r="D69" t="s">
        <v>366</v>
      </c>
      <c r="E69" s="30"/>
    </row>
    <row r="70" spans="2:5" x14ac:dyDescent="0.25">
      <c r="B70" t="s">
        <v>180</v>
      </c>
      <c r="D70" t="s">
        <v>367</v>
      </c>
      <c r="E70" s="30"/>
    </row>
    <row r="71" spans="2:5" x14ac:dyDescent="0.25">
      <c r="B71" t="s">
        <v>181</v>
      </c>
      <c r="D71" t="s">
        <v>368</v>
      </c>
      <c r="E71" s="30"/>
    </row>
    <row r="72" spans="2:5" x14ac:dyDescent="0.25">
      <c r="B72" t="s">
        <v>182</v>
      </c>
      <c r="D72" t="s">
        <v>369</v>
      </c>
      <c r="E72" s="30"/>
    </row>
    <row r="73" spans="2:5" x14ac:dyDescent="0.25">
      <c r="B73" t="s">
        <v>183</v>
      </c>
      <c r="D73" t="s">
        <v>370</v>
      </c>
      <c r="E73" s="30"/>
    </row>
    <row r="74" spans="2:5" x14ac:dyDescent="0.25">
      <c r="B74" t="s">
        <v>184</v>
      </c>
      <c r="D74" t="s">
        <v>371</v>
      </c>
      <c r="E74" s="30"/>
    </row>
    <row r="75" spans="2:5" x14ac:dyDescent="0.25">
      <c r="B75" t="s">
        <v>185</v>
      </c>
      <c r="D75" t="s">
        <v>372</v>
      </c>
      <c r="E75" s="30"/>
    </row>
    <row r="76" spans="2:5" x14ac:dyDescent="0.25">
      <c r="B76" t="s">
        <v>186</v>
      </c>
      <c r="D76" t="s">
        <v>373</v>
      </c>
      <c r="E76" s="30"/>
    </row>
    <row r="77" spans="2:5" x14ac:dyDescent="0.25">
      <c r="B77" t="s">
        <v>187</v>
      </c>
      <c r="D77" t="s">
        <v>374</v>
      </c>
      <c r="E77" s="30"/>
    </row>
    <row r="78" spans="2:5" x14ac:dyDescent="0.25">
      <c r="B78" t="s">
        <v>188</v>
      </c>
      <c r="D78" t="s">
        <v>375</v>
      </c>
      <c r="E78" s="30"/>
    </row>
    <row r="79" spans="2:5" x14ac:dyDescent="0.25">
      <c r="B79" t="s">
        <v>189</v>
      </c>
      <c r="D79" t="s">
        <v>376</v>
      </c>
      <c r="E79" s="30"/>
    </row>
    <row r="80" spans="2:5" x14ac:dyDescent="0.25">
      <c r="B80" t="s">
        <v>190</v>
      </c>
      <c r="D80" t="s">
        <v>377</v>
      </c>
      <c r="E80" s="30"/>
    </row>
    <row r="81" spans="2:5" x14ac:dyDescent="0.25">
      <c r="B81" t="s">
        <v>191</v>
      </c>
      <c r="D81" t="s">
        <v>378</v>
      </c>
      <c r="E81" s="30"/>
    </row>
    <row r="82" spans="2:5" x14ac:dyDescent="0.25">
      <c r="B82" t="s">
        <v>192</v>
      </c>
      <c r="D82" t="s">
        <v>379</v>
      </c>
      <c r="E82" s="30"/>
    </row>
    <row r="83" spans="2:5" x14ac:dyDescent="0.25">
      <c r="B83" t="s">
        <v>193</v>
      </c>
      <c r="D83" t="s">
        <v>380</v>
      </c>
      <c r="E83" s="30"/>
    </row>
    <row r="84" spans="2:5" x14ac:dyDescent="0.25">
      <c r="B84" t="s">
        <v>194</v>
      </c>
      <c r="D84" t="s">
        <v>381</v>
      </c>
      <c r="E84" s="30"/>
    </row>
    <row r="85" spans="2:5" x14ac:dyDescent="0.25">
      <c r="B85" t="s">
        <v>195</v>
      </c>
      <c r="D85" t="s">
        <v>382</v>
      </c>
      <c r="E85" s="30"/>
    </row>
    <row r="86" spans="2:5" x14ac:dyDescent="0.25">
      <c r="B86" t="s">
        <v>196</v>
      </c>
      <c r="D86" t="s">
        <v>383</v>
      </c>
      <c r="E86" s="30"/>
    </row>
    <row r="87" spans="2:5" x14ac:dyDescent="0.25">
      <c r="B87" t="s">
        <v>197</v>
      </c>
      <c r="D87" t="s">
        <v>384</v>
      </c>
      <c r="E87" s="30"/>
    </row>
    <row r="88" spans="2:5" x14ac:dyDescent="0.25">
      <c r="B88" t="s">
        <v>198</v>
      </c>
      <c r="D88" s="29"/>
      <c r="E88" s="30"/>
    </row>
    <row r="89" spans="2:5" x14ac:dyDescent="0.25">
      <c r="B89" t="s">
        <v>199</v>
      </c>
      <c r="D89" s="29"/>
      <c r="E89" s="30"/>
    </row>
    <row r="90" spans="2:5" x14ac:dyDescent="0.25">
      <c r="B90" t="s">
        <v>200</v>
      </c>
      <c r="D90" s="29"/>
      <c r="E90" s="30"/>
    </row>
    <row r="91" spans="2:5" x14ac:dyDescent="0.25">
      <c r="B91" t="s">
        <v>201</v>
      </c>
      <c r="D91" s="29"/>
      <c r="E91" s="30"/>
    </row>
    <row r="92" spans="2:5" x14ac:dyDescent="0.25">
      <c r="B92" t="s">
        <v>202</v>
      </c>
      <c r="D92" s="29"/>
      <c r="E92" s="30"/>
    </row>
    <row r="93" spans="2:5" x14ac:dyDescent="0.25">
      <c r="B93" t="s">
        <v>203</v>
      </c>
      <c r="D93" s="29"/>
      <c r="E93" s="30"/>
    </row>
    <row r="94" spans="2:5" x14ac:dyDescent="0.25">
      <c r="B94" t="s">
        <v>204</v>
      </c>
      <c r="D94" s="29"/>
      <c r="E94" s="30"/>
    </row>
    <row r="95" spans="2:5" x14ac:dyDescent="0.25">
      <c r="B95" t="s">
        <v>205</v>
      </c>
      <c r="D95" s="29"/>
      <c r="E95" s="30"/>
    </row>
    <row r="96" spans="2:5" x14ac:dyDescent="0.25">
      <c r="B96" t="s">
        <v>206</v>
      </c>
      <c r="D96" s="29"/>
      <c r="E96" s="30"/>
    </row>
    <row r="97" spans="2:5" x14ac:dyDescent="0.25">
      <c r="B97" t="s">
        <v>207</v>
      </c>
      <c r="D97" s="29"/>
      <c r="E97" s="30"/>
    </row>
    <row r="98" spans="2:5" x14ac:dyDescent="0.25">
      <c r="B98" t="s">
        <v>208</v>
      </c>
      <c r="D98" s="29"/>
      <c r="E98" s="30"/>
    </row>
    <row r="99" spans="2:5" x14ac:dyDescent="0.25">
      <c r="B99" t="s">
        <v>209</v>
      </c>
      <c r="D99" s="29"/>
      <c r="E99" s="30"/>
    </row>
    <row r="100" spans="2:5" x14ac:dyDescent="0.25">
      <c r="B100" t="s">
        <v>210</v>
      </c>
      <c r="D100" s="29"/>
      <c r="E100" s="30"/>
    </row>
    <row r="101" spans="2:5" x14ac:dyDescent="0.25">
      <c r="B101" t="s">
        <v>211</v>
      </c>
      <c r="D101" s="29"/>
      <c r="E101" s="30"/>
    </row>
    <row r="102" spans="2:5" x14ac:dyDescent="0.25">
      <c r="B102" t="s">
        <v>212</v>
      </c>
      <c r="D102" s="29"/>
      <c r="E102" s="30"/>
    </row>
    <row r="103" spans="2:5" x14ac:dyDescent="0.25">
      <c r="B103" t="s">
        <v>213</v>
      </c>
      <c r="D103" s="29"/>
      <c r="E103" s="30"/>
    </row>
    <row r="104" spans="2:5" x14ac:dyDescent="0.25">
      <c r="B104" t="s">
        <v>214</v>
      </c>
      <c r="D104" s="29"/>
      <c r="E104" s="30"/>
    </row>
    <row r="105" spans="2:5" x14ac:dyDescent="0.25">
      <c r="B105" t="s">
        <v>215</v>
      </c>
      <c r="D105" s="29"/>
      <c r="E105" s="30"/>
    </row>
    <row r="106" spans="2:5" x14ac:dyDescent="0.25">
      <c r="B106" t="s">
        <v>216</v>
      </c>
      <c r="D106" s="29"/>
      <c r="E106" s="30"/>
    </row>
    <row r="107" spans="2:5" x14ac:dyDescent="0.25">
      <c r="B107" t="s">
        <v>217</v>
      </c>
      <c r="D107" s="29"/>
      <c r="E107" s="30"/>
    </row>
    <row r="108" spans="2:5" x14ac:dyDescent="0.25">
      <c r="B108" t="s">
        <v>218</v>
      </c>
      <c r="D108" s="29"/>
      <c r="E108" s="30"/>
    </row>
    <row r="109" spans="2:5" x14ac:dyDescent="0.25">
      <c r="B109" t="s">
        <v>219</v>
      </c>
      <c r="D109" s="29"/>
      <c r="E109" s="30"/>
    </row>
    <row r="110" spans="2:5" x14ac:dyDescent="0.25">
      <c r="B110" t="s">
        <v>220</v>
      </c>
      <c r="D110" s="29"/>
      <c r="E110" s="30"/>
    </row>
    <row r="111" spans="2:5" x14ac:dyDescent="0.25">
      <c r="B111" t="s">
        <v>221</v>
      </c>
      <c r="D111" s="29"/>
      <c r="E111" s="30"/>
    </row>
    <row r="112" spans="2:5" x14ac:dyDescent="0.25">
      <c r="B112" t="s">
        <v>222</v>
      </c>
      <c r="D112" s="29"/>
      <c r="E112" s="30"/>
    </row>
    <row r="113" spans="2:5" x14ac:dyDescent="0.25">
      <c r="B113" t="s">
        <v>223</v>
      </c>
      <c r="D113" s="29"/>
      <c r="E113" s="30"/>
    </row>
    <row r="114" spans="2:5" x14ac:dyDescent="0.25">
      <c r="B114" t="s">
        <v>224</v>
      </c>
      <c r="D114" s="29"/>
      <c r="E114" s="30"/>
    </row>
    <row r="115" spans="2:5" x14ac:dyDescent="0.25">
      <c r="B115" t="s">
        <v>225</v>
      </c>
      <c r="D115" s="29"/>
      <c r="E115" s="30"/>
    </row>
    <row r="116" spans="2:5" x14ac:dyDescent="0.25">
      <c r="B116" t="s">
        <v>226</v>
      </c>
      <c r="D116" s="29"/>
      <c r="E116" s="30"/>
    </row>
    <row r="117" spans="2:5" x14ac:dyDescent="0.25">
      <c r="B117" t="s">
        <v>227</v>
      </c>
      <c r="D117" s="29"/>
      <c r="E117" s="30"/>
    </row>
    <row r="118" spans="2:5" x14ac:dyDescent="0.25">
      <c r="B118" t="s">
        <v>228</v>
      </c>
      <c r="D118" s="29"/>
      <c r="E118" s="30"/>
    </row>
    <row r="119" spans="2:5" x14ac:dyDescent="0.25">
      <c r="B119" t="s">
        <v>229</v>
      </c>
      <c r="D119" s="29"/>
      <c r="E119" s="30"/>
    </row>
    <row r="120" spans="2:5" x14ac:dyDescent="0.25">
      <c r="B120" t="s">
        <v>230</v>
      </c>
      <c r="D120" s="29"/>
      <c r="E120" s="30"/>
    </row>
    <row r="121" spans="2:5" x14ac:dyDescent="0.25">
      <c r="B121" t="s">
        <v>231</v>
      </c>
      <c r="D121" s="29"/>
      <c r="E121" s="30"/>
    </row>
    <row r="122" spans="2:5" x14ac:dyDescent="0.25">
      <c r="B122" t="s">
        <v>232</v>
      </c>
      <c r="D122" s="29"/>
      <c r="E122" s="30"/>
    </row>
    <row r="123" spans="2:5" x14ac:dyDescent="0.25">
      <c r="B123" t="s">
        <v>233</v>
      </c>
      <c r="D123" s="29"/>
      <c r="E123" s="30"/>
    </row>
    <row r="124" spans="2:5" x14ac:dyDescent="0.25">
      <c r="B124" t="s">
        <v>234</v>
      </c>
      <c r="D124" s="29"/>
      <c r="E124" s="30"/>
    </row>
    <row r="125" spans="2:5" x14ac:dyDescent="0.25">
      <c r="B125" t="s">
        <v>235</v>
      </c>
      <c r="D125" s="29"/>
      <c r="E125" s="30"/>
    </row>
    <row r="126" spans="2:5" x14ac:dyDescent="0.25">
      <c r="B126" t="s">
        <v>236</v>
      </c>
      <c r="D126" s="29"/>
      <c r="E126" s="30"/>
    </row>
    <row r="127" spans="2:5" x14ac:dyDescent="0.25">
      <c r="B127" t="s">
        <v>237</v>
      </c>
      <c r="D127" s="29"/>
      <c r="E127" s="30"/>
    </row>
    <row r="128" spans="2:5" x14ac:dyDescent="0.25">
      <c r="B128" t="s">
        <v>238</v>
      </c>
      <c r="D128" s="29"/>
      <c r="E128" s="30"/>
    </row>
    <row r="129" spans="2:5" x14ac:dyDescent="0.25">
      <c r="B129" t="s">
        <v>239</v>
      </c>
      <c r="D129" s="29"/>
      <c r="E129" s="30"/>
    </row>
    <row r="130" spans="2:5" x14ac:dyDescent="0.25">
      <c r="B130" t="s">
        <v>240</v>
      </c>
      <c r="D130" s="29"/>
      <c r="E130" s="30"/>
    </row>
    <row r="131" spans="2:5" x14ac:dyDescent="0.25">
      <c r="B131" t="s">
        <v>241</v>
      </c>
      <c r="D131" s="29"/>
      <c r="E131" s="30"/>
    </row>
    <row r="132" spans="2:5" x14ac:dyDescent="0.25">
      <c r="B132" t="s">
        <v>242</v>
      </c>
      <c r="D132" s="29"/>
      <c r="E132" s="30"/>
    </row>
    <row r="133" spans="2:5" x14ac:dyDescent="0.25">
      <c r="B133" t="s">
        <v>243</v>
      </c>
      <c r="D133" s="29"/>
      <c r="E133" s="30"/>
    </row>
    <row r="134" spans="2:5" x14ac:dyDescent="0.25">
      <c r="B134" t="s">
        <v>244</v>
      </c>
      <c r="D134" s="29"/>
      <c r="E134" s="30"/>
    </row>
    <row r="135" spans="2:5" x14ac:dyDescent="0.25">
      <c r="B135" t="s">
        <v>245</v>
      </c>
      <c r="D135" s="29"/>
      <c r="E135" s="30"/>
    </row>
    <row r="136" spans="2:5" x14ac:dyDescent="0.25">
      <c r="B136" t="s">
        <v>246</v>
      </c>
      <c r="D136" s="29"/>
      <c r="E136" s="30"/>
    </row>
    <row r="137" spans="2:5" x14ac:dyDescent="0.25">
      <c r="B137" t="s">
        <v>247</v>
      </c>
      <c r="D137" s="29"/>
      <c r="E137" s="30"/>
    </row>
    <row r="138" spans="2:5" x14ac:dyDescent="0.25">
      <c r="B138" t="s">
        <v>248</v>
      </c>
      <c r="D138" s="29"/>
      <c r="E138" s="30"/>
    </row>
    <row r="139" spans="2:5" x14ac:dyDescent="0.25">
      <c r="B139" t="s">
        <v>249</v>
      </c>
      <c r="D139" s="29"/>
      <c r="E139" s="30"/>
    </row>
    <row r="140" spans="2:5" x14ac:dyDescent="0.25">
      <c r="B140" t="s">
        <v>250</v>
      </c>
      <c r="D140" s="29"/>
      <c r="E140" s="30"/>
    </row>
    <row r="141" spans="2:5" x14ac:dyDescent="0.25">
      <c r="B141" t="s">
        <v>251</v>
      </c>
      <c r="D141" s="29"/>
      <c r="E141" s="30"/>
    </row>
    <row r="142" spans="2:5" x14ac:dyDescent="0.25">
      <c r="B142" t="s">
        <v>252</v>
      </c>
      <c r="D142" s="29"/>
      <c r="E142" s="30"/>
    </row>
    <row r="143" spans="2:5" x14ac:dyDescent="0.25">
      <c r="B143" t="s">
        <v>253</v>
      </c>
      <c r="D143" s="29"/>
      <c r="E143" s="30"/>
    </row>
    <row r="144" spans="2:5" x14ac:dyDescent="0.25">
      <c r="B144" t="s">
        <v>254</v>
      </c>
      <c r="D144" s="29"/>
      <c r="E144" s="30"/>
    </row>
    <row r="145" spans="2:5" x14ac:dyDescent="0.25">
      <c r="B145" t="s">
        <v>255</v>
      </c>
      <c r="D145" s="29"/>
      <c r="E145" s="30"/>
    </row>
    <row r="146" spans="2:5" x14ac:dyDescent="0.25">
      <c r="B146" t="s">
        <v>256</v>
      </c>
      <c r="D146" s="29"/>
      <c r="E146" s="30"/>
    </row>
    <row r="147" spans="2:5" x14ac:dyDescent="0.25">
      <c r="B147" t="s">
        <v>257</v>
      </c>
      <c r="D147" s="29"/>
      <c r="E147" s="30"/>
    </row>
    <row r="148" spans="2:5" x14ac:dyDescent="0.25">
      <c r="B148" t="s">
        <v>258</v>
      </c>
      <c r="D148" s="29"/>
      <c r="E148" s="30"/>
    </row>
    <row r="149" spans="2:5" x14ac:dyDescent="0.25">
      <c r="B149" t="s">
        <v>259</v>
      </c>
      <c r="D149" s="29"/>
      <c r="E149" s="30"/>
    </row>
    <row r="150" spans="2:5" x14ac:dyDescent="0.25">
      <c r="B150" t="s">
        <v>260</v>
      </c>
      <c r="D150" s="29"/>
      <c r="E150" s="30"/>
    </row>
    <row r="151" spans="2:5" x14ac:dyDescent="0.25">
      <c r="B151" t="s">
        <v>261</v>
      </c>
      <c r="D151" s="29"/>
      <c r="E151" s="30"/>
    </row>
    <row r="152" spans="2:5" x14ac:dyDescent="0.25">
      <c r="B152" t="s">
        <v>262</v>
      </c>
      <c r="D152" s="29"/>
      <c r="E152" s="30"/>
    </row>
    <row r="153" spans="2:5" x14ac:dyDescent="0.25">
      <c r="B153" t="s">
        <v>263</v>
      </c>
      <c r="D153" s="29"/>
      <c r="E153" s="30"/>
    </row>
    <row r="154" spans="2:5" x14ac:dyDescent="0.25">
      <c r="B154" t="s">
        <v>264</v>
      </c>
      <c r="D154" s="29"/>
      <c r="E154" s="30"/>
    </row>
    <row r="155" spans="2:5" x14ac:dyDescent="0.25">
      <c r="B155" t="s">
        <v>265</v>
      </c>
      <c r="D155" s="29"/>
      <c r="E155" s="30"/>
    </row>
    <row r="156" spans="2:5" x14ac:dyDescent="0.25">
      <c r="B156" t="s">
        <v>266</v>
      </c>
      <c r="D156" s="29"/>
      <c r="E156" s="30"/>
    </row>
    <row r="157" spans="2:5" x14ac:dyDescent="0.25">
      <c r="B157" t="s">
        <v>267</v>
      </c>
      <c r="D157" s="29"/>
      <c r="E157" s="30"/>
    </row>
    <row r="158" spans="2:5" x14ac:dyDescent="0.25">
      <c r="B158" t="s">
        <v>268</v>
      </c>
      <c r="D158" s="29"/>
      <c r="E158" s="30"/>
    </row>
    <row r="159" spans="2:5" x14ac:dyDescent="0.25">
      <c r="B159" t="s">
        <v>269</v>
      </c>
      <c r="D159" s="29"/>
      <c r="E159" s="30"/>
    </row>
    <row r="160" spans="2:5" x14ac:dyDescent="0.25">
      <c r="B160" t="s">
        <v>270</v>
      </c>
      <c r="D160" s="29"/>
      <c r="E160" s="30"/>
    </row>
    <row r="161" spans="2:5" x14ac:dyDescent="0.25">
      <c r="B161" t="s">
        <v>271</v>
      </c>
      <c r="D161" s="29"/>
      <c r="E161" s="30"/>
    </row>
    <row r="162" spans="2:5" x14ac:dyDescent="0.25">
      <c r="B162" t="s">
        <v>272</v>
      </c>
      <c r="D162" s="29"/>
      <c r="E162" s="30"/>
    </row>
    <row r="163" spans="2:5" x14ac:dyDescent="0.25">
      <c r="B163" t="s">
        <v>273</v>
      </c>
      <c r="D163" s="29"/>
      <c r="E163" s="30"/>
    </row>
    <row r="164" spans="2:5" x14ac:dyDescent="0.25">
      <c r="B164" t="s">
        <v>274</v>
      </c>
      <c r="D164" s="29"/>
      <c r="E164" s="30"/>
    </row>
    <row r="165" spans="2:5" x14ac:dyDescent="0.25">
      <c r="B165" t="s">
        <v>275</v>
      </c>
      <c r="D165" s="29"/>
      <c r="E165" s="30"/>
    </row>
    <row r="166" spans="2:5" x14ac:dyDescent="0.25">
      <c r="B166" t="s">
        <v>276</v>
      </c>
      <c r="D166" s="29"/>
      <c r="E166" s="30"/>
    </row>
    <row r="167" spans="2:5" x14ac:dyDescent="0.25">
      <c r="B167" t="s">
        <v>277</v>
      </c>
      <c r="D167" s="29"/>
      <c r="E167" s="30"/>
    </row>
    <row r="168" spans="2:5" x14ac:dyDescent="0.25">
      <c r="B168" t="s">
        <v>278</v>
      </c>
      <c r="D168" s="29"/>
      <c r="E168" s="30"/>
    </row>
    <row r="169" spans="2:5" x14ac:dyDescent="0.25">
      <c r="B169" t="s">
        <v>279</v>
      </c>
      <c r="D169" s="29"/>
      <c r="E169" s="30"/>
    </row>
    <row r="170" spans="2:5" x14ac:dyDescent="0.25">
      <c r="B170" t="s">
        <v>280</v>
      </c>
      <c r="D170" s="29"/>
      <c r="E170" s="30"/>
    </row>
    <row r="171" spans="2:5" x14ac:dyDescent="0.25">
      <c r="B171" t="s">
        <v>281</v>
      </c>
      <c r="D171" s="29"/>
      <c r="E171" s="30"/>
    </row>
    <row r="172" spans="2:5" x14ac:dyDescent="0.25">
      <c r="B172" t="s">
        <v>282</v>
      </c>
      <c r="D172" s="29"/>
      <c r="E172" s="30"/>
    </row>
    <row r="173" spans="2:5" x14ac:dyDescent="0.25">
      <c r="B173" t="s">
        <v>283</v>
      </c>
      <c r="D173" s="29"/>
      <c r="E173" s="30"/>
    </row>
    <row r="174" spans="2:5" x14ac:dyDescent="0.25">
      <c r="B174" t="s">
        <v>284</v>
      </c>
      <c r="D174" s="29"/>
      <c r="E174" s="30"/>
    </row>
    <row r="175" spans="2:5" x14ac:dyDescent="0.25">
      <c r="B175" t="s">
        <v>285</v>
      </c>
      <c r="D175" s="29"/>
      <c r="E175" s="30"/>
    </row>
    <row r="176" spans="2:5" x14ac:dyDescent="0.25">
      <c r="B176" t="s">
        <v>286</v>
      </c>
      <c r="D176" s="29"/>
      <c r="E176" s="30"/>
    </row>
    <row r="177" spans="2:5" x14ac:dyDescent="0.25">
      <c r="B177" t="s">
        <v>287</v>
      </c>
      <c r="D177" s="29"/>
      <c r="E177" s="30"/>
    </row>
    <row r="178" spans="2:5" x14ac:dyDescent="0.25">
      <c r="B178" t="s">
        <v>288</v>
      </c>
      <c r="D178" s="29"/>
      <c r="E178" s="30"/>
    </row>
    <row r="179" spans="2:5" x14ac:dyDescent="0.25">
      <c r="B179" t="s">
        <v>289</v>
      </c>
      <c r="D179" s="29"/>
      <c r="E179" s="30"/>
    </row>
    <row r="180" spans="2:5" x14ac:dyDescent="0.25">
      <c r="B180" t="s">
        <v>290</v>
      </c>
      <c r="D180" s="29"/>
      <c r="E180" s="30"/>
    </row>
    <row r="181" spans="2:5" x14ac:dyDescent="0.25">
      <c r="B181" t="s">
        <v>291</v>
      </c>
      <c r="D181" s="29"/>
      <c r="E181" s="30"/>
    </row>
    <row r="182" spans="2:5" x14ac:dyDescent="0.25">
      <c r="B182" t="s">
        <v>292</v>
      </c>
      <c r="D182" s="29"/>
      <c r="E182" s="30"/>
    </row>
    <row r="183" spans="2:5" x14ac:dyDescent="0.25">
      <c r="B183" t="s">
        <v>293</v>
      </c>
      <c r="D183" s="29"/>
      <c r="E183" s="30"/>
    </row>
    <row r="184" spans="2:5" x14ac:dyDescent="0.25">
      <c r="B184" t="s">
        <v>294</v>
      </c>
      <c r="D184" s="29"/>
      <c r="E184" s="30"/>
    </row>
    <row r="185" spans="2:5" x14ac:dyDescent="0.25">
      <c r="B185" t="s">
        <v>295</v>
      </c>
      <c r="D185" s="29"/>
      <c r="E185" s="30"/>
    </row>
    <row r="186" spans="2:5" x14ac:dyDescent="0.25">
      <c r="B186" t="s">
        <v>296</v>
      </c>
      <c r="D186" s="29"/>
      <c r="E186" s="30"/>
    </row>
    <row r="187" spans="2:5" x14ac:dyDescent="0.25">
      <c r="B187" t="s">
        <v>297</v>
      </c>
      <c r="D187" s="29"/>
      <c r="E187" s="30"/>
    </row>
    <row r="188" spans="2:5" x14ac:dyDescent="0.25">
      <c r="B188" t="s">
        <v>298</v>
      </c>
      <c r="D188" s="29"/>
      <c r="E188" s="30"/>
    </row>
    <row r="189" spans="2:5" x14ac:dyDescent="0.25">
      <c r="B189" t="s">
        <v>299</v>
      </c>
      <c r="D189" s="29"/>
      <c r="E189" s="30"/>
    </row>
    <row r="190" spans="2:5" x14ac:dyDescent="0.25">
      <c r="B190" t="s">
        <v>300</v>
      </c>
      <c r="D190" s="29"/>
      <c r="E190" s="30"/>
    </row>
    <row r="191" spans="2:5" x14ac:dyDescent="0.25">
      <c r="B191" t="s">
        <v>301</v>
      </c>
      <c r="D191" s="29"/>
      <c r="E191" s="30"/>
    </row>
    <row r="192" spans="2:5" x14ac:dyDescent="0.25">
      <c r="B192" t="s">
        <v>302</v>
      </c>
      <c r="D192" s="29"/>
      <c r="E192" s="30"/>
    </row>
    <row r="193" spans="2:5" x14ac:dyDescent="0.25">
      <c r="B193" t="s">
        <v>303</v>
      </c>
      <c r="D193" s="29"/>
      <c r="E193" s="30"/>
    </row>
    <row r="194" spans="2:5" x14ac:dyDescent="0.25">
      <c r="B194" t="s">
        <v>304</v>
      </c>
      <c r="D194" s="29"/>
      <c r="E194" s="30"/>
    </row>
    <row r="195" spans="2:5" x14ac:dyDescent="0.25">
      <c r="B195" t="s">
        <v>305</v>
      </c>
      <c r="D195" s="29"/>
      <c r="E195" s="30"/>
    </row>
    <row r="196" spans="2:5" x14ac:dyDescent="0.25">
      <c r="B196" t="s">
        <v>306</v>
      </c>
      <c r="D196" s="29"/>
      <c r="E196" s="30"/>
    </row>
    <row r="197" spans="2:5" x14ac:dyDescent="0.25">
      <c r="B197" t="s">
        <v>307</v>
      </c>
      <c r="D197" s="29"/>
      <c r="E197" s="30"/>
    </row>
    <row r="198" spans="2:5" x14ac:dyDescent="0.25">
      <c r="B198" t="s">
        <v>308</v>
      </c>
      <c r="D198" s="29"/>
      <c r="E198" s="30"/>
    </row>
    <row r="199" spans="2:5" x14ac:dyDescent="0.25">
      <c r="B199" t="s">
        <v>309</v>
      </c>
      <c r="D199" s="29"/>
      <c r="E199" s="30"/>
    </row>
    <row r="200" spans="2:5" x14ac:dyDescent="0.25">
      <c r="B200" t="s">
        <v>310</v>
      </c>
      <c r="D200" s="29"/>
      <c r="E200" s="30"/>
    </row>
    <row r="201" spans="2:5" x14ac:dyDescent="0.25">
      <c r="B201" t="s">
        <v>311</v>
      </c>
      <c r="D201" s="29"/>
      <c r="E201" s="30"/>
    </row>
    <row r="202" spans="2:5" x14ac:dyDescent="0.25">
      <c r="B202" t="s">
        <v>312</v>
      </c>
      <c r="D202" s="29"/>
      <c r="E202" s="30"/>
    </row>
    <row r="203" spans="2:5" x14ac:dyDescent="0.25">
      <c r="B203" t="s">
        <v>313</v>
      </c>
      <c r="D203" s="29"/>
      <c r="E203" s="30"/>
    </row>
    <row r="204" spans="2:5" x14ac:dyDescent="0.25">
      <c r="B204" t="s">
        <v>314</v>
      </c>
      <c r="D204" s="29"/>
      <c r="E204" s="30"/>
    </row>
    <row r="205" spans="2:5" x14ac:dyDescent="0.25">
      <c r="B205" t="s">
        <v>315</v>
      </c>
      <c r="D205" s="29"/>
      <c r="E205" s="30"/>
    </row>
    <row r="206" spans="2:5" x14ac:dyDescent="0.25">
      <c r="B206" t="s">
        <v>316</v>
      </c>
      <c r="D206" s="29"/>
      <c r="E206" s="30"/>
    </row>
    <row r="207" spans="2:5" x14ac:dyDescent="0.25">
      <c r="B207" t="s">
        <v>317</v>
      </c>
      <c r="D207" s="29"/>
      <c r="E207" s="30"/>
    </row>
    <row r="208" spans="2:5" x14ac:dyDescent="0.25">
      <c r="B208" t="s">
        <v>318</v>
      </c>
      <c r="D208" s="29"/>
      <c r="E208" s="30"/>
    </row>
    <row r="209" spans="2:5" x14ac:dyDescent="0.25">
      <c r="B209" t="s">
        <v>319</v>
      </c>
      <c r="D209" s="29"/>
      <c r="E209" s="30"/>
    </row>
    <row r="210" spans="2:5" x14ac:dyDescent="0.25">
      <c r="B210" t="s">
        <v>320</v>
      </c>
      <c r="D210" s="29"/>
      <c r="E210" s="30"/>
    </row>
    <row r="211" spans="2:5" x14ac:dyDescent="0.25">
      <c r="B211" t="s">
        <v>321</v>
      </c>
      <c r="D211" s="29"/>
      <c r="E211" s="30"/>
    </row>
    <row r="212" spans="2:5" x14ac:dyDescent="0.25">
      <c r="B212" t="s">
        <v>322</v>
      </c>
      <c r="D212" s="29"/>
      <c r="E212" s="30"/>
    </row>
    <row r="213" spans="2:5" x14ac:dyDescent="0.25">
      <c r="B213" t="s">
        <v>323</v>
      </c>
      <c r="D213" s="29"/>
      <c r="E213" s="30"/>
    </row>
    <row r="214" spans="2:5" x14ac:dyDescent="0.25">
      <c r="B214" t="s">
        <v>324</v>
      </c>
      <c r="D214" s="29"/>
      <c r="E214" s="30"/>
    </row>
    <row r="215" spans="2:5" x14ac:dyDescent="0.25">
      <c r="B215" t="s">
        <v>325</v>
      </c>
      <c r="D215" s="29"/>
      <c r="E215" s="30"/>
    </row>
    <row r="216" spans="2:5" x14ac:dyDescent="0.25">
      <c r="B216" t="s">
        <v>326</v>
      </c>
      <c r="D216" s="29"/>
      <c r="E216" s="30"/>
    </row>
    <row r="217" spans="2:5" x14ac:dyDescent="0.25">
      <c r="B217" t="s">
        <v>327</v>
      </c>
      <c r="D217" s="29"/>
      <c r="E217" s="30"/>
    </row>
    <row r="218" spans="2:5" x14ac:dyDescent="0.25">
      <c r="B218" t="s">
        <v>328</v>
      </c>
      <c r="D218" s="29"/>
      <c r="E218" s="30"/>
    </row>
    <row r="219" spans="2:5" x14ac:dyDescent="0.25">
      <c r="B219" t="s">
        <v>329</v>
      </c>
      <c r="D219" s="29"/>
      <c r="E219" s="30"/>
    </row>
    <row r="220" spans="2:5" x14ac:dyDescent="0.25">
      <c r="B220" t="s">
        <v>329</v>
      </c>
      <c r="D220" s="29"/>
      <c r="E220" s="30"/>
    </row>
    <row r="221" spans="2:5" x14ac:dyDescent="0.25">
      <c r="B221" t="s">
        <v>330</v>
      </c>
    </row>
    <row r="222" spans="2:5" x14ac:dyDescent="0.25">
      <c r="B222" t="s">
        <v>331</v>
      </c>
    </row>
    <row r="223" spans="2:5" x14ac:dyDescent="0.25">
      <c r="B223" t="s">
        <v>332</v>
      </c>
    </row>
    <row r="224" spans="2:5" x14ac:dyDescent="0.25">
      <c r="B224" t="s">
        <v>333</v>
      </c>
    </row>
    <row r="225" spans="2:2" x14ac:dyDescent="0.25">
      <c r="B225" t="s">
        <v>334</v>
      </c>
    </row>
    <row r="226" spans="2:2" x14ac:dyDescent="0.25">
      <c r="B226" t="s">
        <v>335</v>
      </c>
    </row>
    <row r="227" spans="2:2" x14ac:dyDescent="0.25">
      <c r="B227" t="s">
        <v>336</v>
      </c>
    </row>
    <row r="228" spans="2:2" x14ac:dyDescent="0.25">
      <c r="B228" t="s">
        <v>337</v>
      </c>
    </row>
    <row r="229" spans="2:2" x14ac:dyDescent="0.25">
      <c r="B229" t="s">
        <v>338</v>
      </c>
    </row>
    <row r="230" spans="2:2" x14ac:dyDescent="0.25">
      <c r="B230" t="s">
        <v>339</v>
      </c>
    </row>
    <row r="231" spans="2:2" x14ac:dyDescent="0.25">
      <c r="B231" t="s">
        <v>340</v>
      </c>
    </row>
    <row r="232" spans="2:2" x14ac:dyDescent="0.25">
      <c r="B232" t="s">
        <v>341</v>
      </c>
    </row>
    <row r="233" spans="2:2" x14ac:dyDescent="0.25">
      <c r="B233" t="s">
        <v>342</v>
      </c>
    </row>
    <row r="234" spans="2:2" x14ac:dyDescent="0.25">
      <c r="B234" t="s">
        <v>343</v>
      </c>
    </row>
    <row r="235" spans="2:2" x14ac:dyDescent="0.25">
      <c r="B235" t="s">
        <v>344</v>
      </c>
    </row>
    <row r="236" spans="2:2" x14ac:dyDescent="0.25">
      <c r="B236" t="s">
        <v>345</v>
      </c>
    </row>
    <row r="237" spans="2:2" x14ac:dyDescent="0.25">
      <c r="B237" t="s">
        <v>346</v>
      </c>
    </row>
    <row r="238" spans="2:2" x14ac:dyDescent="0.25">
      <c r="B238" t="s">
        <v>347</v>
      </c>
    </row>
    <row r="239" spans="2:2" x14ac:dyDescent="0.25">
      <c r="B239" t="s">
        <v>348</v>
      </c>
    </row>
    <row r="240" spans="2:2" x14ac:dyDescent="0.25">
      <c r="B240" t="s">
        <v>349</v>
      </c>
    </row>
    <row r="241" spans="2:2" x14ac:dyDescent="0.25">
      <c r="B241" t="s">
        <v>350</v>
      </c>
    </row>
    <row r="242" spans="2:2" x14ac:dyDescent="0.25">
      <c r="B242" t="s">
        <v>351</v>
      </c>
    </row>
    <row r="243" spans="2:2" x14ac:dyDescent="0.25">
      <c r="B243" t="s">
        <v>352</v>
      </c>
    </row>
    <row r="244" spans="2:2" x14ac:dyDescent="0.25">
      <c r="B244" t="s">
        <v>353</v>
      </c>
    </row>
    <row r="245" spans="2:2" x14ac:dyDescent="0.25">
      <c r="B245" t="s">
        <v>354</v>
      </c>
    </row>
    <row r="246" spans="2:2" x14ac:dyDescent="0.25">
      <c r="B246" t="s">
        <v>355</v>
      </c>
    </row>
    <row r="247" spans="2:2" x14ac:dyDescent="0.25">
      <c r="B247" t="s">
        <v>356</v>
      </c>
    </row>
    <row r="248" spans="2:2" x14ac:dyDescent="0.25">
      <c r="B248" t="s">
        <v>357</v>
      </c>
    </row>
  </sheetData>
  <mergeCells count="5">
    <mergeCell ref="E1:O1"/>
    <mergeCell ref="B13:C13"/>
    <mergeCell ref="E13:F13"/>
    <mergeCell ref="I13:J13"/>
    <mergeCell ref="L13:M13"/>
  </mergeCells>
  <conditionalFormatting sqref="F34 F37:F39">
    <cfRule type="cellIs" dxfId="0" priority="1" operator="equal">
      <formula>$D$8</formula>
    </cfRule>
  </conditionalFormatting>
  <pageMargins left="0.7" right="0.7" top="0.75" bottom="0.75" header="0.3" footer="0.3"/>
  <pageSetup orientation="portrait" r:id="rId1"/>
  <tableParts count="4">
    <tablePart r:id="rId2"/>
    <tablePart r:id="rId3"/>
    <tablePart r:id="rId4"/>
    <tablePart r:id="rId5"/>
  </tableParts>
</worksheet>
</file>

<file path=docMetadata/LabelInfo.xml><?xml version="1.0" encoding="utf-8"?>
<clbl:labelList xmlns:clbl="http://schemas.microsoft.com/office/2020/mipLabelMetadata">
  <clbl:label id="{0ed947a2-09da-4cac-92c9-2a07f7e30bd0}" enabled="0" method="" siteId="{0ed947a2-09da-4cac-92c9-2a07f7e30bd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Solicitud CRP</vt:lpstr>
      <vt:lpstr>Datos</vt:lpstr>
      <vt:lpstr>'Solicitud CRP'!Área_de_impresión</vt:lpstr>
      <vt:lpstr>'Solicitud CRP'!modalidad</vt:lpstr>
      <vt:lpstr>MODALIDADDESELECCION</vt:lpstr>
      <vt:lpstr>TIPOSDECOMPROMISOS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dc:creator>
  <cp:lastModifiedBy>Carolina Pinzon Caicedo</cp:lastModifiedBy>
  <cp:lastPrinted>2024-12-30T22:39:21Z</cp:lastPrinted>
  <dcterms:created xsi:type="dcterms:W3CDTF">2023-02-16T02:00:37Z</dcterms:created>
  <dcterms:modified xsi:type="dcterms:W3CDTF">2026-01-08T14:35:24Z</dcterms:modified>
</cp:coreProperties>
</file>