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uaermv\5.GDOC_PLANEACION_2024\10 INFORMACION DOCUMENTADA\JUNIO 2024\"/>
    </mc:Choice>
  </mc:AlternateContent>
  <bookViews>
    <workbookView xWindow="0" yWindow="0" windowWidth="20490" windowHeight="7650"/>
  </bookViews>
  <sheets>
    <sheet name="CONVENCIONES" sheetId="2" r:id="rId1"/>
    <sheet name="INFO CENTRO DE TRABAJO S.ADM" sheetId="4" r:id="rId2"/>
    <sheet name="EVALUACIÓN RIESGOS ADMINISTRATI" sheetId="1" r:id="rId3"/>
    <sheet name="INFO CENTRO DE TRABAJO S.OP" sheetId="5" r:id="rId4"/>
    <sheet name="EVALUACIÓN RIESGOS OPERATIVA" sheetId="6" r:id="rId5"/>
    <sheet name="INFO CENTRO DE TRABAJO S. PRO" sheetId="7" r:id="rId6"/>
    <sheet name="EVALUACIÓN RIESGOS PRODUCCION" sheetId="8" r:id="rId7"/>
  </sheets>
  <definedNames>
    <definedName name="_xlnm._FilterDatabase" localSheetId="2" hidden="1">'EVALUACIÓN RIESGOS ADMINISTRATI'!$A$4:$N$27</definedName>
    <definedName name="_xlnm._FilterDatabase" localSheetId="4" hidden="1">'EVALUACIÓN RIESGOS OPERATIVA'!$A$4:$N$4</definedName>
    <definedName name="_xlnm._FilterDatabase" localSheetId="6" hidden="1">'EVALUACIÓN RIESGOS PRODUCCION'!$A$4:$N$4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7" i="8" l="1"/>
  <c r="K27" i="8"/>
  <c r="I27" i="8"/>
  <c r="F27" i="8"/>
  <c r="K26" i="8"/>
  <c r="L26" i="8" s="1"/>
  <c r="I26" i="8"/>
  <c r="F26" i="8"/>
  <c r="L25" i="8"/>
  <c r="K25" i="8"/>
  <c r="I25" i="8"/>
  <c r="F25" i="8"/>
  <c r="K24" i="8"/>
  <c r="L24" i="8" s="1"/>
  <c r="I24" i="8"/>
  <c r="F24" i="8"/>
  <c r="L23" i="8"/>
  <c r="K23" i="8"/>
  <c r="I23" i="8"/>
  <c r="F23" i="8"/>
  <c r="K22" i="8"/>
  <c r="L22" i="8" s="1"/>
  <c r="I22" i="8"/>
  <c r="F22" i="8"/>
  <c r="L21" i="8"/>
  <c r="K21" i="8"/>
  <c r="I21" i="8"/>
  <c r="F21" i="8"/>
  <c r="K20" i="8"/>
  <c r="L20" i="8" s="1"/>
  <c r="I20" i="8"/>
  <c r="F20" i="8"/>
  <c r="L19" i="8"/>
  <c r="K19" i="8"/>
  <c r="I19" i="8"/>
  <c r="F19" i="8"/>
  <c r="K18" i="8"/>
  <c r="L18" i="8" s="1"/>
  <c r="I18" i="8"/>
  <c r="F18" i="8"/>
  <c r="L17" i="8"/>
  <c r="K17" i="8"/>
  <c r="I17" i="8"/>
  <c r="F17" i="8"/>
  <c r="K16" i="8"/>
  <c r="L16" i="8" s="1"/>
  <c r="I16" i="8"/>
  <c r="F16" i="8"/>
  <c r="L15" i="8"/>
  <c r="K15" i="8"/>
  <c r="I15" i="8"/>
  <c r="F15" i="8"/>
  <c r="K14" i="8"/>
  <c r="L14" i="8" s="1"/>
  <c r="I14" i="8"/>
  <c r="F14" i="8"/>
  <c r="L13" i="8"/>
  <c r="K13" i="8"/>
  <c r="I13" i="8"/>
  <c r="F13" i="8"/>
  <c r="K12" i="8"/>
  <c r="L12" i="8" s="1"/>
  <c r="I12" i="8"/>
  <c r="F12" i="8"/>
  <c r="L11" i="8"/>
  <c r="K11" i="8"/>
  <c r="I11" i="8"/>
  <c r="F11" i="8"/>
  <c r="K10" i="8"/>
  <c r="L10" i="8" s="1"/>
  <c r="I10" i="8"/>
  <c r="F10" i="8"/>
  <c r="L9" i="8"/>
  <c r="K9" i="8"/>
  <c r="I9" i="8"/>
  <c r="F9" i="8"/>
  <c r="K8" i="8"/>
  <c r="L8" i="8" s="1"/>
  <c r="I8" i="8"/>
  <c r="F8" i="8"/>
  <c r="L7" i="8"/>
  <c r="K7" i="8"/>
  <c r="I7" i="8"/>
  <c r="F7" i="8"/>
  <c r="K6" i="8"/>
  <c r="L6" i="8" s="1"/>
  <c r="I6" i="8"/>
  <c r="F6" i="8"/>
  <c r="L5" i="8"/>
  <c r="K5" i="8"/>
  <c r="I5" i="8"/>
  <c r="F5" i="8"/>
  <c r="K27" i="6" l="1"/>
  <c r="L27" i="6" s="1"/>
  <c r="I27" i="6"/>
  <c r="F27" i="6"/>
  <c r="K26" i="6"/>
  <c r="L26" i="6" s="1"/>
  <c r="I26" i="6"/>
  <c r="F26" i="6"/>
  <c r="K25" i="6"/>
  <c r="L25" i="6" s="1"/>
  <c r="I25" i="6"/>
  <c r="F25" i="6"/>
  <c r="K24" i="6"/>
  <c r="L24" i="6" s="1"/>
  <c r="I24" i="6"/>
  <c r="F24" i="6"/>
  <c r="K23" i="6"/>
  <c r="L23" i="6" s="1"/>
  <c r="I23" i="6"/>
  <c r="F23" i="6"/>
  <c r="K22" i="6"/>
  <c r="L22" i="6" s="1"/>
  <c r="I22" i="6"/>
  <c r="F22" i="6"/>
  <c r="K21" i="6"/>
  <c r="L21" i="6" s="1"/>
  <c r="I21" i="6"/>
  <c r="F21" i="6"/>
  <c r="K20" i="6"/>
  <c r="L20" i="6" s="1"/>
  <c r="I20" i="6"/>
  <c r="F20" i="6"/>
  <c r="K19" i="6"/>
  <c r="L19" i="6" s="1"/>
  <c r="I19" i="6"/>
  <c r="F19" i="6"/>
  <c r="K18" i="6"/>
  <c r="L18" i="6" s="1"/>
  <c r="I18" i="6"/>
  <c r="F18" i="6"/>
  <c r="K17" i="6"/>
  <c r="L17" i="6" s="1"/>
  <c r="I17" i="6"/>
  <c r="F17" i="6"/>
  <c r="K16" i="6"/>
  <c r="L16" i="6" s="1"/>
  <c r="I16" i="6"/>
  <c r="F16" i="6"/>
  <c r="K15" i="6"/>
  <c r="L15" i="6" s="1"/>
  <c r="I15" i="6"/>
  <c r="F15" i="6"/>
  <c r="K14" i="6"/>
  <c r="L14" i="6" s="1"/>
  <c r="I14" i="6"/>
  <c r="F14" i="6"/>
  <c r="K13" i="6"/>
  <c r="L13" i="6" s="1"/>
  <c r="I13" i="6"/>
  <c r="F13" i="6"/>
  <c r="K12" i="6"/>
  <c r="L12" i="6" s="1"/>
  <c r="I12" i="6"/>
  <c r="F12" i="6"/>
  <c r="K11" i="6"/>
  <c r="L11" i="6" s="1"/>
  <c r="I11" i="6"/>
  <c r="F11" i="6"/>
  <c r="K10" i="6"/>
  <c r="L10" i="6" s="1"/>
  <c r="I10" i="6"/>
  <c r="F10" i="6"/>
  <c r="K9" i="6"/>
  <c r="L9" i="6" s="1"/>
  <c r="I9" i="6"/>
  <c r="F9" i="6"/>
  <c r="K8" i="6"/>
  <c r="L8" i="6" s="1"/>
  <c r="I8" i="6"/>
  <c r="F8" i="6"/>
  <c r="K7" i="6"/>
  <c r="L7" i="6" s="1"/>
  <c r="I7" i="6"/>
  <c r="F7" i="6"/>
  <c r="K6" i="6"/>
  <c r="L6" i="6" s="1"/>
  <c r="I6" i="6"/>
  <c r="F6" i="6"/>
  <c r="K5" i="6"/>
  <c r="L5" i="6" s="1"/>
  <c r="I5" i="6"/>
  <c r="F5" i="6"/>
  <c r="S11" i="2" l="1"/>
  <c r="R11" i="2"/>
  <c r="Q11" i="2"/>
  <c r="P11" i="2"/>
  <c r="O11" i="2"/>
  <c r="S10" i="2"/>
  <c r="R10" i="2"/>
  <c r="Q10" i="2"/>
  <c r="P10" i="2"/>
  <c r="O10" i="2"/>
  <c r="S9" i="2"/>
  <c r="R9" i="2"/>
  <c r="Q9" i="2"/>
  <c r="P9" i="2"/>
  <c r="O9" i="2"/>
  <c r="S8" i="2"/>
  <c r="R8" i="2"/>
  <c r="Q8" i="2"/>
  <c r="P8" i="2"/>
  <c r="O8" i="2"/>
  <c r="S7" i="2"/>
  <c r="R7" i="2"/>
  <c r="Q7" i="2"/>
  <c r="P7" i="2"/>
  <c r="O7" i="2"/>
  <c r="K27" i="1"/>
  <c r="L27" i="1" s="1"/>
  <c r="I27" i="1"/>
  <c r="F27" i="1"/>
  <c r="K26" i="1"/>
  <c r="L26" i="1" s="1"/>
  <c r="I26" i="1"/>
  <c r="F26" i="1"/>
  <c r="K25" i="1"/>
  <c r="L25" i="1" s="1"/>
  <c r="I25" i="1"/>
  <c r="F25" i="1"/>
  <c r="K24" i="1"/>
  <c r="L24" i="1" s="1"/>
  <c r="I24" i="1"/>
  <c r="F24" i="1"/>
  <c r="K23" i="1"/>
  <c r="L23" i="1" s="1"/>
  <c r="I23" i="1"/>
  <c r="F23" i="1"/>
  <c r="K22" i="1"/>
  <c r="L22" i="1" s="1"/>
  <c r="I22" i="1"/>
  <c r="F22" i="1"/>
  <c r="K21" i="1"/>
  <c r="L21" i="1" s="1"/>
  <c r="I21" i="1"/>
  <c r="F21" i="1"/>
  <c r="K20" i="1"/>
  <c r="L20" i="1" s="1"/>
  <c r="I20" i="1"/>
  <c r="F20" i="1"/>
  <c r="K19" i="1"/>
  <c r="L19" i="1" s="1"/>
  <c r="I19" i="1"/>
  <c r="F19" i="1"/>
  <c r="K18" i="1"/>
  <c r="L18" i="1" s="1"/>
  <c r="I18" i="1"/>
  <c r="F18" i="1"/>
  <c r="K17" i="1"/>
  <c r="L17" i="1" s="1"/>
  <c r="I17" i="1"/>
  <c r="F17" i="1"/>
  <c r="K16" i="1"/>
  <c r="L16" i="1" s="1"/>
  <c r="I16" i="1"/>
  <c r="F16" i="1"/>
  <c r="K15" i="1"/>
  <c r="L15" i="1" s="1"/>
  <c r="I15" i="1"/>
  <c r="F15" i="1"/>
  <c r="K14" i="1"/>
  <c r="L14" i="1" s="1"/>
  <c r="I14" i="1"/>
  <c r="F14" i="1"/>
  <c r="K13" i="1"/>
  <c r="L13" i="1" s="1"/>
  <c r="I13" i="1"/>
  <c r="F13" i="1"/>
  <c r="K12" i="1"/>
  <c r="L12" i="1" s="1"/>
  <c r="I12" i="1"/>
  <c r="F12" i="1"/>
  <c r="K11" i="1"/>
  <c r="L11" i="1" s="1"/>
  <c r="I11" i="1"/>
  <c r="F11" i="1"/>
  <c r="K10" i="1"/>
  <c r="L10" i="1" s="1"/>
  <c r="I10" i="1"/>
  <c r="F10" i="1"/>
  <c r="K9" i="1"/>
  <c r="L9" i="1" s="1"/>
  <c r="I9" i="1"/>
  <c r="F9" i="1"/>
  <c r="K8" i="1"/>
  <c r="L8" i="1" s="1"/>
  <c r="I8" i="1"/>
  <c r="F8" i="1"/>
  <c r="K7" i="1"/>
  <c r="L7" i="1" s="1"/>
  <c r="I7" i="1"/>
  <c r="F7" i="1"/>
  <c r="K6" i="1"/>
  <c r="L6" i="1" s="1"/>
  <c r="I6" i="1"/>
  <c r="F6" i="1"/>
  <c r="K5" i="1"/>
  <c r="L5" i="1" s="1"/>
  <c r="I5" i="1"/>
  <c r="F5" i="1"/>
</calcChain>
</file>

<file path=xl/sharedStrings.xml><?xml version="1.0" encoding="utf-8"?>
<sst xmlns="http://schemas.openxmlformats.org/spreadsheetml/2006/main" count="660" uniqueCount="352">
  <si>
    <t>No.</t>
  </si>
  <si>
    <t>AGENTE DE DETERIORO</t>
  </si>
  <si>
    <t>CAUSA DEL RIESGO (amenaza o vulnerabilidad)</t>
  </si>
  <si>
    <t>DESCRIPCIÓN DE LA CAUSA</t>
  </si>
  <si>
    <t>PROBABILIDAD</t>
  </si>
  <si>
    <t>RANGO PROBABILIDAD</t>
  </si>
  <si>
    <t>DESCRIPCIÓN PROBABILIDAD</t>
  </si>
  <si>
    <t>IMPACTO</t>
  </si>
  <si>
    <t>RANGO IMPACTO</t>
  </si>
  <si>
    <t>DESCRIPCIÓN DEL IMPACTO</t>
  </si>
  <si>
    <t>PONDERACIÓN</t>
  </si>
  <si>
    <t>EVALUACIÓN DEL RIESGO</t>
  </si>
  <si>
    <t>ACTIVIDADES DE CONTROL</t>
  </si>
  <si>
    <t>RESPONSABLES</t>
  </si>
  <si>
    <t>FUERZAS FÍSICAS</t>
  </si>
  <si>
    <t>FALLA ESTRUCTURAL DEL INMUEBLE DONDE SE UBICA EL LOCAL O DEPÓSITO DE ARCHIVO</t>
  </si>
  <si>
    <t>Falla en columnas, placas, cubiertas o muros del edificio o local de archivo por deficiencias en la construcción, deficiente mantenimiento o por sobrepeso de las cargas.</t>
  </si>
  <si>
    <t>Se debe realizar la inspección semestral de los elementos arquitectónicos que conforman el piso arrendado por la UAERMV y solicitar al contratista o administración del edificio realizar inspecciones o mantenimientos preventivos regularmente.</t>
  </si>
  <si>
    <t>Falla en elementos constructivos del edificio o local de archivo  por sismos</t>
  </si>
  <si>
    <t>Se debe realizar la inspección de los elementos arquitectónicos que conforman el inmueble luego de cualquier sismo para detectar cualquier indicio de deterioro y realizar su mantenimiento</t>
  </si>
  <si>
    <t>Falla en elementos constructivos del edificio o local de archivo  ocasionados por remoción en masa</t>
  </si>
  <si>
    <t>El lugar donde se encuentra el edificio no presenta riesgos de remoción en masa de acuerdo al SINUPOT</t>
  </si>
  <si>
    <t>La zona geográfica de ubicación del depósito de archivo no tiene riesgos de remoción en masa, de acuerdo a la consulta realizada en el SINUPOT.</t>
  </si>
  <si>
    <t>No aplica</t>
  </si>
  <si>
    <t>Falla en elementos constructivos del edificio o local de archivo causados por un accidente de tránsito</t>
  </si>
  <si>
    <t>Falla en elementos constructivos del edificio o local de archivo  causados por una explosión.</t>
  </si>
  <si>
    <t>Hasta el momento no se ha presentado ningún tipo de onda expansiva, causada por una explosión que afecte el inmueble. De acuerdo a los planos del piso donde se encuentra la sede administrativa, no existen equipos o maquinaria que puedan ocasionar una explosión. 
La posibilidad de que ingrese una persona con intenciones de generar actos terroristas a las instalaciones es casi nula por los filtros de seguridad que debe pasar, en el parqueadero, el mezanine de ingreso y la recepción en piso.</t>
  </si>
  <si>
    <t>Falla estructural en las cubiertas del edificio o local de archivo  causados por vendavales</t>
  </si>
  <si>
    <t>FALLA ESTRUCTURAL DEL MOBILIARIO</t>
  </si>
  <si>
    <t>Fallas en mobiliarios por corrosión, ausencia de mantenimiento, finalización de vida útil</t>
  </si>
  <si>
    <t>En el caso de una falla en el mobiliario no afectaría directamente la documentación, por lo que sería necesario trasladar los documentos a otro lugar en el mismo sitio, para realizar las reparaciones que requiera el mobiliario.</t>
  </si>
  <si>
    <t>Se debe solicitar al contratista realizar la revisión y mantenimiento preventivo de los mobiliarios del depósito de archivo al menos cada seis meses.</t>
  </si>
  <si>
    <t>Caída de los mobiliarios o partes de ellos por la acción de sismos, remoción en masa, explosiones o accidentes de tránsito.</t>
  </si>
  <si>
    <t>El mobiliario se encuentra anclado al suelo; no hay reportes de daños causados por fuerzas físicas externas</t>
  </si>
  <si>
    <t xml:space="preserve">La forma de construcción y fijación del mobiliario, permiten inferir que cualquier falla en alguno de los carros sería puntual, por lo que no se esperaría un volcamiento en masa. Se podría requerir el traslado de documentos al interior del piso u otra sede, mientras se realizan reparaciones. </t>
  </si>
  <si>
    <t>Caída de elementos del mobiliario por sobrecargas o fallas de diseño</t>
  </si>
  <si>
    <t>El mobiliario se encuentra bien diseñado y no se observó sobrecarga en las bandejas del mismo</t>
  </si>
  <si>
    <t>La caída de documentos desde la altura máxima del mobiliario podría generar deformaciones, rasgaduras o suciedad en los documentos; teniendo en cuenta que sería un evento puntual no habría afectación a más de un metro lineal de documentos.</t>
  </si>
  <si>
    <t>Se debe revisar y actualizar los instructivos o instrucciones para que el personal que almacena o consulta los archivos tome las precauciones necesarias  para evitar sobrecargar las bandejas de los mobiliarios o evitar caídas de los documentos.</t>
  </si>
  <si>
    <t>Secretaría General  - Proceso de gestión documental</t>
  </si>
  <si>
    <t>CAÍDAS O GOLPES  DURANTE LA CONSULTA, TRASLADO O MANIPULACIÓN</t>
  </si>
  <si>
    <t>Indebida manipulación de cajas o carpetas durante el transporte,  la gestión o consulta</t>
  </si>
  <si>
    <t>Los documentos son manipulados por personal o contratistas que organizan los archivos de gestión, no se han presentado reportes de caída de cajas o carpetas durante su manipulación</t>
  </si>
  <si>
    <t>La caída de documentos desde la altura máxima del mobiliario o desde el abdomen de una persona, por indebida manipulación,  podría generar deformaciones, rasgaduras o suciedad en los documentos; teniendo en cuenta que sería un evento puntual no habría afectación a más de un metro lineal de documentos.</t>
  </si>
  <si>
    <t>ROBO - VANDALISMO</t>
  </si>
  <si>
    <t>ROBO O VANDALISMO</t>
  </si>
  <si>
    <t xml:space="preserve">Intención de esconder o destruir la información de los expedientes; intención de generar daño a la imagen de la UAERMV </t>
  </si>
  <si>
    <t xml:space="preserve">No se ha reportado el intento de intrusión al piso; no se tienen reportes de daños intencionales contra los documentos de archivo o la UAERMV. 
</t>
  </si>
  <si>
    <t>Se debe mantener la vigilancia que existe por medio de la vigilancia del edificio y del piso; apoyados por el circuito cerrado de televisión.</t>
  </si>
  <si>
    <t>DISOCIACIÓN</t>
  </si>
  <si>
    <t>INADECUADA UBICACIÓN TOPOGRÁFICA DE LOS EXPEDIENTES DURANTE LA EVACUACIÓN O ATENCIÓN DE EMERGENCIAS</t>
  </si>
  <si>
    <t>Reubicación inadecuada por descuido durante la gestión, consulta, evacuación o atención en situaciones de emergencia</t>
  </si>
  <si>
    <t>Todos los mobiliarios cuentan con la identificación en la parte externa. No se han presentado evacuaciones de estos documentos</t>
  </si>
  <si>
    <t>El impacto de este agente de deterioro es mínimo, teniendo en cuenta que la documentación puede ser identificada contrastando la información de los expedientes con los inventarios documentales. Se verían afectados los procesos de consulta mientras se reorganizan los expedientes, y no tendría incidencia en la conservación.</t>
  </si>
  <si>
    <t>Se debe revisar el instructivo de organización documental para que las instrucciones de la organización de los documentos en el archivo de gestión sean específicas.
Se deberá incluir en los protocolos de atención de emergencias las instrucciones para que los documentos objeto de salvamento sean debidamente identificados en los sistemas de almacenamiento temporal.</t>
  </si>
  <si>
    <t>FUEGO</t>
  </si>
  <si>
    <t>TORMENTA ELÉCTRICA - DESCARGAS ELÉCTRICAS NATURALES</t>
  </si>
  <si>
    <t>Descargas eléctricas naturales que pueden ocasionar incendios cerca al edificio o local de archivo, así como sobretensiones que generen fuego en sistemas o equipos eléctricos</t>
  </si>
  <si>
    <t>Teniendo en cuenta que el edificio fue construido posterior al año 2013, se presume que las instalaciones eléctricas cumplen con la norma RETIE, la cual especifica la necesidad de poner puestas a tierra para conducir descargas eléctricas naturales.</t>
  </si>
  <si>
    <t>Teniendo en cuenta que el inmueble en arriendo se encuentra en un octavo piso, una descarga eléctrica de origen natural no causaría ningún impacto negativo a los documentos de archivo o equipos eléctricos que funcionan en el piso.</t>
  </si>
  <si>
    <t>Solicitar al arrendador realizar las revisiones de mantenimiento preventivo al sistema eléctrico del piso arrendado.</t>
  </si>
  <si>
    <t>INSTALACIONES ELÉCTRICAS DEFECTUOSAS</t>
  </si>
  <si>
    <t>Fallas o ausencia de mantenimiento en las instalaciones eléctricas, no cumplimiento del RETIE</t>
  </si>
  <si>
    <t>TRABAJOS CON FUENTES DE CALOR (MANTENIMIENTOS)</t>
  </si>
  <si>
    <t>Mantenimientos en depósitos o locales de archivo con uso de soldadura, corte de metales u otros que generen chispas o fuentes de calor.</t>
  </si>
  <si>
    <t>No se realizan trabajos de mantenimiento con fuentes de calor al interior del piso arrendado.</t>
  </si>
  <si>
    <t>Una fuente de calor por trabajos de mantenimiento puede ocasionar un conato de incendio; sin embargo el impacto es insignificante teniendo en cuenta que mientras se realizan los trabajos se encuentra personal que puede atender la situación rápidamente sin que se lleguen a quemar los documentos.</t>
  </si>
  <si>
    <t>En caso de requerir realizar mantenimientos con fuentes de calor al interior del depósito de archivo, se deberá aislar los documentos, bien sea por evacuación o cubrimiento con mantas anti flama; y  tener personal capacitado en el uso de extintores para controlar cualquier conato de incendio</t>
  </si>
  <si>
    <t>AGUA</t>
  </si>
  <si>
    <t>TORMENTA DE LLUVIA</t>
  </si>
  <si>
    <t>Lluvias torrenciales que permitan el ingreso de agua al depósito por las cubiertas, vanos entre el techo y paredes</t>
  </si>
  <si>
    <t>Las lluvias fuertes o torrenciales no afectan de manera directa al piso arrendado; no hay cubiertas expuestas en el piso.</t>
  </si>
  <si>
    <t>GRANIZADAS</t>
  </si>
  <si>
    <t>Caída de granizo que pueda afectar cubiertas y desagües, generando el ingreso de agua al depósito de archivo</t>
  </si>
  <si>
    <t>Las lluvias o  caída de granizo no afectan de manera directa al piso arrendado; no hay cubiertas expuestas en el piso.</t>
  </si>
  <si>
    <t>FILTRACIONES DESDE CUBIERTAS</t>
  </si>
  <si>
    <t>Ingreso de agua lluvia por las cubiertas o techos.</t>
  </si>
  <si>
    <t>FILTRACIONES SISTEMA DE CANALES</t>
  </si>
  <si>
    <t>Ingreso de agua lluvia por desborde de canales</t>
  </si>
  <si>
    <t>FILTRACIONES POR INUNDACIÓN</t>
  </si>
  <si>
    <t>Ingreso de agua por inundación entre la placa del piso y las paredes; puede ser causada por lluvia torrencial, malfuncionamiento del tanque de reserva de agua para la extinción de incendios.</t>
  </si>
  <si>
    <t>MALFUNCIONAMIENTO SISTEMA DE ROCIADORES AUTOMÁTICO</t>
  </si>
  <si>
    <t>Daños o ausencia de mantenimiento en sistemas de rociadores automáticos</t>
  </si>
  <si>
    <t>Los sistemas de rociadores automáticos se encuentran en buenas condiciones de funcionamiento; no se han presentado situaciones de malfuncionamiento; además, la administración del edificio se encarga del mantenimiento de los mismos.</t>
  </si>
  <si>
    <t>Hay dos rociadores automáticos que se encuentran cerca de la zona de almacenamiento de archivo. Cada uno de los rociadores podría llegar a mojar hasta 30 metros lineales de archivo; no se esperaría que por un malfuncionamiento se activen los dos rociadores al tiempo.</t>
  </si>
  <si>
    <t>Solicitar a la administración que realice la revisión y mantenimiento preventivo del sistema automático contraincendios, al menos una vez al año y que se verifique el cumplimiento de la NFPA 
Es necesario conocer e indicar el lugar  donde se encuentran las llaves de paso de agua que alimenta el sistema antiincendios para que sean cerrados rápidamente en caso de un malfuncionamiento del sistema.</t>
  </si>
  <si>
    <t>MALFUNCIONAMIENTO DE SISTEMAS HIDRÁULICOS - LAVAMANOS, INODOROS, DRENAJES, TANQUES AÉREOS O SUBTERRÁNEOS, O TUBERÍAS</t>
  </si>
  <si>
    <t>Daños o ausencia de mantenimiento en sistemas de servicios hidráulicos</t>
  </si>
  <si>
    <t xml:space="preserve">Un malfuncionamiento en los sistemas hidráulicos, que no sean los rociadores automáticos, no generaría mayores inconvenientes para los documentos, pues el agua fluiría hacia las escaleras que se encuentran detrás del mobiliario. </t>
  </si>
  <si>
    <t>DAÑOS CAUSADOS POR EXTINCIÓN DE FUEGO</t>
  </si>
  <si>
    <t>Daños por la acción de extinción de fuego con agua.</t>
  </si>
  <si>
    <t>No se han presentado conatos de incendio que hayan sido sofocados con agua u otros agentes extintores</t>
  </si>
  <si>
    <t>En caso de atender un conato de incendio, se esperaría el uso de extintores con agente químico seco, que se encuentra al lado del mobiliario en el gabinete de incendios; y que no causaría el mojado de documentos.
Sin embargo, si un incendio se desatara en grandes magnitudes,  los rociadores automáticos podrían dejar fluir el agua, mojando entre 30 a 60 metros lineales de archivo.</t>
  </si>
  <si>
    <t>CALIFICACIÓN DEL RIESGO</t>
  </si>
  <si>
    <t>RANGO</t>
  </si>
  <si>
    <t>DESCRIPCIÓN</t>
  </si>
  <si>
    <t>FRECUENCIA</t>
  </si>
  <si>
    <t>NIVEL</t>
  </si>
  <si>
    <t>PRODUCTO DE LAS ZONAS DE RIESGO</t>
  </si>
  <si>
    <t>NOMBRE ZONAS DE RIESGO</t>
  </si>
  <si>
    <t>Rara vez</t>
  </si>
  <si>
    <t>El evento puede ocurrir solo en circunstancias excepcionales (poco comunes o anormales)</t>
  </si>
  <si>
    <t>No se ha presentado en los últimos 5 años</t>
  </si>
  <si>
    <t>Insignificante</t>
  </si>
  <si>
    <t>- No hay interrupción de las operaciones de consulta o acceso a los documentos.</t>
  </si>
  <si>
    <t>- Afectación a menos de un (1) metro lineal de documentos, que pueden ser tratados por secado, limpieza, rasgaduras o fragmentación en menos de una jornada laboral.</t>
  </si>
  <si>
    <t>- No se generan sanciones económicas o administrativas.
- No se afecta la imagen institucional de forma significativa.</t>
  </si>
  <si>
    <t>Catastrófico</t>
  </si>
  <si>
    <t>Medio</t>
  </si>
  <si>
    <t>Alto</t>
  </si>
  <si>
    <t>Extremo</t>
  </si>
  <si>
    <t>Improbable</t>
  </si>
  <si>
    <t>El evento puede ocurrir en algún momento</t>
  </si>
  <si>
    <t>Se presentó una vez en los últimos 5 años</t>
  </si>
  <si>
    <t>Menor</t>
  </si>
  <si>
    <t>- Existe interrupción de las operaciones de consulta o acceso a los documentos por algunas horas o hasta tres jornadas laborales.</t>
  </si>
  <si>
    <t>- Imagen institucional afectada localmente por retrasos en la prestación del servicio a los usuarios o ciudadanos.
- el personal que presta sus servicios al proceso de gestión documental enfoca sus actividades al salvamento de la documentación afectada.</t>
  </si>
  <si>
    <t>Mayor</t>
  </si>
  <si>
    <t>Posible</t>
  </si>
  <si>
    <t>El evento podrá ocurrir en algún momento</t>
  </si>
  <si>
    <t>Se presentó una vez en los últimos 2 años</t>
  </si>
  <si>
    <t>Moderado</t>
  </si>
  <si>
    <t>- Puede existir interrupción de las operaciones de consulta y acceso a los documentos hasta por seis (6) días; se requiere realizar procedimientos de evacuación de los documentos a un lugar seguro en el mismo espacio del depósito u otra sede.</t>
  </si>
  <si>
    <t>Bajo</t>
  </si>
  <si>
    <t>Probable</t>
  </si>
  <si>
    <t>Es viable que el evento ocurra en la mayoría de las circunstancias</t>
  </si>
  <si>
    <t>Se presentó una vez en el último año.</t>
  </si>
  <si>
    <t>- Puede existir interrupción de las operaciones de consulta a los documentos hasta por diez (10) días; se requiere realizar procedimientos de evacuación de los documentos a un lugar seguro en el mismo espacio del depósito u otra sede.</t>
  </si>
  <si>
    <t>- Pérdida de información crítica que puede ser recuperada de forma parcial o incompleta. 
- El personal que presta sus servicios al proceso de gestión documental enfoca sus actividades al salvamento de la documentación afectada.
- Sanción por parte de ente de control u otro ente regulador. 
- Incumplimiento en las metas y objetivos institucionales afectando el cumplimiento en las metas de gobierno. 
- Imagen institucional afectada en el orden nacional o regional por incumplimientos en la prestación del servicio a los usuarios o ciudadanos.</t>
  </si>
  <si>
    <t>Casi seguro</t>
  </si>
  <si>
    <t>Se espera que el evento ocurra en la mayoría de las circunstancias</t>
  </si>
  <si>
    <t>Se ha presentado más de una vez al año</t>
  </si>
  <si>
    <t xml:space="preserve">Interrupción de las operaciones de la Entidad por más de diez (10) días. </t>
  </si>
  <si>
    <t>- Intervención por parte de un ente de control u otro ente regulador. 
- El personal que presta sus servicios al proceso de gestión documental enfoca sus actividades al salvamento de la documentación afectada.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</si>
  <si>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EVALUACIÓN DE RIESGOS DE CONSERVACIÓN ANTE EMERGENCIAS - SEDE ADMINISTRATIVA UAERMV</t>
  </si>
  <si>
    <t>- Afectación de entre uno (1) a doce (12) metros lineales de documentos; que pueden ser tratados por secado, limpieza y unión de rasgaduras o fragmentación, que pueden ser tratados entre una a tres jornadas laborales.
- Se deberán adquirir equipos e insumos para el secado, embalaje temporal y realmacenamiento documental, en proporción al personal asignado y la cantidad de documentos afectados.
- Se requiere manejar las condiciones ambientales y realizar procesos de desinfección ambiental para evitar el desarrollo de deterioro biológico a partir del segundo día si se han mojado los documentos.</t>
  </si>
  <si>
    <t>- Afectación de entre trece (13) a cincuenta (50) metros lineales de documentos; que pueden ser tratados por secado, limpieza y unión de rasgaduras o fragmentación, que pueden ser tratados en hasta seis (6) jornadas laborales.
- Se debe disponer de personal del proceso de gestión documental y otros procesos para realizar los procesos de secado, aproximadamente 7 personas.
- Se deberán adquirir equipos e insumos para el secado, embalaje temporal y realmacenamiento documental, en proporción al personal asignado y la cantidad de documentos afectados.
- Se requiere manejar las condiciones ambientales y realizar procesos de desinfección ambiental para evitar el desarrollo de deterioro biológico a partir del segundo día si se han mojado los documentos.
- Se requerirá formular proyectos de intervención de primeros auxilios, conservación o restauración y realmacenamiento de los documentos afectados.</t>
  </si>
  <si>
    <t>- Imagen institucional afectada localmente por retrasos en la prestación del servicio a los usuarios o ciudadanos.
- El personal que presta sus servicios al proceso de gestión documental enfoca sus actividades al salvamento de la documentación afectada.
- Reclamaciones o quejas de los usuarios que podrían implicar una denuncia ante los entes reguladores o una demanda de largo alcance para la entidad.
-Pérdida de información crítica que puede ser recuperada de forma parcial o incompleta
- Inoportunidad en la información ocasionando retrasos en la atención a los usuarios.
- Reproceso de actividades y aumento de carga operativa.</t>
  </si>
  <si>
    <t>- Afectación de entre cincuenta y un (51) a cien (100) metros lineales de documentos; que pueden ser tratados por secado, limpieza y unión de rasgaduras o fragmentación, que pueden ser tratados en hasta diez (10)  jornadas laborales.
- Se debe disponer de personal del proceso de gestión documental y otros procesos para realizar los procesos de secado, aproximadamente 10 personas.
- Se deben controlar además condiciones ambientales y realizar saneamiento ambiental para minimizar el desarrollo de deterioro biológico, a partir del segundo día en que se mojen los documentos.
- Se deberán adquirir equipos e insumos para el secado, embalaje temporal y realmacenamiento documental, en proporción al personal asignado y la cantidad de documentos afectados.
- Se debe considerar la adquisición de servicios de congelación para los documentos mojados y de disposición de personal de la entidad o por contratación para atender los procesos de secado.
- Se requerirá formular proyectos de intervención de primeros auxilios y conservación o restauración y realmacenamiento de los documentos afectados.</t>
  </si>
  <si>
    <t>Afectación de más de cien (100) metros lineales de documentos; que pueden ser tratados por secado, limpieza y unión de rasgaduras o fragmentos, que deben ser tratados en más de diez (10) jornadas laborales.
- Se debe disponer de personal del proceso de gestión documental y otros procesos para realizar los procesos de secado, más de 10 personas.
- Se deben controlar además condiciones ambientales y realizar saneamiento ambiental para minimizar el desarrollo de deterioro biológico  a partir del segundo día si se han mojado los documentos.
- Se deberán adquirir equipos e insumos para el secado, embalaje temporal y realmacenamiento documental, en proporción al personal asignado y la cantidad de documentos afectados.
- Se debe considerar la adquisición de servicios de congelación para los documentos mojados y de disposición de personal de la entidad o por contratación para atender los procesos de secado.
- Se requerirá formular proyectos de intervención de primeros auxilios,  conservación o restauración y realmacenamiento de los documentos afectados.</t>
  </si>
  <si>
    <t>Razon social</t>
  </si>
  <si>
    <t>UNIDAD ADMINISTRATIVA ESPECIAL DE REHABILITACIÓN Y MANTENIMIENTO VIAL</t>
  </si>
  <si>
    <t>Nit</t>
  </si>
  <si>
    <t xml:space="preserve">900.127.032-7 </t>
  </si>
  <si>
    <t>Centro de Trabajo</t>
  </si>
  <si>
    <t>Sede administrativa</t>
  </si>
  <si>
    <t>Ciudad / Municipio</t>
  </si>
  <si>
    <t>Bogotá</t>
  </si>
  <si>
    <t>Dirección</t>
  </si>
  <si>
    <t xml:space="preserve">Teléfono </t>
  </si>
  <si>
    <t>Línea de atención al ciudadano: 3779555</t>
  </si>
  <si>
    <t>Ubicación</t>
  </si>
  <si>
    <t>Horario</t>
  </si>
  <si>
    <t>Características de la edificación</t>
  </si>
  <si>
    <t>Características del centro de trabajo</t>
  </si>
  <si>
    <t>INFORMACIÓN CENTRO DE TRABAJO</t>
  </si>
  <si>
    <t>Descripción</t>
  </si>
  <si>
    <t>Registro fotografíco</t>
  </si>
  <si>
    <r>
      <t xml:space="preserve">Fotografía  3. </t>
    </r>
    <r>
      <rPr>
        <sz val="11"/>
        <rFont val="Arial"/>
        <family val="2"/>
      </rPr>
      <t>Disposición de cajas de archivo y otros elementos al interior de la estantería.</t>
    </r>
  </si>
  <si>
    <r>
      <t xml:space="preserve">Imagen 1. </t>
    </r>
    <r>
      <rPr>
        <sz val="11"/>
        <rFont val="Arial"/>
        <family val="2"/>
      </rPr>
      <t>Captura de pantalla del Sistema de Norma Urbana y Plan de Ordenamiento Territorial – SINUPOT, donde se muestra la ubicación de la sede administrativa y los riesgos de remoción en masa e inundación. En este caso no existen riesgos para la zona geográfica evaluada.</t>
    </r>
  </si>
  <si>
    <t>Lunes a viernes de 07:30 am - 04:30 pm</t>
  </si>
  <si>
    <t>Calle 26 No. 69-76. Edificio Elemento Torre AIRE. Piso 3</t>
  </si>
  <si>
    <t xml:space="preserve">La sede administrativa se encuentra actualmente en el Edificio Elemento Torre AIRE. Piso 3; en la Avenida Calle 26 No. 57 – 41. Está ocupada bajo la modalidad de arriendo, con la empresa FAMOC DEPANEL S.A.  El último contrato, No. 595 del día 23 de junio de 2023. Aquí se encuentran los archivos de gestión de varias dependencias. </t>
  </si>
  <si>
    <t>El piso cuenta con un espacio adaptado para ser contenedor de archivo.  El mobiliario o estantería cuenta con módulos, de 6 y 6 carros rodantes fijos y anclados al piso. El espacio de archivo se encuentra aislado por una puerta que se mantiene cerrada para todo personal externo. En la parte de afuera, se encuentra el gabinete contra incendios, que cuenta con extintor de polvo químico seco. 
En el cielo raso falso, en todo el centro del espacio se encuentra un detector de humo y en uno de los extremos una rejilla de ventilación.</t>
  </si>
  <si>
    <t xml:space="preserve">De acuerdo a la información consultada sobre el complejo Elemento, se concidera el edificio más verde del país gracias a los 89 puntos obtenidos en certificación LEED®, y es hoy en día uno de los iconos arquitectónicos más importantes de la construcción sostenible en Colombia. Se trata de un moderno complejo empresarial en Bogotá, conformado por cuatro torres de dieciocho pisos cada una, con una infraestructura bioclimática que le permite proveer a sus usuarios el confort necesario utilizando poca energía, por lo tanto, mientras la productividad aumenta, los gastos de funcionamiento son bastante bajos comparados con los de un edificio de esta magnitud.
Desde su concepción y diseño, el proyecto tenía el reto de minimizar su huella ambiental. Al estudiar la ubicación y contexto, se descubrió que históricamente el emplazamiento del lote había sido una zona de humedales, lo cual orientó el diseño hacia la remediación ecológica del proyecto con flora y fauna típicos de esta clase de ecosistemas y desarrollar un parque urbano que funcionara con una estructura ecológica biodiversa, endémica y que brindara estos servicios ecosistémicos a nivel local.
De esta forma, las zonas verdes debían tener las mismas características hidrológicas de un humedal, pero también brindar sostenibilidad al complejo, así se decidió que las aguas lluvias que cayeran sobre la plataforma pudieran ser recolectadas, tratadas y reutilizadas al interior del proyecto en usos no potables como por ejemplo las instalaciones sanitarias de descarga. Las aguas grises tratadas en humedales artificiales de flujo subsuperficial integrados dentro del paisajismo permiten un ahorro en el uso de agua potable cercano al 70%.
https://360enconcreto.com/blog/detalle/edificio-elemento-icono-sostenible/
</t>
  </si>
  <si>
    <r>
      <t xml:space="preserve">Imagen 2. </t>
    </r>
    <r>
      <rPr>
        <sz val="11"/>
        <rFont val="Arial"/>
        <family val="2"/>
      </rPr>
      <t>Plano Planta general piso 3 Modificación junio 2023. FAMOC DEPANEL S.A. Tomado y modificado del proceso contractual CD-595-2023, publicado en el SECOP II.</t>
    </r>
  </si>
  <si>
    <r>
      <t xml:space="preserve">Imagen 3. </t>
    </r>
    <r>
      <rPr>
        <sz val="11"/>
        <rFont val="Arial"/>
        <family val="2"/>
      </rPr>
      <t xml:space="preserve">Detalle ubicación de la estantería en la sede administrativa. En este caso la ubicación se revela cercana a los baños. </t>
    </r>
  </si>
  <si>
    <r>
      <t xml:space="preserve">
</t>
    </r>
    <r>
      <rPr>
        <b/>
        <sz val="11"/>
        <rFont val="Arial"/>
        <family val="2"/>
      </rPr>
      <t>Fotografía  2.</t>
    </r>
    <r>
      <rPr>
        <sz val="11"/>
        <rFont val="Arial"/>
        <family val="2"/>
      </rPr>
      <t xml:space="preserve"> Vista de la estantería en el piso 3. Sede administrativa. En el cielorraso falso se puede observar el sensor se humo y las luminarias.</t>
    </r>
  </si>
  <si>
    <r>
      <t xml:space="preserve">Fotografía 1. </t>
    </r>
    <r>
      <rPr>
        <sz val="11"/>
        <rFont val="Arial"/>
        <family val="2"/>
      </rPr>
      <t>Vista frontal del espacio adecuado para contener el archivo. Así mismo se observan lo elementos para atención de emergencias.</t>
    </r>
  </si>
  <si>
    <t>El archivo se encuentra en un tercer piso, no aplica</t>
  </si>
  <si>
    <t>Actualmente la sede administrativa se encuentra ubicada en el piso 3 de la torre AIRE del Edificio Elemento.
El edificio fue construido posterior al año 2015, e incorporó en su diseño los requerimientos de la NSR-10. La administración del edificio realiza continuamente revisiones y mantenimientos preventivos.
No se han presentado fallas en elementos de construcción del edificio y especialmente del piso ocupado por la UAERMV.</t>
  </si>
  <si>
    <t>Una falla en algún elemento estructural del edificio puede resultar en daños puntuales sobre la estantería donde se encuentran los archivos; o bien, impedir el acceso hasta los documentos de archivo. 
El lugar donde se encuentra ubicada la estantería presenta una ventaja, pues está cercano a la entrada principal, lugar que se considera el de mayor estabilidad en caso de que falle algún elemento estructural, lo que permitiría realizar un rescate o salvamento de los documentos para que sean evacuados a otro lugar.</t>
  </si>
  <si>
    <t>Secretaría General, quien deberá solicitar al arrendador del inmueble el mantenimiento preventivo o correctivo de acuerdo a las obligaciones específicas No. 17, 18 y 19 del contrato de Arrendamiento No. 595 del 23 de junio de 2023.
Secretaría General  - Proceso de gestión documental- Proceso de Recursos Físicos</t>
  </si>
  <si>
    <t>El diseño del edificio consideró las especificaciones técnicas de la norma de sismorresistencia vigente para su construcción.
El edificio no tiene aún 15 años de construido y no se han presentado indicadores de fallas en los elementos constructivos del mismo.</t>
  </si>
  <si>
    <t xml:space="preserve">El edificio se encuentra en buen estado de conservación, fue construido bajo los parámetros de la NSR-10, la microzonificación sísmica de Bogotá (Decreto Distrital 523 de 2010) y los estudios de suelo. 
Aunque no se han presentado sismos que hayan afectado la estructura del edificio, uno de gran intensidad puede llegar a generar daños parciales en el edificio. La estantería donde se encuentran los documentos de archivo de gestión, puede verse afectada por caída, deformación de los rieles o láminas.
La estantería se encuentra con rieles anclados al piso contra una de las columnas de la escalera de evacuación, puede ayudar a que los documentos puedan ser evacuados posterior al sismo. </t>
  </si>
  <si>
    <t xml:space="preserve">Una explosión u onda expansiva que afecte los documentos puede tener un efecto moderado; esto teniendo en cuenta que los documentos se encuentran almacenados al interior de la estantería, la cual normalmente se encuentra cerrada. </t>
  </si>
  <si>
    <t>Es necesario que por parte de seguridad y vigilancia del piso, se haga una inspección visual  por fuera de morrales o maletas que ingresen a la sede administrativa.</t>
  </si>
  <si>
    <t>Secretaría General quien deberá solicitar a la administración del edificio y a la Empresa de vigilancia, realizar la revisión u observación de los maletines, morrales, bolsos u otros objetos que puedan ser usados para ingresar materiales inflamables o explosivos a las instalaciones del piso 3.</t>
  </si>
  <si>
    <t>La sede administrativa se encuentra en un tercer piso, no aplica.</t>
  </si>
  <si>
    <t>Estructuralmente el mobiliario se encuentra en buen estado; al parecer fue instalado en el año 2023 para entregar el inmueble adaptado de acuerdo a las necesidades de arriendo de la UAERMV. No se han presentado fallas en el mobiliario ni presenta signos de corrosión.</t>
  </si>
  <si>
    <t xml:space="preserve">Se debe solicitar al contratista realizar la revisión y mantenimiento preventivo de los mobiliarios del depósito de archivo al menos cada seis meses.
 </t>
  </si>
  <si>
    <t>Secretaría General  - Proceso de Gestión Documental</t>
  </si>
  <si>
    <t xml:space="preserve">Todo acto malintencionado para destruir información es considerado de alto impacto, pues el agresor siempre querrá hacer el mayor daño posible, robar o destruir información puntual y sensible. 
En casos puntuales como el robo, no podría ser mayor a un metro lineal, pero en casos de actos vandálicos que puedan tener como agente el fuego, puede presentarse un daño severo. </t>
  </si>
  <si>
    <t xml:space="preserve">Secretaría General quien deberá solicitar a la administración del edificio y a la Empresa de vigilancia contrato de vigilancia, para así garantizar el monitoreo constante del área designada para el almacenamiento de los archivos en el piso 3. </t>
  </si>
  <si>
    <t>Teniendo en cuenta que el edificio fue construido posterior al año 2015, se presume que las instalaciones eléctricas cumplen con la norma RETIE, la cual especifica la necesidad de poner puestas a tierra para conducir descargas eléctricas naturales.</t>
  </si>
  <si>
    <t>Teniendo en cuenta que el inmueble en arriendo se encuentra en un tercer piso, una descarga eléctrica de origen natural no causaría ningún impacto negativo a los documentos de archivo o equipos eléctricos que funcionan en el piso.</t>
  </si>
  <si>
    <t>De acuerdo a los planos y la visita de identificación del edificio, se logra constatar que los únicos sistemas hidráulicos cercanos a la zona de archivo son los extintores. La edad del edificio y sus sistemas hidráulicos, así como el mantenimiento que hace la administración sobre los mismos, minimizan la probabilidad de un malfuncionamiento. Hasta el momento no se tienen registros de antecedentes de fugas de agua.</t>
  </si>
  <si>
    <t>Se debe mantener preferiblemente extintores de agentes limpios cerca del mobiliario de archivo, como el CO2. 
Es necesario el reemplazo del extintor que se encuentra fuera del espacio.
Los protocolos de prevención y atención de emergencias deben describir los cargos de responsables como primer respondiente y asegurar que conozcan el manejo de extintores.
Es necesario conocer e indicar el lugar  donde se encuentran las llaves de paso de agua que alimenta el sistema contraincendios para que sean cerrados rápidamente en caso de un incendio.</t>
  </si>
  <si>
    <t>900127032-7</t>
  </si>
  <si>
    <t>Sede operativa la Elvira</t>
  </si>
  <si>
    <t>Call 22 D No. 120-40</t>
  </si>
  <si>
    <t>En esta sede se encuentra el archivo central de la entidad. Ubicada en la Calle 22d # 120-40 Predio La Elvira – Localidad Fontibón. También se encuentra bajo la modalidad de arrendamiento con la empresa FAMOC DEPANEL S.A. El último contrato, No. 518 se comenzó a ejecutar el día 30 de junio de 2022 y se encuentra ocupada por la UAERMV desde el 30 de noviembre de 2018.</t>
  </si>
  <si>
    <t xml:space="preserve">El depósito de archivo fue construido sobre una placa de concreto con varilla de metal; la estructura y cubiertas están elaboradas con cerchas metálicas ancladas al piso y las paredes están conformadas por placas modulares metálicas, que en su interior presentan aislantes térmicos. Las cubiertas están elaboradas con tejas metálicas amarradas a las cerchas metálicas que le confieren la estructura. Se presume que esta estructura fue diseñada cumpliendo las normas de sismorresistencia vigentes.
Se ha instalado un sistema de ventilación mecánica, que tiene dos motores, el primero que filtra el aire y lo inyecta al interior del depósito a través de unos conductos y rejillas de ventilación, y el segundo motor que extrae el aire del interior del depósito en el costado contrario.
Cuenta con dos equipos de control de humedad relativa permanentes.
Al interior del depósito se logra observar que las instalaciones eléctricas se encuentran aisladas y canalizadas, se presume que por la novedad de la construcción cumplen con la norma RETIE. Cuenta además con varias cámaras de CCTV al interior y exterior del local. 
Se han instalado varios sensores de humo, sin embargo, se desconoce a qué sistema de alarma está conectado.
</t>
  </si>
  <si>
    <t>Fotografía  1. Vista general frontal del depósito de archivo.</t>
  </si>
  <si>
    <t>Fotografía  2. Tanque de almacenamiento de agua al costado noroccidental del depósito de archivo.</t>
  </si>
  <si>
    <t>Fotografía  3. Vista posterior del depósito de archivo, desde el costado noroccidental. Se puede observar los conductos de ventilación y el motor que inyecta el aire al depósito.</t>
  </si>
  <si>
    <t>Fotografía 4. Vista posterior del depósito de archivo, desde el costado nororiental. Se puede observar los conductos de ventilación y el motor que extrae el aire del depósito y una cámara del CCTV.</t>
  </si>
  <si>
    <t>Fotografía  5. Vista interna del depósito de archivo.</t>
  </si>
  <si>
    <t>Fotografía 6. Detalle de la estructura de las cubiertas y las luminarias del archivo. Estas cuentan con sensores de movimiento para su encendido.</t>
  </si>
  <si>
    <t>Fotografía  7. Estantería rodante fijada a la placa del suelo. Se encuentra en buen estado de conservación.</t>
  </si>
  <si>
    <t>Fotografía 8. En toda el área se encuentran distribuidos varios extintores de polvo químico seco. Las distancias por recorrer entre ellos y los puntos más alejados no superan los 20 metros.</t>
  </si>
  <si>
    <t>Fotografía  9.Detalle de la unión de las paredes y cubiertas. Existen espacios que permiten el ingreso de material particulado.</t>
  </si>
  <si>
    <t>Fotografía 10. Cada carro del archivador rodante cuenta con cinco módulos para el almacenamiento.</t>
  </si>
  <si>
    <t xml:space="preserve">Imagen 1.  Captura de pantalla del Sistema de Norma Urbana y Plan de Ordenamiento Territorial – SINUPOT, donde se muestra la ubicación de la sede administrativa y los riesgos de remoción en masa e inundación. En este caso no existen riesgos para la zona geográfica evaluada. </t>
  </si>
  <si>
    <t xml:space="preserve">Imagen 2. Plano Planta general de la sede operativa octubre de 2019. FAMOC DEPANEL S.A. Tomado y modificado del proceso contractual CD-364-2020, Acta 02 de recibo parcial, publicado en el SECOP II. </t>
  </si>
  <si>
    <t xml:space="preserve">Imagen 3. Plano General de la Bodega de Archivo y los alrededores cercanos. </t>
  </si>
  <si>
    <t>El edificio construido para el almacenamiento del archivo central se encuentra en buen estado de conservación; no presenta indicadores de fallas en las columnas, pisos, cubiertas o muros.</t>
  </si>
  <si>
    <t xml:space="preserve">Una falla en algún elemento estructural del edificio, puede resultar en daños puntuales sobre la estantería donde se custodian los documentos; sin embargo teniendo en cuenta que la estructura se encuentra construida de forma modular y en material metálico, es fácil realizar reparaciones y no habría mayores consecuencias directas para los documentos. </t>
  </si>
  <si>
    <t>Se debe realizar la inspección semestral de los elementos arquitectónicos que conforman el inmueble, para detectar cualquier indicio de deterioro y realizar su mantenimiento</t>
  </si>
  <si>
    <t>Secretaría General, quien deberá solicitar al arrendador del inmueble el mantenimiento preventivo o correctivo de acuerdo a las obligaciones específicas No. 15 y 16 del contrato de Arrendamiento No. 518 del 30 de junio de 2022.</t>
  </si>
  <si>
    <t>El diseño del edificio consideró las especificaciones técnicas de la norma de sismorresistencia vigente para su construcción.</t>
  </si>
  <si>
    <t xml:space="preserve">Una falla en algún elemento estructural del edificio, puede resultar en daños puntuales sobre la estantería donde se custodian los documentos; sin embargo teniendo en cuenta que la estructura se encuentra construida de forma modular y en material metálico, sería fácil realizar reparaciones y no habría mayores consecuencias directas para los documentos. </t>
  </si>
  <si>
    <t>Secretaría General, quien deberá solicitar al arrendador del inmueble el mantenimiento preventivo o correctivo de acuerdo a las obligaciones específicas No. 15 y 16 del contrato de Arrendamiento No. 518 del 30 de junio de 2022.
Secretaría General- Gerencia Administrativa y Financiera - Proceso de gestión documental</t>
  </si>
  <si>
    <t>Falla en elementos constructivos del edificio o local de archivo  ocasionados por remisión en masa</t>
  </si>
  <si>
    <t>Alrededor del edificio se realizan trabajos de mantenimiento para vehículos automotores y maquinaria de la UAERMV; fallas en estos equipos o en los procedimientos de seguridad podrían generar un choque de estos vehículos y el depósito de archivo. Hasta el momento no se tiene un reporte de este tipo de incidentes.</t>
  </si>
  <si>
    <t xml:space="preserve">Un accidente de tránsito causado por el choque de un vehículo al depósito generaría un daño puntual en la estructura. Pueden verse afectados algunos documentos de archivo, por fuerzas físicas. Sería necesario realizar procesos de evacuación de los documentos al interior del mismo depósito, sin que exista riesgo de mojado de los documentos. </t>
  </si>
  <si>
    <t>Se debe revisar los procedimientos de mantenimiento de los vehículos, y actualizarlos de tal manera que se evite cualquier incidente de colisión contra la estructura. 
Se debe evaluar con el contratista que realiza el mantenimiento al inmueble si es posible instalar postes o bolardos de contención alrededor del depósito de archivo</t>
  </si>
  <si>
    <t xml:space="preserve">Secretaría General, quien deberá solicitar al arrendador del inmueble el mantenimiento preventivo o correctivo de acuerdo a las obligaciones específicas No. 15 y 16 del contrato de Arrendamiento No. 518 del 30 de junio de 2022.
Secretaría General- Gerencia Administrativa y Financiera - Proceso de estión documental-Proceso Misional Lógistica y Manejo de maquinaria y equipo </t>
  </si>
  <si>
    <t xml:space="preserve">Alrededor del edificio se realizan trabajos de mantenimientos para vehículos automotores; se almacenan tanques de gas propano y posiblemente gasolina. </t>
  </si>
  <si>
    <t xml:space="preserve">Una explosión que pueda generarse alrededor del  depósito generaría un daño puntual en la estructura. Pueden verse afectados algunos documentos de archivo, por fuerzas físicas. Sería necesario realizar procesos de evacuación de los documentos al interior del mismo depósito, sin que exista riesgo de mojado de los documentos. </t>
  </si>
  <si>
    <t>Se debe solicitar a la ARL la revisión o un concepto sobre la distancia mínima de seguridad de almacenamiento de los tanques de gases combustibles u oxidantes, respecto al depósito de archivo, con el fin de que una posible explosión afecte la estructura del depósito o los documentos de archivo.</t>
  </si>
  <si>
    <t>Secretaría General. Gerencia Administrativa y financiera, Proceso de Gestión Documental y área de Talento Humano, Proceso Misional Lógistica y Manejo de maquinaria y equipo.</t>
  </si>
  <si>
    <t>La estructura del edificio es relativamente nueva y no se tienen reportes de vendavales que la hayan afectado.</t>
  </si>
  <si>
    <t>Un vendaval podría destechar parte de la cubierta del depósito de archivo central; sin embargo no es posible predecir el área de afectación. 
Normalmente los vendavales pueden venir acompañados de lluvias, por lo que se podría prever el mojado de documentos.</t>
  </si>
  <si>
    <t>Se debe solicitar al contratista realizar la revisión y mantenimiento preventivo de las cubiertas del depósito de archivo al menos cada seis meses.</t>
  </si>
  <si>
    <t>Estructuralmente el mobiliario se encuentra en buen estado; no tiene tanto tiempo de construcción e instalación. Puede requerir mantenimientos preventivos</t>
  </si>
  <si>
    <t xml:space="preserve">La forma de construcción y fijación del mobiliario, permiten inferir que cualquier falla en alguno de los carros sería puntual, por lo que no se esperaría un volcamiento en masa. Se podría requerir el traslado de documentos al interior del mismo depósito, hacia un lugar que no haya sido afectado, o bien a otra sede de la entidad. </t>
  </si>
  <si>
    <t xml:space="preserve">Se debe solicitar al contratista realizar la revisión y mantenimiento preventivo de los mobiliarios del depósito de archivo al menos cada seis meses.
</t>
  </si>
  <si>
    <t>El mobiliarios se encuentra bien diseñado y no presenta sobrecarga en las bandejas del mismo.</t>
  </si>
  <si>
    <t>Secretaría General. Gerencia Administrativa y Financiera - Proceso de gestión documental.</t>
  </si>
  <si>
    <t>Los documentos son manipulados por personal con cierta experiencia, no se han presentado reportes de caída de cajas o carpetas durante su manipulación</t>
  </si>
  <si>
    <t>Se debe revisar y dar las instrucciones para que el personal que almacena o consulta los archivos tome las precauciones necesarias  para evitar sobrecargar las bandejas de los mobiliarios evitando caídas de las unidades de conservación.</t>
  </si>
  <si>
    <t>Secretaría General. Gerencia Administrativa y Financiera - Proceso de gestión documental</t>
  </si>
  <si>
    <t xml:space="preserve">No se ha reportado el intento de intrusión al depósito de archivo; no se tienen reportes de daños intencionales contra los documentos de archivo o la UAERMV. 
</t>
  </si>
  <si>
    <t>Todo acto malintencionado para destruir información es considerado de alto impacto, pues el agresor siempre querrá hacer el mayor daño posible, robar o destruir información puntual y sensible. 
En casos puntuales como el robo, no podría ser mayor a un metro lineal, pero en casos de actos vandálicos que puedan tener como agente el fuego, puede presentarse un daño severo. Se estima como consecuencia del uso de acelerantes para el fuego y uso de agua para la extinción de incendios hasta 100 metro lineales afectados.</t>
  </si>
  <si>
    <t>Se debe mantener la vigilancia que existe por medio del circuito cerrado de televisión; además se considera necesario instalar sensores de apertura de la puerta principal o algún tipo de seguridad especial para vigilar los ingresos, sobre todo en horas no laborales.</t>
  </si>
  <si>
    <t xml:space="preserve">Secretaría General, quien deberá solicitar al arrendador del inmueble el mantenimiento preventivo o correctivo de acuerdo a las obligaciones específicas No. 15 y 16 del contrato de Arrendamiento No. 518 del 30 de junio de 2022.
Secretaría General- Gerencia Administrativa y Financiera - Proceso de gestión documental- Proceso de recursos físicos. </t>
  </si>
  <si>
    <t>Todos los mobiliarios cuentan con la identificación en la parte externa. No se han presentado evacuaciones de los documentos</t>
  </si>
  <si>
    <t>Se debe revisar el instructivo de organización documental para que las instrucciones de la organización de los documentos en el archivo central sean específicas.
Se deberá incluir en los protocolos de atención de emergencias las instrucciones para que los documentos objeto de salvamento sean debidamente identificados en los sistemas de almacenamiento temporal.</t>
  </si>
  <si>
    <t>Se pueden llegar a presentar tormentas eléctricas, sin embargo no se han reportado afectaciones en el edificio del archivo. Por ser una estructura metálica en sus muros, cerchas y columnas ancladas a la plancha de concreto del piso, puede funcionar como un polo a tierra.</t>
  </si>
  <si>
    <t>Una descarga eléctrica de un rayo sobre la estructura puede ocasionar daños en ella, así como en los equipos eléctricos que se encuentran conectados a ella. Por ser de material metálico y estar soportada sobre la placa de concreto, es posible que la descarga se distribuya hacia tierra sin generar mayores daños. Sin embargo, es posible que un rayo sea causante de un corto circuito o de generar suficiente calor para iniciar un conato de incendio. Los sistemas de detección de humo pueden alertar al personal para que atienda la situación, sin que se generen mayores consecuencias para los documentos.</t>
  </si>
  <si>
    <t>Verificar si existe un pararrayos o un polo a tierra en la estructura que permita conducir las descargas eléctricas naturales hacia tierra sin afectar el depósito de archivo y los documentos que resguarda.</t>
  </si>
  <si>
    <t>Durante la inspección no se encontraron instalaciones eléctricas defectuosas. Se instalaron dos nuevos tomacorrientes en abril de 2021,</t>
  </si>
  <si>
    <t xml:space="preserve">Una falla o corto circuito en el sistema eléctrico o en los equipos conectados al suministro pueden generar un conato de incendio. Actualmente sólo los deshumidificadores se encuentran cercanos a la zona de depósito, pero se encuentran suficientemente alejados de los documentos para poder causar un daño o transferir el fuego directo hacia ellos. </t>
  </si>
  <si>
    <t>Se debe solicitar al contratista realizar la revisión y mantenimiento preventivo  del sistema eléctrico, incluyendo tomacorrientes, interruptores mecánicos o automáticos, al menos cada seis meses para asegurar su buen funcionamiento</t>
  </si>
  <si>
    <t>No se realizan trabajos de mantenimiento con fuentes de calor al interior del local de archivo</t>
  </si>
  <si>
    <t>Una fuente de calor por trabajos de mantenimiento puede ocasionar un conato de incendio; sin embargo el impacto es insignificante teniendo en cuenta que mientras se realizan los trabajos se encuentra personal que puede atender la situación rápidamente sin que se lleguen a quemar los documentos</t>
  </si>
  <si>
    <t>En caso de requerir realizar mantenimientos con fuentes de calor al interior del depósito de archivo, se deberá aislar los documentos, bien sea por evacuación o cubrimiento con mantas anti flama; y  tener personal capacitado en el uso de extintores para controlar cualquier conato de incendio.</t>
  </si>
  <si>
    <t xml:space="preserve">Secretaría General, quien deberá solicitar al arrendador del inmueble el mantenimiento preventivo o correctivo de acuerdo a las obligaciones específicas No. 15 y 16 del contrato de Arrendamiento No. 518 del 30 de junio de 2022.
Secretaría General- Gerencia Administrativa y Financiera - Proceso de gestión documental- Talento humano SST. </t>
  </si>
  <si>
    <t>De acuerdo a la visita y la información del equipo de gestión documental se han presentado goteras puntuales, sin que lleguen afectar las cajas de archivo.</t>
  </si>
  <si>
    <t xml:space="preserve">Hasta el momento no se han afectado los documentos por las filtraciones del techo detectadas durante las lluvias;  sin embargo puede generarse goteras que caigan sobre la estantería y mojen algunas cajas, lo que conllevaría a realizar traslados de las cajas para evitar su mojado. La afectación por fuertes lluvias sobre los documentos no sería mayor al mojado de las cajas que se pueden reemplazar fácilmente. </t>
  </si>
  <si>
    <t>solicitar al contratista la revisión y ajuste de las cubiertas como mínimo cada seis meses y realizar puntualmente los trabajos de impermeabilización en cubiertas, muros en su unión con las cerchas de la estructura del tejado y de los muros en su unión con la placa del piso.</t>
  </si>
  <si>
    <t>No es frecuente la caída de granizo que pueda afectar las cubiertas o tapone las canales y bajantes del depósito de archivo</t>
  </si>
  <si>
    <t>En caso de una tormenta de granizo, se podrían taponar las canales del costado sur oriental, lo que generaría mayor carga sobre el tejado. 
Así mismo, el frío sobre la cubierta puede generar condensación que caiga como gotas de agua sobre la estantería y los archivos</t>
  </si>
  <si>
    <t>solicitar al contratista la revisión y ajuste de las cubiertas como mínimo cada seis meses y realizar puntualmente los trabajos de impermeabilización en cubiertas; así como realizar el mantenimiento o limpieza de las canales de la infraestructura.</t>
  </si>
  <si>
    <t>De acuerdo a la visita y la información del equipo de Gestión Documental se han presentado goteras puntuales, sin que lleguen afectar las cajas de archivo.</t>
  </si>
  <si>
    <t>No se ha presentado reporte de ingreso al depósito de agua por desbordamiento de las canales o bajantes</t>
  </si>
  <si>
    <t xml:space="preserve">Las únicas canales de la estructura se encuentran en el costado suroriental; y están bastante alejadas del muro, por lo que el impacto sería mínimo para los documentos de archivo. </t>
  </si>
  <si>
    <t xml:space="preserve">Según los profesionales del equipo de gestión documental se han observado filtraciones entre las placas del piso y las paredes del depósito. </t>
  </si>
  <si>
    <t xml:space="preserve">La zona geográfica de ubicación del depósito de archivo no tiene riesgos de inundación. 
Al costado occidental del depósito se encuentra el depósito de agua del lote; sin embargo una filtración de este tanque no causaría un mojado en los documentos, sino sólo el aumento de humedad al interior del depósito. </t>
  </si>
  <si>
    <t>Solicitar al contratista la revisión y ajuste de las cubiertas como mínimo cada seis meses y realizar puntualmente los trabajos de impermeabilización en cubiertas; los muros y cerchas de la cubierta y los muros y el suelo. 
Indicar que el mantenimiento y revisión de la impermeabilización se realice cada seis meses.</t>
  </si>
  <si>
    <t>No aplica. No hay instalaciones para la supresión de fuego automático al interior del depósito de archivo</t>
  </si>
  <si>
    <t>No aplica. No existen instalaciones hidráulicas al interior del depósito de archivo</t>
  </si>
  <si>
    <t>En caso de atender un conato de incendio, se esperaría el uso de extintores con agente químico seco o agentes limpios, que no causarían el mojado de documentos.
Sin embargo, si un incendio se desatara en grandes magnitudes, el cuerpo de bomberos o el uso de agua para extinguir el fuego podría mojar más de 50 metros lineales de documentación para sofocarlo.</t>
  </si>
  <si>
    <t>Se debe mantener preferiblemente extintores de agentes limpios al interior del depósito de archivo, como el CO2. 
Los protocolos de prevención y atención de emergencias deben describir los cargos de responsables como primer respondiente y asegurar que conozcan el manejo de extintores.
Si es necesario dar aviso a bomberos, se deberá advertir de evitar el uso de agua, preferiblemente usar agentes limpios para controlar el fuego si se presenta.</t>
  </si>
  <si>
    <t>Razón social</t>
  </si>
  <si>
    <t>UNIDAD ADMINSITRATIVA ESPECIAL DE REHABILITACIÓN Y MANTENIMIENTO VIAL</t>
  </si>
  <si>
    <t>Sede Producción</t>
  </si>
  <si>
    <t>Km 3 vía a Pasquilla de la localidad de Ciudad Bolívar en el parque industrial minero "El Mochuelo"</t>
  </si>
  <si>
    <t>Jornada Continua Domingo - Domingo</t>
  </si>
  <si>
    <t>Esta sede es de propiedad de la UAERMV, se encuentra ubicada en el sur de Bogotá, localidad de Ciudad Bolívar, barrio el Mochuelo III.  Como indica su nombre, en esta sede se realizan las mezclas asfálticas que utiliza la entidad en los frentes de obra para la reparación de las vías de la ciudad.</t>
  </si>
  <si>
    <t>En esta sede existen dos lugares donde se almacenan archivos de gestión; la primera es el laboratorio, que se encuentra en la parte más alta del predio; y la segunda es una sede administrativa donde funcionan unas oficinas en el segundo piso y la báscula de las volquetas en el primero. Se presume que la construcción de los módulos del laboratorio data del año 2008, situación que puede ser corroborada por la publicación del contrato UAERMV-SAS-019-2008 que tenía por objeto “COMPRAVENTA MODULOS DE PREFABRICADOS PARA LA SEDE OPERATIVA PREDIO MINA LA ESMERALDA”, y del cual no se puede obtener detalles del proceso en la plataforma SECOP I. De acuerdo con las fotografías satelitales digitales que se publican en Google Earth, ya se encontraban construidos en el año 2009.</t>
  </si>
  <si>
    <t>Laboratorio: está construido de manera modular; se observan láminas de concreto en la parte externa, e internamente los pisos son de baldosa. Las columnas están elaboradas en madera y metal, las paredes son modulares también en placas de cemento. Las cubiertas son de tejas en asbesto cemento y su estructura se encuentra soportadas por vigas de madera. 
Al interior del área de oficinas se encuentran tres estanterías sencillas; fijadas a la pared. La capacidad máxima de almacenamiento de documentos es de aproximadamente 18 metros lineales. Normalmente se almacenan los registros de los ensayos del laboratorio sobre la capa asfáltica.
En otra oficina, donde se almacenan herramientas manuales, se encuentra otra estantería fija, sencilla donde se conservan registros de las hojas de vida de los equipos.
Oficinas administrativas de la sede de producción.
Las oficinas donde se encuentran los documentos de archivo se encuentran en el segundo nivel.  La estantería fija adecuada en un espacio peueño que se destinón para archivo. Se disponen dos extintores, uno de polvo químico seco y otro de agente limpio.</t>
  </si>
  <si>
    <t>Registro fotográfico</t>
  </si>
  <si>
    <r>
      <t xml:space="preserve">Imagen  1. </t>
    </r>
    <r>
      <rPr>
        <sz val="11"/>
        <rFont val="Arial"/>
        <family val="2"/>
      </rPr>
      <t>Imagen de la Planta el Zuque en el año 2000. Guardada desde Google Earth</t>
    </r>
  </si>
  <si>
    <r>
      <t xml:space="preserve">Imagen  2. </t>
    </r>
    <r>
      <rPr>
        <sz val="11"/>
        <rFont val="Arial"/>
        <family val="2"/>
      </rPr>
      <t>Planta el Zuque en el año 2009. Se aprecia el levantamiento de los módulos del laboratorio, de almacenamiento de materiales y el que actualmente funciona como casino. Guardada desde Google Earth.</t>
    </r>
  </si>
  <si>
    <r>
      <t xml:space="preserve">Imagen 3. </t>
    </r>
    <r>
      <rPr>
        <sz val="11"/>
        <rFont val="Arial"/>
        <family val="2"/>
      </rPr>
      <t>Planta el Zuque en enero del año 2016. Guardada desde Google Earth. No se aprecia aún la construcción de la sede administrativa.</t>
    </r>
  </si>
  <si>
    <r>
      <t xml:space="preserve">Imagen 4. </t>
    </r>
    <r>
      <rPr>
        <sz val="11"/>
        <rFont val="Arial"/>
        <family val="2"/>
      </rPr>
      <t>Zonas de riesgo por remoción en masa en el espacio geográfico donde se ubica la sede de producción de la UAERMV. Tomada del nuevo SINUPOT.</t>
    </r>
  </si>
  <si>
    <r>
      <t xml:space="preserve">Fotografía 1. </t>
    </r>
    <r>
      <rPr>
        <sz val="11"/>
        <rFont val="Arial"/>
        <family val="2"/>
      </rPr>
      <t xml:space="preserve">Vista externa del laboratorio desde la zona de ingreso. </t>
    </r>
  </si>
  <si>
    <r>
      <t>Fotografía 2.</t>
    </r>
    <r>
      <rPr>
        <sz val="11"/>
        <rFont val="Arial"/>
        <family val="2"/>
      </rPr>
      <t xml:space="preserve"> Vista posterior externa del laboratorio.</t>
    </r>
  </si>
  <si>
    <r>
      <t xml:space="preserve">Fotografía 3. </t>
    </r>
    <r>
      <rPr>
        <sz val="11"/>
        <rFont val="Arial"/>
        <family val="2"/>
      </rPr>
      <t>Estantería fija al interior de la oficina del laboratorio. Estanterías ancladas a la pared.</t>
    </r>
  </si>
  <si>
    <r>
      <t xml:space="preserve">Fotografía 4. </t>
    </r>
    <r>
      <rPr>
        <sz val="11"/>
        <rFont val="Arial"/>
        <family val="2"/>
      </rPr>
      <t>Vista frontal del contenedor de archivos dentro del módulo 5 perteneciente al laboratorio.</t>
    </r>
  </si>
  <si>
    <r>
      <t xml:space="preserve">Fotografía 5. </t>
    </r>
    <r>
      <rPr>
        <sz val="11"/>
        <rFont val="Arial"/>
        <family val="2"/>
      </rPr>
      <t>Vista frontal de las oficinas administrativas. El ingreso es por las escaleras al segundo nivel.</t>
    </r>
  </si>
  <si>
    <r>
      <t xml:space="preserve">Fotografía 6. </t>
    </r>
    <r>
      <rPr>
        <sz val="11"/>
        <rFont val="Arial"/>
        <family val="2"/>
      </rPr>
      <t xml:space="preserve">Vista interior en el nuevo espacio con estantería fija. </t>
    </r>
  </si>
  <si>
    <t xml:space="preserve">La sede de producción tiene construcciones recientes:  módulos prefabricados del año 2008 y una sede administrativa del año 2016; los primeros deberían cumplir con la norma NSR 98 y los segundos con la NSR 10.
No se observan indicios de fallas en las columnas, paredes, placas o cubiertas.
</t>
  </si>
  <si>
    <t xml:space="preserve">En los módulos prefabricados del laboratorio, no se afectarían de manera directa los documentos; su rescate o evacuación se puede lograr de una manera fácil en caso de una falla en los elementos arquitectónicos. 
En el caso de la construcción administrativa, la afectación no sería mayor; puesto que los documentos pueden ser rescatados fácilmente; teniendo en cuenta su ubicación. 
La cantidad de documentos de gestión en la sede de producción no supera los 40 metros lineales de archivo. </t>
  </si>
  <si>
    <t>Se debe realizar la inspección semestral de los elementos arquitectónicos que conforman los módulos de laboratorio y la sede administrativa, para detectar indicios de deterioro y realizar los mantenimientos preventivos que se requieran.</t>
  </si>
  <si>
    <t>Secretaría General- Gerencia Admistrativa y financiera- Gestión Documental.</t>
  </si>
  <si>
    <t xml:space="preserve">Los diseños de construcción de los módulos prefabricados (Laboratorio) debieron tener en cuenta las NSR98, puesto que fueron contratados en los procesos UAERMV-SAS-006-2008 o UAERMV-SAS-019-2008.
En el caso de la construcción de la sede administrativa, se logró identificar por imágenes satelitales que fue construida durante el año 2016, por lo que debe cumplir con la NSR10. 
Como se ha nombrado, no se presentan indicios de deterioro en los elementos estructurales de ninguna de las construcciones. </t>
  </si>
  <si>
    <t>Aunque no se han presentado sismos que hayan afectado la estructura del los edificios, uno de gran intensidad puede llegar a generar daños parciales en los módulos o el edificio. La estantería donde se encuentran los documentos de archivo de gestión, puede verse afectada por caída, deformación de los rieles o láminas , previendo la caída de las cubiertas sobre ellas.
La estantería se encuentra anclada a las paredes (laboratorio) o  al piso y paredes (en la sede administrativa). 
La capacidad máxima de la estantería de archivo actual es de 40 metros lineales aproximadamente, sin embargo no está completamente ocupada, por lo que el impacto se considerará menor.</t>
  </si>
  <si>
    <t>Teniendo en cuenta que el edificio fue construido posterior al año 2008, se presume que las instalaciones eléctricas cumplen con la norma RETIE, la cual especifica la necesidad de poner puestas a tierra para conducir descargas eléctricas naturales.</t>
  </si>
  <si>
    <t>Teniendo en cuenta la ubicación geográfica de la sede y la capacidad de almacenamiento de los documentos de gestión, se considera el impacto en moderado. 
Si se llegase a presentar una situación de remoción en masa, puede afectar toda la zona, lo que requeriría del rescate de todos los documentos.</t>
  </si>
  <si>
    <t>Se debe realizar la inspección de los elementos arquitectónicos que conforman el inmueble luego de cualquier situación de remoción en masa; para detectar cualquier indicio de deterioro y realizar su mantenimiento.
Se debería intentar mantener la menor cantidad de documentos físicos en esta sede; realizando transferencias documentales al archivo central cada 6 meses; y realizar reproducciones digitales y conservarlas en los servidores de la entidad.</t>
  </si>
  <si>
    <t>Teniendo en cuenta que existe tránsito de vehículos pesados al interior de la sede, podría existir el riesgo de un accidente de tránsito contra la estructura de la sede administrativa; sin embargo se puede inferir que la estructura del edificio puede aguantar un impacto fuerte.</t>
  </si>
  <si>
    <t>El impacto sería menor, teniendo en cuenta que los documentos de archivo se encuentran en el segundo piso. 
Si se viera afectada parte de la estructura, se podrían rescatar los documentos de archivo sin mayores complicaciones.</t>
  </si>
  <si>
    <t>Se debe evaluar la posibilidad de instalar postes o bolardos de protección alrededor de los edificios donde se encuentran las oficinas; así mismo, si es viable colocar reductores de velocidad.</t>
  </si>
  <si>
    <t>Secretaría General- Gerencia Admistrativa y financiera- Gestión Documental- Recursos físicos.</t>
  </si>
  <si>
    <t>Hasta el momento no se ha presentado ningún tipo de onda expansiva, causada por una explosión que afecte el inmueble. De acuerdo a los planos de la sede (2010), una explosión causada en la maquinaria para la elaboración del asfalto, se encontraría a unos 60 metros de distancia. Esto podría generar daños a la infraestructura del inmueble, al igual que posibles focos de incendio.  
La posibilidad de que ingrese una persona con intenciones de generar actos terroristas a las instalaciones es viable, pues sólo existe un filtro de seguridad a la entrada de la sede. 
Igualmente pueden ingresar a los terrenos de la sede, por el perímetro externo en puntos que no se encuentren vigilados.</t>
  </si>
  <si>
    <t xml:space="preserve">Una explosión u onda expansiva que afecte los documentos puede tener un efecto moderado; esto teniendo en cuenta la cantidad de documentos que se almacenan en la sede y las distancias que separan el laboratorio y el edificio administrativo.  
</t>
  </si>
  <si>
    <t xml:space="preserve">Actualizar el mapa de riesgos de la sede de producción, especialmente lo relacionado con el uso de maquinaria, depósito y manejo de materiales inflamables.
</t>
  </si>
  <si>
    <t xml:space="preserve">Hasta el momento no se han presentado vendavales que hayan afectado de manera considerable las cubiertas del laboratorio o la sede administrativa. 
</t>
  </si>
  <si>
    <t>En caso de presentarse, podrían afectarse los documentos por la fuerza del viento, que los podría llegar a tumbar; o mojar las cajas en caso de que también se presenten lluvias. No se esperaría que el laboratorio o la sede administrativa se vean afectados al mismo tiempo, considerando el cambio de altura.</t>
  </si>
  <si>
    <t>Realizar el mantenimiento preventivo de las cubiertas, verificando sus amarres, estado de conservación de la estructura de cerchas y vigas en los módulos de laboratorio y de la sede administrativa.</t>
  </si>
  <si>
    <t>Secretaría General- Gerencia Admistrativa y financiera- Recursos físicos.</t>
  </si>
  <si>
    <t>Estructuralmente el mobiliario se encuentra en buen estado; el de los laboratorios son estanterías fijas ancladas a la pared; y en la sede administrativa es un mobiliario fijo  anclado al piso y con soportes a un muro.</t>
  </si>
  <si>
    <t>Se debe realizar la revisión y mantenimiento preventivo de los mobiliarios de archivo al menos cada seis meses.</t>
  </si>
  <si>
    <t>El mobiliario se encuentra anclado al suelo; no hay reportes de daños causados por fuerzas físicas externas. En el laboratorio se almacenan cajas en el cerramiento superior.</t>
  </si>
  <si>
    <t>La forma de construcción y fijación del mobiliario, permiten inferir que cualquier falla en alguno de ellos sería puntual, por lo que no se esperaría un volcamiento. Si se diera esta situación sería de manera puntual; por lo que la afectación no superaría los 6 o 7 metros lineales. 
Las cajas que se encuentran encima del cerramiento superior de la estantería en el laboratorio, pueden caerse, generando deformación de plano, rasgaduras o disociación de los expedientes.
Sin embargo, si se llegase a presentar una situación de remoción en masa, puede afectar toda la zona, lo que requeriría del rescate de todos los documentos.</t>
  </si>
  <si>
    <t xml:space="preserve">Se debe realizar la revisión y mantenimiento preventivo de los mobiliarios de archivo al menos cada seis meses.
Se debería intentar mantener la menor cantidad de documentos físicos en esta sede; realizando transferencias documentales al archivo central cada 6 meses; y realizar reproducciones digitales y conservarlas en los servidores de la entidad.
</t>
  </si>
  <si>
    <t>Se deben dar instrucciones para que el personal que almacena o consulta los archivos tome las precauciones necesarias  para evitar sobrecargar las bandejas de los mobiliarios o evitar caídas de los documentos.</t>
  </si>
  <si>
    <t>Todo acto malintencionado para destruir información es considerado de alto impacto, pues el agresor siempre querrá hacer el mayor daño posible, robar o destruir información puntual y sensible. 
En casos puntuales como el robo, no podría ser mayor a un metro lineal, pero en casos de actos vandálicos que puedan tener como agente el fuego, puede presentarse un daño severo. Se estima como consecuencia del uso de acelerantes para el fuego y uso de agua para la extinción de incendios hasta 40 metros lineales afectados, que es la capacidad actual de los mobiliarios.</t>
  </si>
  <si>
    <t>Se debe mantener la vigilancia que existe al ingresar a la sede.
Se debe verificar con la empresa que presta el servicio de vigilancia, si todo el perímetro de la sede de producción se encuentra protegido contra la intrusión de personal ajeno a la UAERMV.</t>
  </si>
  <si>
    <t xml:space="preserve">Secretaría General. Empresa de vigilancia contrato No. del  de  de 202_, </t>
  </si>
  <si>
    <t>No se han presentado evacuaciones de estos documentos. Teniendo en cuenta que son archivos de gestión, los productores y responsables de los documentos conocen su ubicación.</t>
  </si>
  <si>
    <t>Secretaría General. Proceso de Gestión Documental.</t>
  </si>
  <si>
    <t>Teniendo en cuenta que el edificio fue construido posterior al año 2008, se presume que las instalaciones eléctricas cumplen con la norma RETIE, la cual especifica la necesidad de poner puestas a tierra para conducir descargas eléctricas naturales. 
La UAERMV realiza mantenimientos  y mejoras de los sistemas eléctricos, como el caso del proceso que se adelanta actualmente "MEJORAMIENTO DE LAS REDES ELÉCTRICAS, DE CABLEADO ESTRUCTURADO Y DE LAS COMUNICACIONES INTERNAS EN LA SEDE DE PRODUCCIÓN"</t>
  </si>
  <si>
    <t>Las descargas eléctricas naturales pueden generar sobretensiones en los sistemas eléctricos y generar corto circuitos en los sistemas; lo que podría generar conatos de incendio. 
Los documentos de archivo, pueden verse afectados pues se encuentran cerca de equipos eléctricos.
La separación entre las estanterías de los laboratorios, o de la sede administrativa ayudan a que en caso de presentarse un incendio sólo se vean afectados hasta 20 metros lineales.</t>
  </si>
  <si>
    <t xml:space="preserve">Se debe realizar la revisión, mantenimiento o actualización de las redes eléctricas que no cuenten con la certificación RETIE. 
Se sugiere al área de Recursos físicos, la instalación de un sistema de alarma con detectores de humo o calor, para los espacios. </t>
  </si>
  <si>
    <t>Se presume que las instalaciones eléctricas montadas posterior al año 2013 cumplen con la norma RETIE, la cual especifica la necesidad de poner puestas a tierra para conducir descargas eléctricas.
Actualmente se adelanta un proceso de contratación para mejorar y actualizar las redes eléctricas de la planta de producción, lo que incluye los laboratorios</t>
  </si>
  <si>
    <t>Daño o defectos en las instalaciones eléctricas pueden generar corto circuitos en los sistemas; lo que podría causar conatos de incendio. 
Los documentos de archivo, pueden verse afectados pues se encuentran cerca de equipos eléctricos.
La separación entre las estanterías de los laboratorios, o de la sede administrativa ayudan a que en caso de presentarse un incendio sólo se vean afectados hasta 20 metros lineales.</t>
  </si>
  <si>
    <t>No se realizan trabajos de mantenimiento con fuentes de calor al interior de las oficinas o laboratorios.</t>
  </si>
  <si>
    <t xml:space="preserve">En caso de requerir realizar mantenimientos con fuentes de calor al interior de las oficinas donde se encuentra el archivo, se deberá aislar los documentos, bien sea por evacuación o cubrimiento con mantas anti flama; y  tener personal capacitado en el uso de extintores para controlar cualquier conato de incendio. 
</t>
  </si>
  <si>
    <t>No se han presentado goteras de agua al interior del laboratorio; las cubiertas tienen aleros suficientes para evitar que el agua se filtre entre las cubiertas y las paredes.
Tampoco en la zona administrativa.</t>
  </si>
  <si>
    <t>Las cubiertas en laboratorios y en la sede administrativa se encuentran en buen estado y están amarradas a las vigas que las soportan. No se prevé que fuertes lluvias afecten de manera considerable las cubiertas para que existan filtraciones. 
Los aleros que se dejaron en el diseño de construcción son suficientes para evitar el ingreso de agua lluvia entre las cubiertas y las paredes.</t>
  </si>
  <si>
    <t>Revisión y ajuste semestral de las cubiertas; para comprobar amarres y realizar las impermeabilizaciones necesarias.</t>
  </si>
  <si>
    <t>No es frecuente la caída de granizo que pueda afectar las cubiertas o tapone las canales y bajantes de las construcciones en la sede mochuelo. 
Las canales de las cubiertas, se encuentran bastante alejadas de los muros.</t>
  </si>
  <si>
    <t xml:space="preserve">Las tejas de las construcciones son de asbesto cemento; lo que le confiere bastante resistencia frente a impactos de granizo. En ambos casos, la pendiente que tienen las cubiertas evitan que se mantenga el granizo sobre ellas. </t>
  </si>
  <si>
    <t>De acuerdo a la visita no se observaron evidencias de goteras en los módulos del laboratorio ni en la zona administrativa</t>
  </si>
  <si>
    <t>No se han mojado por filtraciones los documentos de archivo. Si llegase a ocurrir la afectación sería puntual sin llegar a afectar a más de dos cajas con documentos; lo que requeriría un realmacenamiento puntual.</t>
  </si>
  <si>
    <t>No se ha presentado reporte de afectación de los documentos por desbordamiento de las canales o bajantes</t>
  </si>
  <si>
    <t>Las canales o bajantes instaladas, no se encuentran cerca de los estantes al interior de las oficinas.</t>
  </si>
  <si>
    <t>Revisión, limpieza y ajuste semestral de las canales y bajantes.</t>
  </si>
  <si>
    <t>En el caso del laboratorio no se observaron indicios del ingreso de agua entre el piso y las paredes; las bandejas inferiores de la estantería se encuentran elevadas del suelo.
En la sede administrativa la estantería se encuentra en un segundo nivel y las bandejas inferiores se encuentran separadas del suelo.</t>
  </si>
  <si>
    <t>No habría afectación directa a los documentos de archivo en caso de presentarse una inundación en el piso; debido a que ambas construcciones se encuentran en pendientes, el agua fluiría sin llegar a presentarse un represamiento.</t>
  </si>
  <si>
    <t>realizar la revisión semestral de la infraestructura en los módulos del laboratorio y de la sede administrativa, para identificar posibles situaciones de deterioro y realizar los mantenimientos preventivos o correctivos a que haya lugar.</t>
  </si>
  <si>
    <t>No existen sistemas de rociadores automáticos</t>
  </si>
  <si>
    <t xml:space="preserve">De acuerdo a los planos y la visita de identificación de la sede, en los laboratorios no existen redes hidráulicas; en el caso de la sede administrativa, los baños fueron anulados y ahora es el contenedor de archivo. </t>
  </si>
  <si>
    <t>Realizar una revisión semestral al funcionamiento de los sistemas hidráulicos en la sede administrativa, especialmente las bajantes anuladas y hacer los mantenimientos preventivos o correctivos a que haya lugar.</t>
  </si>
  <si>
    <t xml:space="preserve">En caso de atender un conato de incendio, se esperaría el uso de extintores con agente agentes limpios o polvo químico seco, que se encuentran cercanos a la estantería; y que no causaría el mojado de documentos.
Sin embargo, si un incendio se desatara en grandes magnitudes,  sería necesario el uso de agua a presión por parte de bomberos. En todo caso, la afectación sería de hasta 20 metros lineales, no se presentaría en ambos lugares a la vez. </t>
  </si>
  <si>
    <t xml:space="preserve">Se debe mantener preferiblemente extintores de agentes limpios cerca del mobiliario de archivo. 
Los protocolos de prevención y atención de emergencias deben describir los cargos de responsables como primer respondiente y asegurar que conozcan el manejo de extintores.
</t>
  </si>
  <si>
    <t>Secretaría General- Gerencia Admistrativa y financiera- Recursos físicos- Talento humano.</t>
  </si>
  <si>
    <t>VERSIÓN: 1</t>
  </si>
  <si>
    <t xml:space="preserve">FORMATO INFORMACIÓN CENTRO DE TRABAJO SEDE ADMINISTRATIVA </t>
  </si>
  <si>
    <t xml:space="preserve">FORMATO INFORMACIÓN CENTRO DE TRABAJO SEDE PRODUCCIÓN </t>
  </si>
  <si>
    <t>FORMATO INFORMACIÓN CENTRO DE TRABAJO SEDE OPERATIVA</t>
  </si>
  <si>
    <t>EVALUACIÓN DE RIESGOS DE CONSERVACIÓN ANTE EMERGENCIAS - SEDE PRODUCCIÓN UAERMV</t>
  </si>
  <si>
    <t xml:space="preserve">CÓDIGO: GDOC FM 033 </t>
  </si>
  <si>
    <t>FECHA DE APLICACIÓN: JUNIO DE 2024</t>
  </si>
  <si>
    <t>CÓDIGO: GDOC FM 033</t>
  </si>
  <si>
    <t>EVALUACIÓN DE RIESGOS DE CONSERVACIÓN ANTE EMERGENCIAS - SEDE OPERATIVA UAERMV</t>
  </si>
  <si>
    <t>FECHA DE APLICACIÓN: JUNIO 2024</t>
  </si>
  <si>
    <t xml:space="preserve">FORMATO  MATRIZ DE RIESGOS PARA LAS SEDES DE LA UAERMV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</si>
</sst>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sz val="9"/>
      <color rgb="FF000000"/>
      <name val="Calibri"/>
      <family val="2"/>
      <scheme val="minor"/>
    </font>
    <font>
      <b/>
      <sz val="11"/>
      <name val="Calibri"/>
      <family val="2"/>
      <scheme val="minor"/>
    </font>
    <font>
      <sz val="11"/>
      <name val="Calibri"/>
      <family val="2"/>
      <scheme val="minor"/>
    </font>
    <font>
      <sz val="10"/>
      <color theme="1"/>
      <name val="Arial"/>
      <family val="2"/>
    </font>
    <font>
      <sz val="10"/>
      <name val="Arial"/>
      <family val="2"/>
    </font>
    <font>
      <sz val="11"/>
      <name val="Arial"/>
      <family val="2"/>
    </font>
    <font>
      <b/>
      <sz val="11"/>
      <color theme="0"/>
      <name val="Arial"/>
      <family val="2"/>
    </font>
    <font>
      <b/>
      <sz val="11"/>
      <name val="Arial"/>
      <family val="2"/>
    </font>
    <font>
      <sz val="11"/>
      <color rgb="FFFF0000"/>
      <name val="Arial"/>
      <family val="2"/>
    </font>
    <font>
      <sz val="9"/>
      <color rgb="FFFF0000"/>
      <name val="Calibri"/>
      <family val="2"/>
      <scheme val="minor"/>
    </font>
    <font>
      <sz val="6"/>
      <color theme="1"/>
      <name val="Calibri"/>
      <family val="2"/>
      <scheme val="minor"/>
    </font>
    <font>
      <sz val="8"/>
      <color theme="1"/>
      <name val="Calibri"/>
      <family val="2"/>
      <scheme val="minor"/>
    </font>
    <font>
      <b/>
      <sz val="10"/>
      <name val="Arial"/>
      <family val="2"/>
    </font>
    <font>
      <b/>
      <sz val="12"/>
      <name val="Arial"/>
      <family val="2"/>
    </font>
    <font>
      <sz val="10"/>
      <color theme="1"/>
      <name val="Calibri"/>
      <family val="2"/>
      <scheme val="minor"/>
    </font>
    <font>
      <b/>
      <sz val="10"/>
      <color theme="1"/>
      <name val="Calibri"/>
      <family val="2"/>
      <scheme val="minor"/>
    </font>
    <font>
      <b/>
      <sz val="10"/>
      <color theme="1"/>
      <name val="Arial"/>
      <family val="2"/>
    </font>
  </fonts>
  <fills count="1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rgb="FFB987FB"/>
        <bgColor indexed="64"/>
      </patternFill>
    </fill>
    <fill>
      <patternFill patternType="solid">
        <fgColor rgb="FFFF0000"/>
        <bgColor indexed="64"/>
      </patternFill>
    </fill>
    <fill>
      <patternFill patternType="solid">
        <fgColor theme="9" tint="0.39997558519241921"/>
        <bgColor indexed="64"/>
      </patternFill>
    </fill>
    <fill>
      <patternFill patternType="solid">
        <fgColor theme="3" tint="-0.249977111117893"/>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65">
    <xf numFmtId="0" fontId="0" fillId="0" borderId="0" xfId="0"/>
    <xf numFmtId="0" fontId="4" fillId="0" borderId="0" xfId="0" applyFont="1"/>
    <xf numFmtId="0" fontId="4" fillId="0" borderId="0" xfId="0" applyFont="1" applyAlignment="1">
      <alignment horizont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xf>
    <xf numFmtId="0" fontId="7" fillId="3"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7" fillId="3" borderId="9" xfId="0" applyFont="1" applyFill="1" applyBorder="1" applyAlignment="1">
      <alignment horizontal="justify"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7" fillId="3" borderId="11" xfId="0" applyFont="1" applyFill="1" applyBorder="1" applyAlignment="1">
      <alignment horizontal="justify" vertical="center" wrapText="1"/>
    </xf>
    <xf numFmtId="0" fontId="7" fillId="0" borderId="13" xfId="0" applyFont="1" applyBorder="1" applyAlignment="1">
      <alignment horizontal="left" vertical="center" wrapText="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7" fillId="3" borderId="13" xfId="0" applyFont="1" applyFill="1" applyBorder="1" applyAlignment="1">
      <alignment horizontal="justify" vertical="center" wrapText="1"/>
    </xf>
    <xf numFmtId="0" fontId="4" fillId="0" borderId="7" xfId="0" applyFont="1" applyBorder="1" applyAlignment="1">
      <alignment horizontal="center" vertical="center" wrapText="1"/>
    </xf>
    <xf numFmtId="0" fontId="7" fillId="3" borderId="7" xfId="0" applyFont="1" applyFill="1" applyBorder="1" applyAlignment="1">
      <alignment horizontal="justify" vertical="center"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2" fillId="0" borderId="5" xfId="0" applyFont="1" applyBorder="1" applyAlignment="1">
      <alignment horizontal="center"/>
    </xf>
    <xf numFmtId="0" fontId="2" fillId="0" borderId="1" xfId="0" applyFont="1" applyBorder="1" applyAlignment="1">
      <alignment horizontal="center"/>
    </xf>
    <xf numFmtId="0" fontId="2" fillId="0" borderId="19" xfId="0" applyFont="1" applyBorder="1" applyAlignment="1">
      <alignment horizontal="center"/>
    </xf>
    <xf numFmtId="0" fontId="8" fillId="0" borderId="1" xfId="0" applyFont="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2" fillId="4" borderId="5" xfId="0" applyFont="1" applyFill="1" applyBorder="1" applyAlignment="1">
      <alignment vertical="center"/>
    </xf>
    <xf numFmtId="0" fontId="0" fillId="0" borderId="1" xfId="0" applyBorder="1" applyAlignment="1">
      <alignment vertical="center" wrapText="1"/>
    </xf>
    <xf numFmtId="0" fontId="0" fillId="0" borderId="19" xfId="0" applyBorder="1" applyAlignment="1">
      <alignment horizontal="center" vertical="center" wrapText="1"/>
    </xf>
    <xf numFmtId="0" fontId="9" fillId="4" borderId="5" xfId="0" applyFont="1" applyFill="1" applyBorder="1" applyAlignment="1">
      <alignment horizontal="center" vertical="center"/>
    </xf>
    <xf numFmtId="0" fontId="9" fillId="2" borderId="19" xfId="0" applyFont="1" applyFill="1" applyBorder="1" applyAlignment="1">
      <alignment horizontal="center" vertical="center"/>
    </xf>
    <xf numFmtId="0" fontId="3" fillId="11" borderId="5" xfId="0" applyFont="1" applyFill="1" applyBorder="1" applyAlignment="1">
      <alignment horizontal="center" vertical="center"/>
    </xf>
    <xf numFmtId="0" fontId="9" fillId="2" borderId="1" xfId="0" applyFont="1" applyFill="1" applyBorder="1" applyAlignment="1">
      <alignment horizontal="center" vertical="center"/>
    </xf>
    <xf numFmtId="0" fontId="0" fillId="6" borderId="24" xfId="0" applyFill="1" applyBorder="1" applyAlignment="1">
      <alignment horizontal="center" vertical="center"/>
    </xf>
    <xf numFmtId="0" fontId="0" fillId="5" borderId="24" xfId="0" applyFill="1" applyBorder="1" applyAlignment="1">
      <alignment horizontal="center" vertical="center"/>
    </xf>
    <xf numFmtId="0" fontId="3" fillId="11" borderId="24" xfId="0" applyFont="1" applyFill="1" applyBorder="1" applyAlignment="1">
      <alignment horizontal="center" vertical="center"/>
    </xf>
    <xf numFmtId="0" fontId="3" fillId="11" borderId="25" xfId="0" applyFont="1" applyFill="1" applyBorder="1" applyAlignment="1">
      <alignment horizontal="center" vertical="center"/>
    </xf>
    <xf numFmtId="0" fontId="3" fillId="11"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7" borderId="5" xfId="0" applyFont="1" applyFill="1" applyBorder="1" applyAlignment="1">
      <alignment horizontal="left" vertical="center"/>
    </xf>
    <xf numFmtId="0" fontId="9" fillId="7" borderId="5" xfId="0" applyFont="1" applyFill="1" applyBorder="1" applyAlignment="1">
      <alignment horizontal="center" vertical="center"/>
    </xf>
    <xf numFmtId="0" fontId="9" fillId="5" borderId="5" xfId="0" applyFont="1" applyFill="1" applyBorder="1" applyAlignment="1">
      <alignment horizontal="center" vertical="center"/>
    </xf>
    <xf numFmtId="0" fontId="2" fillId="6" borderId="5" xfId="0" applyFont="1" applyFill="1" applyBorder="1" applyAlignment="1">
      <alignment horizontal="left" vertical="center"/>
    </xf>
    <xf numFmtId="0" fontId="0" fillId="0" borderId="1" xfId="0" applyBorder="1" applyAlignment="1">
      <alignment horizontal="justify" vertical="center" wrapText="1"/>
    </xf>
    <xf numFmtId="0" fontId="9" fillId="6" borderId="5" xfId="0" applyFont="1" applyFill="1" applyBorder="1" applyAlignment="1">
      <alignment horizontal="center" vertical="center"/>
    </xf>
    <xf numFmtId="0" fontId="0" fillId="12" borderId="1" xfId="0" applyFill="1" applyBorder="1" applyAlignment="1">
      <alignment horizontal="center" vertical="center"/>
    </xf>
    <xf numFmtId="0" fontId="2" fillId="5" borderId="5" xfId="0" applyFont="1" applyFill="1" applyBorder="1" applyAlignment="1">
      <alignment horizontal="left" vertical="center"/>
    </xf>
    <xf numFmtId="0" fontId="0" fillId="5" borderId="25" xfId="0" applyFill="1" applyBorder="1" applyAlignment="1">
      <alignment horizontal="center" vertical="center"/>
    </xf>
    <xf numFmtId="0" fontId="1" fillId="11" borderId="12" xfId="0" applyFont="1" applyFill="1" applyBorder="1" applyAlignment="1">
      <alignment horizontal="left" vertical="center"/>
    </xf>
    <xf numFmtId="0" fontId="0" fillId="0" borderId="13" xfId="0" applyBorder="1" applyAlignment="1">
      <alignment horizontal="left" vertical="center" wrapText="1"/>
    </xf>
    <xf numFmtId="0" fontId="0" fillId="0" borderId="13" xfId="0" applyBorder="1" applyAlignment="1">
      <alignment horizontal="justify" vertical="center" wrapText="1"/>
    </xf>
    <xf numFmtId="0" fontId="0" fillId="0" borderId="26" xfId="0" applyBorder="1" applyAlignment="1">
      <alignment horizontal="center" vertical="center" wrapText="1"/>
    </xf>
    <xf numFmtId="0" fontId="0" fillId="6" borderId="25" xfId="0" applyFill="1" applyBorder="1" applyAlignment="1">
      <alignment horizontal="center" vertical="center"/>
    </xf>
    <xf numFmtId="0" fontId="0" fillId="2" borderId="24" xfId="0" applyFill="1" applyBorder="1" applyAlignment="1">
      <alignment horizontal="center" vertical="center"/>
    </xf>
    <xf numFmtId="0" fontId="0" fillId="4" borderId="29" xfId="0" applyFill="1" applyBorder="1" applyAlignment="1">
      <alignment horizontal="center" vertical="center"/>
    </xf>
    <xf numFmtId="0" fontId="0" fillId="7" borderId="29" xfId="0" applyFill="1" applyBorder="1" applyAlignment="1">
      <alignment horizontal="center" vertical="center"/>
    </xf>
    <xf numFmtId="0" fontId="0" fillId="6" borderId="29" xfId="0" applyFill="1" applyBorder="1" applyAlignment="1">
      <alignment horizontal="center" vertical="center"/>
    </xf>
    <xf numFmtId="0" fontId="0" fillId="5" borderId="29" xfId="0" applyFill="1" applyBorder="1" applyAlignment="1">
      <alignment horizontal="center" vertical="center"/>
    </xf>
    <xf numFmtId="0" fontId="3" fillId="11" borderId="30" xfId="0" applyFont="1" applyFill="1" applyBorder="1" applyAlignment="1">
      <alignment horizontal="center" vertical="center"/>
    </xf>
    <xf numFmtId="0" fontId="0" fillId="0" borderId="31" xfId="0" applyBorder="1"/>
    <xf numFmtId="0" fontId="9" fillId="4"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0" fontId="9" fillId="5" borderId="1" xfId="0" applyFont="1" applyFill="1" applyBorder="1" applyAlignment="1">
      <alignment horizontal="center" vertical="center"/>
    </xf>
    <xf numFmtId="0" fontId="3" fillId="11" borderId="1" xfId="0" applyFont="1" applyFill="1" applyBorder="1" applyAlignment="1">
      <alignment horizontal="center" vertical="center"/>
    </xf>
    <xf numFmtId="0" fontId="10" fillId="0" borderId="1" xfId="0" quotePrefix="1" applyFont="1" applyBorder="1" applyAlignment="1">
      <alignment horizontal="justify" vertical="center" wrapText="1"/>
    </xf>
    <xf numFmtId="0" fontId="0" fillId="0" borderId="1" xfId="0" quotePrefix="1" applyBorder="1" applyAlignment="1">
      <alignment vertical="center" wrapText="1"/>
    </xf>
    <xf numFmtId="0" fontId="11" fillId="0" borderId="1" xfId="0" quotePrefix="1" applyFont="1" applyBorder="1" applyAlignment="1">
      <alignment horizontal="justify" vertical="center" wrapText="1"/>
    </xf>
    <xf numFmtId="0" fontId="9" fillId="0" borderId="1" xfId="0" quotePrefix="1" applyFont="1" applyBorder="1" applyAlignment="1">
      <alignment horizontal="left" vertical="center" wrapText="1"/>
    </xf>
    <xf numFmtId="0" fontId="11" fillId="0" borderId="1" xfId="0" applyFont="1" applyBorder="1" applyAlignment="1">
      <alignment horizontal="justify" vertical="center" wrapText="1"/>
    </xf>
    <xf numFmtId="0" fontId="12" fillId="0" borderId="0" xfId="0" applyFont="1" applyProtection="1">
      <protection locked="0"/>
    </xf>
    <xf numFmtId="0" fontId="13" fillId="2" borderId="32" xfId="0" applyFont="1" applyFill="1" applyBorder="1" applyAlignment="1">
      <alignment vertical="center" wrapText="1"/>
    </xf>
    <xf numFmtId="0" fontId="14" fillId="14" borderId="1" xfId="0" applyFont="1" applyFill="1" applyBorder="1" applyAlignment="1">
      <alignment horizontal="center" vertical="center" wrapText="1"/>
    </xf>
    <xf numFmtId="0" fontId="15" fillId="0" borderId="1" xfId="0" applyFont="1" applyBorder="1" applyAlignment="1" applyProtection="1">
      <alignment vertical="top" wrapText="1"/>
      <protection locked="0"/>
    </xf>
    <xf numFmtId="0" fontId="14" fillId="14" borderId="1" xfId="0" applyFont="1" applyFill="1" applyBorder="1" applyAlignment="1">
      <alignment horizontal="justify" vertical="center" wrapText="1"/>
    </xf>
    <xf numFmtId="0" fontId="14" fillId="14" borderId="1" xfId="0" applyFont="1" applyFill="1" applyBorder="1" applyAlignment="1">
      <alignment horizontal="center" vertical="center" wrapText="1"/>
    </xf>
    <xf numFmtId="0" fontId="7" fillId="0" borderId="10" xfId="0" applyFont="1" applyBorder="1" applyAlignment="1">
      <alignment horizontal="left" vertical="center" wrapText="1"/>
    </xf>
    <xf numFmtId="0" fontId="12" fillId="14"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xf>
    <xf numFmtId="0" fontId="17" fillId="0" borderId="6"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justify" vertical="center" wrapText="1"/>
    </xf>
    <xf numFmtId="0" fontId="0" fillId="8" borderId="28" xfId="0" applyFill="1" applyBorder="1" applyAlignment="1">
      <alignment horizontal="center"/>
    </xf>
    <xf numFmtId="0" fontId="0" fillId="8" borderId="29" xfId="0" applyFill="1" applyBorder="1" applyAlignment="1">
      <alignment horizontal="center"/>
    </xf>
    <xf numFmtId="0" fontId="3" fillId="9" borderId="1" xfId="0" applyFont="1" applyFill="1" applyBorder="1" applyAlignment="1">
      <alignment horizontal="center" wrapText="1"/>
    </xf>
    <xf numFmtId="0" fontId="8" fillId="0" borderId="1" xfId="0" applyFont="1" applyBorder="1" applyAlignment="1">
      <alignment horizontal="center" vertical="center" wrapText="1"/>
    </xf>
    <xf numFmtId="0" fontId="0" fillId="8" borderId="10" xfId="0" applyFill="1" applyBorder="1" applyAlignment="1">
      <alignment horizontal="center"/>
    </xf>
    <xf numFmtId="0" fontId="0" fillId="8" borderId="11" xfId="0" applyFill="1" applyBorder="1" applyAlignment="1">
      <alignment horizontal="center"/>
    </xf>
    <xf numFmtId="0" fontId="0" fillId="8" borderId="14" xfId="0" applyFill="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0" fillId="10" borderId="15" xfId="0" applyFill="1" applyBorder="1" applyAlignment="1">
      <alignment horizontal="center"/>
    </xf>
    <xf numFmtId="0" fontId="0" fillId="10" borderId="22" xfId="0" applyFill="1" applyBorder="1" applyAlignment="1">
      <alignment horizontal="center"/>
    </xf>
    <xf numFmtId="0" fontId="0" fillId="10" borderId="23" xfId="0" applyFill="1" applyBorder="1" applyAlignment="1">
      <alignment horizontal="center"/>
    </xf>
    <xf numFmtId="0" fontId="0" fillId="8" borderId="27" xfId="0" applyFill="1" applyBorder="1" applyAlignment="1">
      <alignment horizontal="center"/>
    </xf>
    <xf numFmtId="0" fontId="0" fillId="8" borderId="24" xfId="0" applyFill="1" applyBorder="1" applyAlignment="1">
      <alignment horizontal="center"/>
    </xf>
    <xf numFmtId="0" fontId="18" fillId="0" borderId="3" xfId="0" applyFont="1" applyBorder="1" applyAlignment="1">
      <alignment horizontal="center" vertical="top" wrapText="1"/>
    </xf>
    <xf numFmtId="0" fontId="18" fillId="0" borderId="36" xfId="0" applyFont="1" applyBorder="1" applyAlignment="1">
      <alignment horizontal="center" vertical="top" wrapText="1"/>
    </xf>
    <xf numFmtId="0" fontId="18" fillId="0" borderId="37" xfId="0" applyFont="1" applyBorder="1" applyAlignment="1">
      <alignment horizontal="center" vertical="top" wrapText="1"/>
    </xf>
    <xf numFmtId="0" fontId="19" fillId="0" borderId="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4" xfId="0" applyFont="1" applyBorder="1" applyAlignment="1">
      <alignment horizontal="center" vertical="center" wrapText="1"/>
    </xf>
    <xf numFmtId="0" fontId="15" fillId="0" borderId="4" xfId="0" applyFont="1" applyBorder="1" applyAlignment="1" applyProtection="1">
      <alignment horizontal="center" vertical="top" wrapText="1"/>
      <protection locked="0"/>
    </xf>
    <xf numFmtId="0" fontId="15" fillId="0" borderId="24" xfId="0" applyFont="1" applyBorder="1" applyAlignment="1" applyProtection="1">
      <alignment horizontal="center" vertical="top" wrapText="1"/>
      <protection locked="0"/>
    </xf>
    <xf numFmtId="0" fontId="14" fillId="14" borderId="2" xfId="0" applyFont="1" applyFill="1" applyBorder="1" applyAlignment="1">
      <alignment horizontal="center" vertical="center" wrapText="1"/>
    </xf>
    <xf numFmtId="0" fontId="14" fillId="14" borderId="7" xfId="0" applyFont="1" applyFill="1" applyBorder="1" applyAlignment="1">
      <alignment horizontal="center" vertical="center" wrapText="1"/>
    </xf>
    <xf numFmtId="0" fontId="12" fillId="0" borderId="4" xfId="0" applyFont="1" applyBorder="1" applyAlignment="1" applyProtection="1">
      <alignment horizontal="justify" vertical="center" wrapText="1"/>
      <protection locked="0"/>
    </xf>
    <xf numFmtId="0" fontId="12" fillId="0" borderId="35" xfId="0" applyFont="1" applyBorder="1" applyAlignment="1" applyProtection="1">
      <alignment horizontal="justify" vertical="center" wrapText="1"/>
      <protection locked="0"/>
    </xf>
    <xf numFmtId="0" fontId="12" fillId="0" borderId="24" xfId="0" applyFont="1" applyBorder="1" applyAlignment="1" applyProtection="1">
      <alignment horizontal="justify" vertical="center" wrapText="1"/>
      <protection locked="0"/>
    </xf>
    <xf numFmtId="0" fontId="12" fillId="0" borderId="1" xfId="0" applyFont="1" applyBorder="1" applyAlignment="1" applyProtection="1">
      <alignment horizontal="left" vertical="center" wrapText="1"/>
      <protection locked="0"/>
    </xf>
    <xf numFmtId="0" fontId="14" fillId="14"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center" vertical="top" wrapText="1"/>
      <protection locked="0"/>
    </xf>
    <xf numFmtId="0" fontId="13" fillId="13" borderId="32" xfId="0" applyFont="1" applyFill="1" applyBorder="1" applyAlignment="1">
      <alignment horizontal="center" vertical="center" wrapText="1"/>
    </xf>
    <xf numFmtId="0" fontId="13" fillId="13" borderId="33" xfId="0" applyFont="1" applyFill="1" applyBorder="1" applyAlignment="1">
      <alignment horizontal="center" vertical="center" wrapText="1"/>
    </xf>
    <xf numFmtId="0" fontId="13" fillId="13" borderId="34" xfId="0" applyFont="1" applyFill="1" applyBorder="1" applyAlignment="1">
      <alignment horizontal="center" vertical="center" wrapText="1"/>
    </xf>
    <xf numFmtId="0" fontId="12" fillId="0" borderId="0" xfId="0" applyFont="1" applyAlignment="1" applyProtection="1">
      <alignment horizontal="center"/>
      <protection locked="0"/>
    </xf>
    <xf numFmtId="0" fontId="14" fillId="0" borderId="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 xfId="0" applyFont="1" applyBorder="1" applyAlignment="1">
      <alignment horizontal="center"/>
    </xf>
    <xf numFmtId="3" fontId="12" fillId="0" borderId="4" xfId="0" applyNumberFormat="1" applyFont="1" applyBorder="1" applyAlignment="1" applyProtection="1">
      <alignment horizontal="left" vertical="center" wrapText="1"/>
      <protection locked="0"/>
    </xf>
    <xf numFmtId="0" fontId="14" fillId="14" borderId="4" xfId="0" applyFont="1" applyFill="1" applyBorder="1" applyAlignment="1">
      <alignment horizontal="center" vertical="center" wrapText="1"/>
    </xf>
    <xf numFmtId="0" fontId="14" fillId="14" borderId="35" xfId="0" applyFont="1" applyFill="1" applyBorder="1" applyAlignment="1">
      <alignment horizontal="center" vertical="center" wrapText="1"/>
    </xf>
    <xf numFmtId="0" fontId="14" fillId="14" borderId="24"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lignment horizontal="center" vertical="top"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4" xfId="0" applyFont="1" applyBorder="1" applyAlignment="1">
      <alignment horizontal="left" vertical="center"/>
    </xf>
    <xf numFmtId="0" fontId="22" fillId="0" borderId="35" xfId="0" applyFont="1" applyBorder="1" applyAlignment="1">
      <alignment horizontal="left" vertical="center"/>
    </xf>
    <xf numFmtId="0" fontId="22" fillId="0" borderId="24" xfId="0" applyFont="1" applyBorder="1" applyAlignment="1">
      <alignment horizontal="left" vertical="center"/>
    </xf>
    <xf numFmtId="0" fontId="19" fillId="0" borderId="4" xfId="0" applyFont="1" applyBorder="1" applyAlignment="1">
      <alignment horizontal="left" vertical="center" wrapText="1"/>
    </xf>
    <xf numFmtId="0" fontId="19" fillId="0" borderId="24" xfId="0" applyFont="1" applyBorder="1" applyAlignment="1">
      <alignment horizontal="left" vertical="center" wrapText="1"/>
    </xf>
    <xf numFmtId="0" fontId="19" fillId="0" borderId="35" xfId="0" applyFont="1" applyBorder="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4" xfId="0" applyFont="1" applyBorder="1" applyAlignment="1">
      <alignment horizontal="left" vertical="center"/>
    </xf>
    <xf numFmtId="0" fontId="23" fillId="0" borderId="35" xfId="0" applyFont="1" applyBorder="1" applyAlignment="1">
      <alignment horizontal="left" vertical="center"/>
    </xf>
    <xf numFmtId="0" fontId="23" fillId="0" borderId="24" xfId="0" applyFont="1" applyBorder="1" applyAlignment="1">
      <alignment horizontal="left" vertical="center"/>
    </xf>
  </cellXfs>
  <cellStyles count="1">
    <cellStyle name="Normal" xfId="0" builtinId="0"/>
  </cellStyles>
  <dxfs count="149">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pn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png"/><Relationship Id="rId2" Type="http://schemas.openxmlformats.org/officeDocument/2006/relationships/image" Target="../media/image10.jpeg"/><Relationship Id="rId1" Type="http://schemas.openxmlformats.org/officeDocument/2006/relationships/image" Target="../media/image9.pn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image" Target="../media/image1.png"/><Relationship Id="rId10" Type="http://schemas.openxmlformats.org/officeDocument/2006/relationships/image" Target="../media/image18.jpeg"/><Relationship Id="rId4" Type="http://schemas.openxmlformats.org/officeDocument/2006/relationships/image" Target="../media/image12.jpeg"/><Relationship Id="rId9" Type="http://schemas.openxmlformats.org/officeDocument/2006/relationships/image" Target="../media/image17.jpeg"/><Relationship Id="rId14"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1.png"/><Relationship Id="rId3" Type="http://schemas.openxmlformats.org/officeDocument/2006/relationships/image" Target="../media/image25.jpeg"/><Relationship Id="rId7" Type="http://schemas.openxmlformats.org/officeDocument/2006/relationships/image" Target="../media/image29.jpeg"/><Relationship Id="rId12" Type="http://schemas.openxmlformats.org/officeDocument/2006/relationships/image" Target="../media/image34.png"/><Relationship Id="rId2" Type="http://schemas.openxmlformats.org/officeDocument/2006/relationships/image" Target="../media/image24.jpeg"/><Relationship Id="rId1" Type="http://schemas.openxmlformats.org/officeDocument/2006/relationships/image" Target="../media/image23.png"/><Relationship Id="rId6" Type="http://schemas.openxmlformats.org/officeDocument/2006/relationships/image" Target="../media/image28.jpe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jpeg"/><Relationship Id="rId9" Type="http://schemas.openxmlformats.org/officeDocument/2006/relationships/image" Target="../media/image3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925512</xdr:colOff>
      <xdr:row>0</xdr:row>
      <xdr:rowOff>0</xdr:rowOff>
    </xdr:from>
    <xdr:to>
      <xdr:col>3</xdr:col>
      <xdr:colOff>250031</xdr:colOff>
      <xdr:row>2</xdr:row>
      <xdr:rowOff>336796</xdr:rowOff>
    </xdr:to>
    <xdr:pic>
      <xdr:nvPicPr>
        <xdr:cNvPr id="2"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8137" y="0"/>
          <a:ext cx="1336675" cy="1039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1164165</xdr:colOff>
      <xdr:row>11</xdr:row>
      <xdr:rowOff>37525</xdr:rowOff>
    </xdr:from>
    <xdr:to>
      <xdr:col>4</xdr:col>
      <xdr:colOff>359832</xdr:colOff>
      <xdr:row>11</xdr:row>
      <xdr:rowOff>2434168</xdr:rowOff>
    </xdr:to>
    <xdr:pic>
      <xdr:nvPicPr>
        <xdr:cNvPr id="14" name="Imagen 1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3832" y="2175358"/>
          <a:ext cx="5164667" cy="2396643"/>
        </a:xfrm>
        <a:prstGeom prst="rect">
          <a:avLst/>
        </a:prstGeom>
      </xdr:spPr>
    </xdr:pic>
    <xdr:clientData/>
  </xdr:twoCellAnchor>
  <xdr:twoCellAnchor>
    <xdr:from>
      <xdr:col>2</xdr:col>
      <xdr:colOff>721011</xdr:colOff>
      <xdr:row>11</xdr:row>
      <xdr:rowOff>473992</xdr:rowOff>
    </xdr:from>
    <xdr:to>
      <xdr:col>2</xdr:col>
      <xdr:colOff>1250153</xdr:colOff>
      <xdr:row>11</xdr:row>
      <xdr:rowOff>952643</xdr:rowOff>
    </xdr:to>
    <xdr:sp macro="" textlink="">
      <xdr:nvSpPr>
        <xdr:cNvPr id="7" name="Estrella de 5 puntas 11">
          <a:extLst>
            <a:ext uri="{FF2B5EF4-FFF2-40B4-BE49-F238E27FC236}">
              <a16:creationId xmlns:a16="http://schemas.microsoft.com/office/drawing/2014/main" id="{458E24DB-7BB3-4494-95FA-AC10ACC4C666}"/>
            </a:ext>
          </a:extLst>
        </xdr:cNvPr>
        <xdr:cNvSpPr/>
      </xdr:nvSpPr>
      <xdr:spPr>
        <a:xfrm>
          <a:off x="5430594" y="2611825"/>
          <a:ext cx="529142" cy="478651"/>
        </a:xfrm>
        <a:prstGeom prst="star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52916</xdr:colOff>
      <xdr:row>19</xdr:row>
      <xdr:rowOff>84379</xdr:rowOff>
    </xdr:from>
    <xdr:to>
      <xdr:col>4</xdr:col>
      <xdr:colOff>1259415</xdr:colOff>
      <xdr:row>19</xdr:row>
      <xdr:rowOff>2063751</xdr:rowOff>
    </xdr:to>
    <xdr:pic>
      <xdr:nvPicPr>
        <xdr:cNvPr id="2" name="Imagen 1"/>
        <xdr:cNvPicPr>
          <a:picLocks noChangeAspect="1"/>
        </xdr:cNvPicPr>
      </xdr:nvPicPr>
      <xdr:blipFill>
        <a:blip xmlns:r="http://schemas.openxmlformats.org/officeDocument/2006/relationships" r:embed="rId2"/>
        <a:stretch>
          <a:fillRect/>
        </a:stretch>
      </xdr:blipFill>
      <xdr:spPr>
        <a:xfrm>
          <a:off x="6572249" y="12117629"/>
          <a:ext cx="2645833" cy="1979372"/>
        </a:xfrm>
        <a:prstGeom prst="rect">
          <a:avLst/>
        </a:prstGeom>
      </xdr:spPr>
    </xdr:pic>
    <xdr:clientData/>
  </xdr:twoCellAnchor>
  <xdr:twoCellAnchor editAs="oneCell">
    <xdr:from>
      <xdr:col>3</xdr:col>
      <xdr:colOff>488156</xdr:colOff>
      <xdr:row>20</xdr:row>
      <xdr:rowOff>83344</xdr:rowOff>
    </xdr:from>
    <xdr:to>
      <xdr:col>4</xdr:col>
      <xdr:colOff>942738</xdr:colOff>
      <xdr:row>20</xdr:row>
      <xdr:rowOff>3007153</xdr:rowOff>
    </xdr:to>
    <xdr:pic>
      <xdr:nvPicPr>
        <xdr:cNvPr id="4" name="Imagen 3"/>
        <xdr:cNvPicPr>
          <a:picLocks noChangeAspect="1"/>
        </xdr:cNvPicPr>
      </xdr:nvPicPr>
      <xdr:blipFill>
        <a:blip xmlns:r="http://schemas.openxmlformats.org/officeDocument/2006/relationships" r:embed="rId3"/>
        <a:stretch>
          <a:fillRect/>
        </a:stretch>
      </xdr:blipFill>
      <xdr:spPr>
        <a:xfrm>
          <a:off x="7012781" y="14370844"/>
          <a:ext cx="1895238" cy="2923809"/>
        </a:xfrm>
        <a:prstGeom prst="rect">
          <a:avLst/>
        </a:prstGeom>
      </xdr:spPr>
    </xdr:pic>
    <xdr:clientData/>
  </xdr:twoCellAnchor>
  <xdr:twoCellAnchor>
    <xdr:from>
      <xdr:col>1</xdr:col>
      <xdr:colOff>161443</xdr:colOff>
      <xdr:row>20</xdr:row>
      <xdr:rowOff>95251</xdr:rowOff>
    </xdr:from>
    <xdr:to>
      <xdr:col>1</xdr:col>
      <xdr:colOff>2559843</xdr:colOff>
      <xdr:row>20</xdr:row>
      <xdr:rowOff>2786062</xdr:rowOff>
    </xdr:to>
    <xdr:grpSp>
      <xdr:nvGrpSpPr>
        <xdr:cNvPr id="6" name="Grupo 5"/>
        <xdr:cNvGrpSpPr/>
      </xdr:nvGrpSpPr>
      <xdr:grpSpPr>
        <a:xfrm>
          <a:off x="2149787" y="15811501"/>
          <a:ext cx="2398400" cy="2690811"/>
          <a:chOff x="2149787" y="14382751"/>
          <a:chExt cx="2398400" cy="2690811"/>
        </a:xfrm>
      </xdr:grpSpPr>
      <xdr:pic>
        <xdr:nvPicPr>
          <xdr:cNvPr id="3" name="Imagen 2"/>
          <xdr:cNvPicPr>
            <a:picLocks noChangeAspect="1"/>
          </xdr:cNvPicPr>
        </xdr:nvPicPr>
        <xdr:blipFill>
          <a:blip xmlns:r="http://schemas.openxmlformats.org/officeDocument/2006/relationships" r:embed="rId4"/>
          <a:stretch>
            <a:fillRect/>
          </a:stretch>
        </xdr:blipFill>
        <xdr:spPr>
          <a:xfrm>
            <a:off x="2149787" y="14382751"/>
            <a:ext cx="2398400" cy="2690811"/>
          </a:xfrm>
          <a:prstGeom prst="rect">
            <a:avLst/>
          </a:prstGeom>
        </xdr:spPr>
      </xdr:pic>
      <xdr:sp macro="" textlink="">
        <xdr:nvSpPr>
          <xdr:cNvPr id="5" name="Rectángulo redondeado 4"/>
          <xdr:cNvSpPr/>
        </xdr:nvSpPr>
        <xdr:spPr>
          <a:xfrm>
            <a:off x="3012281" y="15275718"/>
            <a:ext cx="297656" cy="48815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690562</xdr:colOff>
      <xdr:row>19</xdr:row>
      <xdr:rowOff>223663</xdr:rowOff>
    </xdr:from>
    <xdr:to>
      <xdr:col>1</xdr:col>
      <xdr:colOff>2107406</xdr:colOff>
      <xdr:row>19</xdr:row>
      <xdr:rowOff>2097304</xdr:rowOff>
    </xdr:to>
    <xdr:pic>
      <xdr:nvPicPr>
        <xdr:cNvPr id="8" name="Imagen 7"/>
        <xdr:cNvPicPr>
          <a:picLocks noChangeAspect="1"/>
        </xdr:cNvPicPr>
      </xdr:nvPicPr>
      <xdr:blipFill>
        <a:blip xmlns:r="http://schemas.openxmlformats.org/officeDocument/2006/relationships" r:embed="rId5"/>
        <a:stretch>
          <a:fillRect/>
        </a:stretch>
      </xdr:blipFill>
      <xdr:spPr>
        <a:xfrm>
          <a:off x="2678906" y="12248976"/>
          <a:ext cx="1416844" cy="1873641"/>
        </a:xfrm>
        <a:prstGeom prst="rect">
          <a:avLst/>
        </a:prstGeom>
      </xdr:spPr>
    </xdr:pic>
    <xdr:clientData/>
  </xdr:twoCellAnchor>
  <xdr:twoCellAnchor editAs="oneCell">
    <xdr:from>
      <xdr:col>3</xdr:col>
      <xdr:colOff>583405</xdr:colOff>
      <xdr:row>18</xdr:row>
      <xdr:rowOff>136661</xdr:rowOff>
    </xdr:from>
    <xdr:to>
      <xdr:col>4</xdr:col>
      <xdr:colOff>1109471</xdr:colOff>
      <xdr:row>18</xdr:row>
      <xdr:rowOff>2262187</xdr:rowOff>
    </xdr:to>
    <xdr:pic>
      <xdr:nvPicPr>
        <xdr:cNvPr id="15" name="Imagen 14"/>
        <xdr:cNvPicPr>
          <a:picLocks noChangeAspect="1"/>
        </xdr:cNvPicPr>
      </xdr:nvPicPr>
      <xdr:blipFill>
        <a:blip xmlns:r="http://schemas.openxmlformats.org/officeDocument/2006/relationships" r:embed="rId6"/>
        <a:stretch>
          <a:fillRect/>
        </a:stretch>
      </xdr:blipFill>
      <xdr:spPr>
        <a:xfrm>
          <a:off x="7108030" y="9983130"/>
          <a:ext cx="1966722" cy="2125526"/>
        </a:xfrm>
        <a:prstGeom prst="rect">
          <a:avLst/>
        </a:prstGeom>
      </xdr:spPr>
    </xdr:pic>
    <xdr:clientData/>
  </xdr:twoCellAnchor>
  <xdr:twoCellAnchor editAs="oneCell">
    <xdr:from>
      <xdr:col>1</xdr:col>
      <xdr:colOff>595312</xdr:colOff>
      <xdr:row>18</xdr:row>
      <xdr:rowOff>109538</xdr:rowOff>
    </xdr:from>
    <xdr:to>
      <xdr:col>1</xdr:col>
      <xdr:colOff>2142826</xdr:colOff>
      <xdr:row>18</xdr:row>
      <xdr:rowOff>2214157</xdr:rowOff>
    </xdr:to>
    <xdr:pic>
      <xdr:nvPicPr>
        <xdr:cNvPr id="16" name="Imagen 15"/>
        <xdr:cNvPicPr>
          <a:picLocks noChangeAspect="1"/>
        </xdr:cNvPicPr>
      </xdr:nvPicPr>
      <xdr:blipFill>
        <a:blip xmlns:r="http://schemas.openxmlformats.org/officeDocument/2006/relationships" r:embed="rId7"/>
        <a:stretch>
          <a:fillRect/>
        </a:stretch>
      </xdr:blipFill>
      <xdr:spPr>
        <a:xfrm>
          <a:off x="2583656" y="9956007"/>
          <a:ext cx="1547514" cy="2104619"/>
        </a:xfrm>
        <a:prstGeom prst="rect">
          <a:avLst/>
        </a:prstGeom>
      </xdr:spPr>
    </xdr:pic>
    <xdr:clientData/>
  </xdr:twoCellAnchor>
  <xdr:twoCellAnchor editAs="oneCell">
    <xdr:from>
      <xdr:col>0</xdr:col>
      <xdr:colOff>321469</xdr:colOff>
      <xdr:row>0</xdr:row>
      <xdr:rowOff>229171</xdr:rowOff>
    </xdr:from>
    <xdr:to>
      <xdr:col>0</xdr:col>
      <xdr:colOff>1493044</xdr:colOff>
      <xdr:row>2</xdr:row>
      <xdr:rowOff>95250</xdr:rowOff>
    </xdr:to>
    <xdr:pic>
      <xdr:nvPicPr>
        <xdr:cNvPr id="19"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21469" y="229171"/>
          <a:ext cx="1171575" cy="913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550334</xdr:colOff>
      <xdr:row>0</xdr:row>
      <xdr:rowOff>183092</xdr:rowOff>
    </xdr:from>
    <xdr:to>
      <xdr:col>2</xdr:col>
      <xdr:colOff>772584</xdr:colOff>
      <xdr:row>2</xdr:row>
      <xdr:rowOff>375708</xdr:rowOff>
    </xdr:to>
    <xdr:pic>
      <xdr:nvPicPr>
        <xdr:cNvPr id="2"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1" y="183092"/>
          <a:ext cx="1481666" cy="1155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609600</xdr:colOff>
      <xdr:row>11</xdr:row>
      <xdr:rowOff>57150</xdr:rowOff>
    </xdr:from>
    <xdr:to>
      <xdr:col>4</xdr:col>
      <xdr:colOff>266700</xdr:colOff>
      <xdr:row>11</xdr:row>
      <xdr:rowOff>2486025</xdr:rowOff>
    </xdr:to>
    <xdr:grpSp>
      <xdr:nvGrpSpPr>
        <xdr:cNvPr id="2" name="Grupo 1">
          <a:extLst>
            <a:ext uri="{FF2B5EF4-FFF2-40B4-BE49-F238E27FC236}">
              <a16:creationId xmlns:a16="http://schemas.microsoft.com/office/drawing/2014/main" id="{907A4D41-05FB-49D6-9140-26077CD5B56F}"/>
            </a:ext>
          </a:extLst>
        </xdr:cNvPr>
        <xdr:cNvGrpSpPr/>
      </xdr:nvGrpSpPr>
      <xdr:grpSpPr>
        <a:xfrm>
          <a:off x="2597944" y="3402806"/>
          <a:ext cx="5407819" cy="2428875"/>
          <a:chOff x="2295525" y="2266950"/>
          <a:chExt cx="5410200" cy="2428875"/>
        </a:xfrm>
      </xdr:grpSpPr>
      <xdr:pic>
        <xdr:nvPicPr>
          <xdr:cNvPr id="3" name="Imagen 5">
            <a:extLst>
              <a:ext uri="{FF2B5EF4-FFF2-40B4-BE49-F238E27FC236}">
                <a16:creationId xmlns:a16="http://schemas.microsoft.com/office/drawing/2014/main" id="{2295DA82-9911-4490-A3A7-EE407E5F3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5525" y="2266950"/>
            <a:ext cx="54102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Estrella de 5 puntas 6">
            <a:extLst>
              <a:ext uri="{FF2B5EF4-FFF2-40B4-BE49-F238E27FC236}">
                <a16:creationId xmlns:a16="http://schemas.microsoft.com/office/drawing/2014/main" id="{66C85C19-57B9-48EE-BF09-3D49FBFBE0FA}"/>
              </a:ext>
            </a:extLst>
          </xdr:cNvPr>
          <xdr:cNvSpPr/>
        </xdr:nvSpPr>
        <xdr:spPr>
          <a:xfrm>
            <a:off x="4741642" y="2967833"/>
            <a:ext cx="500062" cy="452437"/>
          </a:xfrm>
          <a:prstGeom prst="star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clientData/>
  </xdr:twoCellAnchor>
  <xdr:twoCellAnchor editAs="oneCell">
    <xdr:from>
      <xdr:col>1</xdr:col>
      <xdr:colOff>83343</xdr:colOff>
      <xdr:row>17</xdr:row>
      <xdr:rowOff>166687</xdr:rowOff>
    </xdr:from>
    <xdr:to>
      <xdr:col>1</xdr:col>
      <xdr:colOff>2458242</xdr:colOff>
      <xdr:row>17</xdr:row>
      <xdr:rowOff>1869281</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4068" y="8224837"/>
          <a:ext cx="2374899" cy="1702594"/>
        </a:xfrm>
        <a:prstGeom prst="rect">
          <a:avLst/>
        </a:prstGeom>
        <a:noFill/>
        <a:ln>
          <a:noFill/>
        </a:ln>
      </xdr:spPr>
    </xdr:pic>
    <xdr:clientData/>
  </xdr:twoCellAnchor>
  <xdr:twoCellAnchor editAs="oneCell">
    <xdr:from>
      <xdr:col>3</xdr:col>
      <xdr:colOff>59531</xdr:colOff>
      <xdr:row>17</xdr:row>
      <xdr:rowOff>95250</xdr:rowOff>
    </xdr:from>
    <xdr:to>
      <xdr:col>4</xdr:col>
      <xdr:colOff>952499</xdr:colOff>
      <xdr:row>17</xdr:row>
      <xdr:rowOff>1881187</xdr:rowOff>
    </xdr:to>
    <xdr:pic>
      <xdr:nvPicPr>
        <xdr:cNvPr id="6" name="Imagen 5"/>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5081" y="8153400"/>
          <a:ext cx="2331243" cy="1785937"/>
        </a:xfrm>
        <a:prstGeom prst="rect">
          <a:avLst/>
        </a:prstGeom>
        <a:noFill/>
        <a:ln>
          <a:noFill/>
        </a:ln>
      </xdr:spPr>
    </xdr:pic>
    <xdr:clientData/>
  </xdr:twoCellAnchor>
  <xdr:twoCellAnchor editAs="oneCell">
    <xdr:from>
      <xdr:col>1</xdr:col>
      <xdr:colOff>95250</xdr:colOff>
      <xdr:row>18</xdr:row>
      <xdr:rowOff>142875</xdr:rowOff>
    </xdr:from>
    <xdr:to>
      <xdr:col>1</xdr:col>
      <xdr:colOff>2452687</xdr:colOff>
      <xdr:row>18</xdr:row>
      <xdr:rowOff>1869281</xdr:rowOff>
    </xdr:to>
    <xdr:pic>
      <xdr:nvPicPr>
        <xdr:cNvPr id="7" name="Imagen 6"/>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5975" y="10191750"/>
          <a:ext cx="2357437" cy="1726406"/>
        </a:xfrm>
        <a:prstGeom prst="rect">
          <a:avLst/>
        </a:prstGeom>
        <a:noFill/>
        <a:ln>
          <a:noFill/>
        </a:ln>
      </xdr:spPr>
    </xdr:pic>
    <xdr:clientData/>
  </xdr:twoCellAnchor>
  <xdr:twoCellAnchor editAs="oneCell">
    <xdr:from>
      <xdr:col>3</xdr:col>
      <xdr:colOff>0</xdr:colOff>
      <xdr:row>18</xdr:row>
      <xdr:rowOff>0</xdr:rowOff>
    </xdr:from>
    <xdr:to>
      <xdr:col>4</xdr:col>
      <xdr:colOff>988218</xdr:colOff>
      <xdr:row>18</xdr:row>
      <xdr:rowOff>1916906</xdr:rowOff>
    </xdr:to>
    <xdr:pic>
      <xdr:nvPicPr>
        <xdr:cNvPr id="8" name="Imagen 7"/>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05550" y="10048875"/>
          <a:ext cx="2426493" cy="1916906"/>
        </a:xfrm>
        <a:prstGeom prst="rect">
          <a:avLst/>
        </a:prstGeom>
        <a:noFill/>
        <a:ln>
          <a:noFill/>
        </a:ln>
      </xdr:spPr>
    </xdr:pic>
    <xdr:clientData/>
  </xdr:twoCellAnchor>
  <xdr:twoCellAnchor editAs="oneCell">
    <xdr:from>
      <xdr:col>1</xdr:col>
      <xdr:colOff>71438</xdr:colOff>
      <xdr:row>19</xdr:row>
      <xdr:rowOff>238123</xdr:rowOff>
    </xdr:from>
    <xdr:to>
      <xdr:col>1</xdr:col>
      <xdr:colOff>2464593</xdr:colOff>
      <xdr:row>19</xdr:row>
      <xdr:rowOff>1845468</xdr:rowOff>
    </xdr:to>
    <xdr:pic>
      <xdr:nvPicPr>
        <xdr:cNvPr id="9" name="Imagen 8"/>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62163" y="12277723"/>
          <a:ext cx="2393155" cy="1607345"/>
        </a:xfrm>
        <a:prstGeom prst="rect">
          <a:avLst/>
        </a:prstGeom>
        <a:noFill/>
        <a:ln>
          <a:noFill/>
        </a:ln>
      </xdr:spPr>
    </xdr:pic>
    <xdr:clientData/>
  </xdr:twoCellAnchor>
  <xdr:twoCellAnchor editAs="oneCell">
    <xdr:from>
      <xdr:col>3</xdr:col>
      <xdr:colOff>47624</xdr:colOff>
      <xdr:row>19</xdr:row>
      <xdr:rowOff>154782</xdr:rowOff>
    </xdr:from>
    <xdr:to>
      <xdr:col>4</xdr:col>
      <xdr:colOff>928687</xdr:colOff>
      <xdr:row>19</xdr:row>
      <xdr:rowOff>1845468</xdr:rowOff>
    </xdr:to>
    <xdr:pic>
      <xdr:nvPicPr>
        <xdr:cNvPr id="10" name="Imagen 9"/>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353174" y="12194382"/>
          <a:ext cx="2319338" cy="1690686"/>
        </a:xfrm>
        <a:prstGeom prst="rect">
          <a:avLst/>
        </a:prstGeom>
        <a:noFill/>
        <a:ln>
          <a:noFill/>
        </a:ln>
      </xdr:spPr>
    </xdr:pic>
    <xdr:clientData/>
  </xdr:twoCellAnchor>
  <xdr:twoCellAnchor editAs="oneCell">
    <xdr:from>
      <xdr:col>1</xdr:col>
      <xdr:colOff>59531</xdr:colOff>
      <xdr:row>20</xdr:row>
      <xdr:rowOff>166688</xdr:rowOff>
    </xdr:from>
    <xdr:to>
      <xdr:col>1</xdr:col>
      <xdr:colOff>2416968</xdr:colOff>
      <xdr:row>20</xdr:row>
      <xdr:rowOff>1821657</xdr:rowOff>
    </xdr:to>
    <xdr:pic>
      <xdr:nvPicPr>
        <xdr:cNvPr id="11" name="Imagen 10"/>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50256" y="14197013"/>
          <a:ext cx="2357437" cy="1654969"/>
        </a:xfrm>
        <a:prstGeom prst="rect">
          <a:avLst/>
        </a:prstGeom>
        <a:noFill/>
        <a:ln>
          <a:noFill/>
        </a:ln>
      </xdr:spPr>
    </xdr:pic>
    <xdr:clientData/>
  </xdr:twoCellAnchor>
  <xdr:twoCellAnchor editAs="oneCell">
    <xdr:from>
      <xdr:col>3</xdr:col>
      <xdr:colOff>59532</xdr:colOff>
      <xdr:row>20</xdr:row>
      <xdr:rowOff>166687</xdr:rowOff>
    </xdr:from>
    <xdr:to>
      <xdr:col>4</xdr:col>
      <xdr:colOff>988219</xdr:colOff>
      <xdr:row>20</xdr:row>
      <xdr:rowOff>1797845</xdr:rowOff>
    </xdr:to>
    <xdr:pic>
      <xdr:nvPicPr>
        <xdr:cNvPr id="12" name="Imagen 1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65082" y="14197012"/>
          <a:ext cx="2366962" cy="1631158"/>
        </a:xfrm>
        <a:prstGeom prst="rect">
          <a:avLst/>
        </a:prstGeom>
        <a:noFill/>
        <a:ln>
          <a:noFill/>
        </a:ln>
      </xdr:spPr>
    </xdr:pic>
    <xdr:clientData/>
  </xdr:twoCellAnchor>
  <xdr:twoCellAnchor editAs="oneCell">
    <xdr:from>
      <xdr:col>1</xdr:col>
      <xdr:colOff>71437</xdr:colOff>
      <xdr:row>21</xdr:row>
      <xdr:rowOff>130968</xdr:rowOff>
    </xdr:from>
    <xdr:to>
      <xdr:col>1</xdr:col>
      <xdr:colOff>2452687</xdr:colOff>
      <xdr:row>21</xdr:row>
      <xdr:rowOff>1928812</xdr:rowOff>
    </xdr:to>
    <xdr:pic>
      <xdr:nvPicPr>
        <xdr:cNvPr id="13" name="Imagen 12"/>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62162" y="16152018"/>
          <a:ext cx="2381250" cy="1797844"/>
        </a:xfrm>
        <a:prstGeom prst="rect">
          <a:avLst/>
        </a:prstGeom>
        <a:noFill/>
        <a:ln>
          <a:noFill/>
        </a:ln>
      </xdr:spPr>
    </xdr:pic>
    <xdr:clientData/>
  </xdr:twoCellAnchor>
  <xdr:twoCellAnchor editAs="oneCell">
    <xdr:from>
      <xdr:col>3</xdr:col>
      <xdr:colOff>35718</xdr:colOff>
      <xdr:row>21</xdr:row>
      <xdr:rowOff>154781</xdr:rowOff>
    </xdr:from>
    <xdr:to>
      <xdr:col>4</xdr:col>
      <xdr:colOff>1000124</xdr:colOff>
      <xdr:row>21</xdr:row>
      <xdr:rowOff>1809750</xdr:rowOff>
    </xdr:to>
    <xdr:pic>
      <xdr:nvPicPr>
        <xdr:cNvPr id="14" name="Imagen 13"/>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341268" y="16175831"/>
          <a:ext cx="2402681" cy="1654969"/>
        </a:xfrm>
        <a:prstGeom prst="rect">
          <a:avLst/>
        </a:prstGeom>
        <a:noFill/>
        <a:ln>
          <a:noFill/>
        </a:ln>
      </xdr:spPr>
    </xdr:pic>
    <xdr:clientData/>
  </xdr:twoCellAnchor>
  <xdr:twoCellAnchor editAs="oneCell">
    <xdr:from>
      <xdr:col>1</xdr:col>
      <xdr:colOff>35718</xdr:colOff>
      <xdr:row>22</xdr:row>
      <xdr:rowOff>27978</xdr:rowOff>
    </xdr:from>
    <xdr:to>
      <xdr:col>2</xdr:col>
      <xdr:colOff>4449</xdr:colOff>
      <xdr:row>22</xdr:row>
      <xdr:rowOff>1961906</xdr:rowOff>
    </xdr:to>
    <xdr:pic>
      <xdr:nvPicPr>
        <xdr:cNvPr id="15" name="Imagen 14"/>
        <xdr:cNvPicPr>
          <a:picLocks noChangeAspect="1"/>
        </xdr:cNvPicPr>
      </xdr:nvPicPr>
      <xdr:blipFill>
        <a:blip xmlns:r="http://schemas.openxmlformats.org/officeDocument/2006/relationships" r:embed="rId12"/>
        <a:stretch>
          <a:fillRect/>
        </a:stretch>
      </xdr:blipFill>
      <xdr:spPr>
        <a:xfrm>
          <a:off x="2026443" y="18039753"/>
          <a:ext cx="2473806" cy="1933928"/>
        </a:xfrm>
        <a:prstGeom prst="rect">
          <a:avLst/>
        </a:prstGeom>
      </xdr:spPr>
    </xdr:pic>
    <xdr:clientData/>
  </xdr:twoCellAnchor>
  <xdr:twoCellAnchor editAs="oneCell">
    <xdr:from>
      <xdr:col>3</xdr:col>
      <xdr:colOff>59532</xdr:colOff>
      <xdr:row>22</xdr:row>
      <xdr:rowOff>71437</xdr:rowOff>
    </xdr:from>
    <xdr:to>
      <xdr:col>4</xdr:col>
      <xdr:colOff>976312</xdr:colOff>
      <xdr:row>22</xdr:row>
      <xdr:rowOff>1881187</xdr:rowOff>
    </xdr:to>
    <xdr:pic>
      <xdr:nvPicPr>
        <xdr:cNvPr id="16" name="Imagen 15"/>
        <xdr:cNvPicPr/>
      </xdr:nvPicPr>
      <xdr:blipFill>
        <a:blip xmlns:r="http://schemas.openxmlformats.org/officeDocument/2006/relationships" r:embed="rId13"/>
        <a:stretch>
          <a:fillRect/>
        </a:stretch>
      </xdr:blipFill>
      <xdr:spPr>
        <a:xfrm>
          <a:off x="6365082" y="18083212"/>
          <a:ext cx="2355055" cy="1809750"/>
        </a:xfrm>
        <a:prstGeom prst="rect">
          <a:avLst/>
        </a:prstGeom>
      </xdr:spPr>
    </xdr:pic>
    <xdr:clientData/>
  </xdr:twoCellAnchor>
  <xdr:twoCellAnchor editAs="oneCell">
    <xdr:from>
      <xdr:col>1</xdr:col>
      <xdr:colOff>530110</xdr:colOff>
      <xdr:row>23</xdr:row>
      <xdr:rowOff>107156</xdr:rowOff>
    </xdr:from>
    <xdr:to>
      <xdr:col>1</xdr:col>
      <xdr:colOff>1833562</xdr:colOff>
      <xdr:row>23</xdr:row>
      <xdr:rowOff>1909516</xdr:rowOff>
    </xdr:to>
    <xdr:pic>
      <xdr:nvPicPr>
        <xdr:cNvPr id="17" name="Imagen 16"/>
        <xdr:cNvPicPr>
          <a:picLocks noChangeAspect="1"/>
        </xdr:cNvPicPr>
      </xdr:nvPicPr>
      <xdr:blipFill>
        <a:blip xmlns:r="http://schemas.openxmlformats.org/officeDocument/2006/relationships" r:embed="rId14"/>
        <a:stretch>
          <a:fillRect/>
        </a:stretch>
      </xdr:blipFill>
      <xdr:spPr>
        <a:xfrm>
          <a:off x="2520835" y="20109656"/>
          <a:ext cx="1303452" cy="1802360"/>
        </a:xfrm>
        <a:prstGeom prst="rect">
          <a:avLst/>
        </a:prstGeom>
      </xdr:spPr>
    </xdr:pic>
    <xdr:clientData/>
  </xdr:twoCellAnchor>
  <xdr:twoCellAnchor editAs="oneCell">
    <xdr:from>
      <xdr:col>0</xdr:col>
      <xdr:colOff>321469</xdr:colOff>
      <xdr:row>0</xdr:row>
      <xdr:rowOff>229171</xdr:rowOff>
    </xdr:from>
    <xdr:to>
      <xdr:col>0</xdr:col>
      <xdr:colOff>1493044</xdr:colOff>
      <xdr:row>2</xdr:row>
      <xdr:rowOff>219075</xdr:rowOff>
    </xdr:to>
    <xdr:pic>
      <xdr:nvPicPr>
        <xdr:cNvPr id="20"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1469" y="229171"/>
          <a:ext cx="1171575" cy="913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569384</xdr:colOff>
      <xdr:row>0</xdr:row>
      <xdr:rowOff>0</xdr:rowOff>
    </xdr:from>
    <xdr:to>
      <xdr:col>2</xdr:col>
      <xdr:colOff>791634</xdr:colOff>
      <xdr:row>2</xdr:row>
      <xdr:rowOff>345016</xdr:rowOff>
    </xdr:to>
    <xdr:pic>
      <xdr:nvPicPr>
        <xdr:cNvPr id="2"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9" y="0"/>
          <a:ext cx="1479550" cy="1145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695324</xdr:colOff>
      <xdr:row>11</xdr:row>
      <xdr:rowOff>66675</xdr:rowOff>
    </xdr:from>
    <xdr:to>
      <xdr:col>4</xdr:col>
      <xdr:colOff>628649</xdr:colOff>
      <xdr:row>11</xdr:row>
      <xdr:rowOff>2466975</xdr:rowOff>
    </xdr:to>
    <xdr:grpSp>
      <xdr:nvGrpSpPr>
        <xdr:cNvPr id="2" name="Grupo 1">
          <a:extLst>
            <a:ext uri="{FF2B5EF4-FFF2-40B4-BE49-F238E27FC236}">
              <a16:creationId xmlns:a16="http://schemas.microsoft.com/office/drawing/2014/main" id="{7161F105-AC46-477B-B74D-98857C7BC5FB}"/>
            </a:ext>
          </a:extLst>
        </xdr:cNvPr>
        <xdr:cNvGrpSpPr/>
      </xdr:nvGrpSpPr>
      <xdr:grpSpPr>
        <a:xfrm>
          <a:off x="2683668" y="3471863"/>
          <a:ext cx="5969794" cy="2400300"/>
          <a:chOff x="2152650" y="2266950"/>
          <a:chExt cx="5753100" cy="2295525"/>
        </a:xfrm>
      </xdr:grpSpPr>
      <xdr:pic>
        <xdr:nvPicPr>
          <xdr:cNvPr id="3" name="Imagen 2">
            <a:extLst>
              <a:ext uri="{FF2B5EF4-FFF2-40B4-BE49-F238E27FC236}">
                <a16:creationId xmlns:a16="http://schemas.microsoft.com/office/drawing/2014/main" id="{79AE7A72-446C-4AFA-AF4A-2465918ABAA3}"/>
              </a:ext>
            </a:extLst>
          </xdr:cNvPr>
          <xdr:cNvPicPr>
            <a:picLocks noChangeAspect="1"/>
          </xdr:cNvPicPr>
        </xdr:nvPicPr>
        <xdr:blipFill rotWithShape="1">
          <a:blip xmlns:r="http://schemas.openxmlformats.org/officeDocument/2006/relationships" r:embed="rId1"/>
          <a:srcRect/>
          <a:stretch/>
        </xdr:blipFill>
        <xdr:spPr>
          <a:xfrm>
            <a:off x="2152650" y="2266950"/>
            <a:ext cx="5753100" cy="22955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4" name="Estrella de 5 puntas 7">
            <a:extLst>
              <a:ext uri="{FF2B5EF4-FFF2-40B4-BE49-F238E27FC236}">
                <a16:creationId xmlns:a16="http://schemas.microsoft.com/office/drawing/2014/main" id="{15DF9BF1-1491-40AA-98C8-DF0CDBC0F564}"/>
              </a:ext>
            </a:extLst>
          </xdr:cNvPr>
          <xdr:cNvSpPr/>
        </xdr:nvSpPr>
        <xdr:spPr>
          <a:xfrm>
            <a:off x="6038850" y="3009900"/>
            <a:ext cx="543372" cy="533564"/>
          </a:xfrm>
          <a:prstGeom prst="star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clientData/>
  </xdr:twoCellAnchor>
  <xdr:twoCellAnchor editAs="oneCell">
    <xdr:from>
      <xdr:col>1</xdr:col>
      <xdr:colOff>71437</xdr:colOff>
      <xdr:row>18</xdr:row>
      <xdr:rowOff>59530</xdr:rowOff>
    </xdr:from>
    <xdr:to>
      <xdr:col>1</xdr:col>
      <xdr:colOff>2774157</xdr:colOff>
      <xdr:row>18</xdr:row>
      <xdr:rowOff>2202655</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2162" y="8603455"/>
          <a:ext cx="2702720" cy="2143125"/>
        </a:xfrm>
        <a:prstGeom prst="rect">
          <a:avLst/>
        </a:prstGeom>
        <a:noFill/>
        <a:ln>
          <a:noFill/>
        </a:ln>
      </xdr:spPr>
    </xdr:pic>
    <xdr:clientData/>
  </xdr:twoCellAnchor>
  <xdr:twoCellAnchor editAs="oneCell">
    <xdr:from>
      <xdr:col>3</xdr:col>
      <xdr:colOff>35718</xdr:colOff>
      <xdr:row>18</xdr:row>
      <xdr:rowOff>83344</xdr:rowOff>
    </xdr:from>
    <xdr:to>
      <xdr:col>4</xdr:col>
      <xdr:colOff>1333499</xdr:colOff>
      <xdr:row>18</xdr:row>
      <xdr:rowOff>2178844</xdr:rowOff>
    </xdr:to>
    <xdr:pic>
      <xdr:nvPicPr>
        <xdr:cNvPr id="6" name="Imagen 5"/>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36543" y="8627269"/>
          <a:ext cx="2726531" cy="2095500"/>
        </a:xfrm>
        <a:prstGeom prst="rect">
          <a:avLst/>
        </a:prstGeom>
        <a:noFill/>
        <a:ln>
          <a:noFill/>
        </a:ln>
      </xdr:spPr>
    </xdr:pic>
    <xdr:clientData/>
  </xdr:twoCellAnchor>
  <xdr:twoCellAnchor editAs="oneCell">
    <xdr:from>
      <xdr:col>1</xdr:col>
      <xdr:colOff>59531</xdr:colOff>
      <xdr:row>19</xdr:row>
      <xdr:rowOff>107154</xdr:rowOff>
    </xdr:from>
    <xdr:to>
      <xdr:col>1</xdr:col>
      <xdr:colOff>2762250</xdr:colOff>
      <xdr:row>19</xdr:row>
      <xdr:rowOff>2059779</xdr:rowOff>
    </xdr:to>
    <xdr:pic>
      <xdr:nvPicPr>
        <xdr:cNvPr id="7" name="Imagen 6"/>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50256" y="10965654"/>
          <a:ext cx="2702719" cy="1952625"/>
        </a:xfrm>
        <a:prstGeom prst="rect">
          <a:avLst/>
        </a:prstGeom>
        <a:noFill/>
        <a:ln>
          <a:noFill/>
        </a:ln>
      </xdr:spPr>
    </xdr:pic>
    <xdr:clientData/>
  </xdr:twoCellAnchor>
  <xdr:twoCellAnchor editAs="oneCell">
    <xdr:from>
      <xdr:col>3</xdr:col>
      <xdr:colOff>166687</xdr:colOff>
      <xdr:row>19</xdr:row>
      <xdr:rowOff>309562</xdr:rowOff>
    </xdr:from>
    <xdr:to>
      <xdr:col>4</xdr:col>
      <xdr:colOff>1289525</xdr:colOff>
      <xdr:row>19</xdr:row>
      <xdr:rowOff>1851184</xdr:rowOff>
    </xdr:to>
    <xdr:pic>
      <xdr:nvPicPr>
        <xdr:cNvPr id="8" name="Imagen 7"/>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0553"/>
        <a:stretch/>
      </xdr:blipFill>
      <xdr:spPr bwMode="auto">
        <a:xfrm>
          <a:off x="6767512" y="11168062"/>
          <a:ext cx="2551588" cy="1541622"/>
        </a:xfrm>
        <a:prstGeom prst="rect">
          <a:avLst/>
        </a:prstGeom>
        <a:noFill/>
        <a:ln>
          <a:noFill/>
        </a:ln>
      </xdr:spPr>
    </xdr:pic>
    <xdr:clientData/>
  </xdr:twoCellAnchor>
  <xdr:twoCellAnchor editAs="oneCell">
    <xdr:from>
      <xdr:col>1</xdr:col>
      <xdr:colOff>83343</xdr:colOff>
      <xdr:row>20</xdr:row>
      <xdr:rowOff>273844</xdr:rowOff>
    </xdr:from>
    <xdr:to>
      <xdr:col>1</xdr:col>
      <xdr:colOff>2747168</xdr:colOff>
      <xdr:row>20</xdr:row>
      <xdr:rowOff>1505109</xdr:rowOff>
    </xdr:to>
    <xdr:pic>
      <xdr:nvPicPr>
        <xdr:cNvPr id="9" name="Imagen 8"/>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74068" y="13389769"/>
          <a:ext cx="2663825" cy="1231265"/>
        </a:xfrm>
        <a:prstGeom prst="rect">
          <a:avLst/>
        </a:prstGeom>
        <a:noFill/>
        <a:ln>
          <a:noFill/>
        </a:ln>
      </xdr:spPr>
    </xdr:pic>
    <xdr:clientData/>
  </xdr:twoCellAnchor>
  <xdr:twoCellAnchor editAs="oneCell">
    <xdr:from>
      <xdr:col>3</xdr:col>
      <xdr:colOff>71438</xdr:colOff>
      <xdr:row>20</xdr:row>
      <xdr:rowOff>119063</xdr:rowOff>
    </xdr:from>
    <xdr:to>
      <xdr:col>4</xdr:col>
      <xdr:colOff>1306513</xdr:colOff>
      <xdr:row>20</xdr:row>
      <xdr:rowOff>1350328</xdr:rowOff>
    </xdr:to>
    <xdr:pic>
      <xdr:nvPicPr>
        <xdr:cNvPr id="10" name="Imagen 9"/>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72263" y="13234988"/>
          <a:ext cx="2663825" cy="1231265"/>
        </a:xfrm>
        <a:prstGeom prst="rect">
          <a:avLst/>
        </a:prstGeom>
        <a:noFill/>
        <a:ln>
          <a:noFill/>
        </a:ln>
      </xdr:spPr>
    </xdr:pic>
    <xdr:clientData/>
  </xdr:twoCellAnchor>
  <xdr:twoCellAnchor editAs="oneCell">
    <xdr:from>
      <xdr:col>1</xdr:col>
      <xdr:colOff>714374</xdr:colOff>
      <xdr:row>21</xdr:row>
      <xdr:rowOff>47956</xdr:rowOff>
    </xdr:from>
    <xdr:to>
      <xdr:col>1</xdr:col>
      <xdr:colOff>2250280</xdr:colOff>
      <xdr:row>21</xdr:row>
      <xdr:rowOff>2036050</xdr:rowOff>
    </xdr:to>
    <xdr:pic>
      <xdr:nvPicPr>
        <xdr:cNvPr id="11" name="Imagen 10"/>
        <xdr:cNvPicPr>
          <a:picLocks noChangeAspect="1"/>
        </xdr:cNvPicPr>
      </xdr:nvPicPr>
      <xdr:blipFill>
        <a:blip xmlns:r="http://schemas.openxmlformats.org/officeDocument/2006/relationships" r:embed="rId8"/>
        <a:stretch>
          <a:fillRect/>
        </a:stretch>
      </xdr:blipFill>
      <xdr:spPr>
        <a:xfrm>
          <a:off x="2705099" y="14868856"/>
          <a:ext cx="1535906" cy="1988094"/>
        </a:xfrm>
        <a:prstGeom prst="rect">
          <a:avLst/>
        </a:prstGeom>
      </xdr:spPr>
    </xdr:pic>
    <xdr:clientData/>
  </xdr:twoCellAnchor>
  <xdr:twoCellAnchor editAs="oneCell">
    <xdr:from>
      <xdr:col>1</xdr:col>
      <xdr:colOff>95250</xdr:colOff>
      <xdr:row>22</xdr:row>
      <xdr:rowOff>217714</xdr:rowOff>
    </xdr:from>
    <xdr:to>
      <xdr:col>1</xdr:col>
      <xdr:colOff>2759075</xdr:colOff>
      <xdr:row>22</xdr:row>
      <xdr:rowOff>1448979</xdr:rowOff>
    </xdr:to>
    <xdr:pic>
      <xdr:nvPicPr>
        <xdr:cNvPr id="12" name="Imagen 1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85975" y="17172214"/>
          <a:ext cx="2663825" cy="1231265"/>
        </a:xfrm>
        <a:prstGeom prst="rect">
          <a:avLst/>
        </a:prstGeom>
        <a:noFill/>
        <a:ln>
          <a:noFill/>
        </a:ln>
      </xdr:spPr>
    </xdr:pic>
    <xdr:clientData/>
  </xdr:twoCellAnchor>
  <xdr:twoCellAnchor editAs="oneCell">
    <xdr:from>
      <xdr:col>3</xdr:col>
      <xdr:colOff>40823</xdr:colOff>
      <xdr:row>21</xdr:row>
      <xdr:rowOff>272143</xdr:rowOff>
    </xdr:from>
    <xdr:to>
      <xdr:col>4</xdr:col>
      <xdr:colOff>1330199</xdr:colOff>
      <xdr:row>21</xdr:row>
      <xdr:rowOff>1755321</xdr:rowOff>
    </xdr:to>
    <xdr:pic>
      <xdr:nvPicPr>
        <xdr:cNvPr id="13" name="Imagen 12"/>
        <xdr:cNvPicPr>
          <a:picLocks noChangeAspect="1"/>
        </xdr:cNvPicPr>
      </xdr:nvPicPr>
      <xdr:blipFill>
        <a:blip xmlns:r="http://schemas.openxmlformats.org/officeDocument/2006/relationships" r:embed="rId10"/>
        <a:stretch>
          <a:fillRect/>
        </a:stretch>
      </xdr:blipFill>
      <xdr:spPr>
        <a:xfrm>
          <a:off x="6641648" y="15093043"/>
          <a:ext cx="2718126" cy="1483178"/>
        </a:xfrm>
        <a:prstGeom prst="rect">
          <a:avLst/>
        </a:prstGeom>
      </xdr:spPr>
    </xdr:pic>
    <xdr:clientData/>
  </xdr:twoCellAnchor>
  <xdr:twoCellAnchor editAs="oneCell">
    <xdr:from>
      <xdr:col>4</xdr:col>
      <xdr:colOff>85233</xdr:colOff>
      <xdr:row>22</xdr:row>
      <xdr:rowOff>47623</xdr:rowOff>
    </xdr:from>
    <xdr:to>
      <xdr:col>4</xdr:col>
      <xdr:colOff>1252105</xdr:colOff>
      <xdr:row>22</xdr:row>
      <xdr:rowOff>1563915</xdr:rowOff>
    </xdr:to>
    <xdr:pic>
      <xdr:nvPicPr>
        <xdr:cNvPr id="14" name="Imagen 13"/>
        <xdr:cNvPicPr>
          <a:picLocks noChangeAspect="1"/>
        </xdr:cNvPicPr>
      </xdr:nvPicPr>
      <xdr:blipFill>
        <a:blip xmlns:r="http://schemas.openxmlformats.org/officeDocument/2006/relationships" r:embed="rId11"/>
        <a:stretch>
          <a:fillRect/>
        </a:stretch>
      </xdr:blipFill>
      <xdr:spPr>
        <a:xfrm>
          <a:off x="8114808" y="17002123"/>
          <a:ext cx="1166872" cy="1516292"/>
        </a:xfrm>
        <a:prstGeom prst="rect">
          <a:avLst/>
        </a:prstGeom>
      </xdr:spPr>
    </xdr:pic>
    <xdr:clientData/>
  </xdr:twoCellAnchor>
  <xdr:twoCellAnchor editAs="oneCell">
    <xdr:from>
      <xdr:col>3</xdr:col>
      <xdr:colOff>90462</xdr:colOff>
      <xdr:row>22</xdr:row>
      <xdr:rowOff>59530</xdr:rowOff>
    </xdr:from>
    <xdr:to>
      <xdr:col>3</xdr:col>
      <xdr:colOff>1321593</xdr:colOff>
      <xdr:row>22</xdr:row>
      <xdr:rowOff>1531915</xdr:rowOff>
    </xdr:to>
    <xdr:pic>
      <xdr:nvPicPr>
        <xdr:cNvPr id="15" name="Imagen 14"/>
        <xdr:cNvPicPr>
          <a:picLocks noChangeAspect="1"/>
        </xdr:cNvPicPr>
      </xdr:nvPicPr>
      <xdr:blipFill>
        <a:blip xmlns:r="http://schemas.openxmlformats.org/officeDocument/2006/relationships" r:embed="rId12"/>
        <a:stretch>
          <a:fillRect/>
        </a:stretch>
      </xdr:blipFill>
      <xdr:spPr>
        <a:xfrm>
          <a:off x="6691287" y="17014030"/>
          <a:ext cx="1231131" cy="1472385"/>
        </a:xfrm>
        <a:prstGeom prst="rect">
          <a:avLst/>
        </a:prstGeom>
      </xdr:spPr>
    </xdr:pic>
    <xdr:clientData/>
  </xdr:twoCellAnchor>
  <xdr:twoCellAnchor editAs="oneCell">
    <xdr:from>
      <xdr:col>0</xdr:col>
      <xdr:colOff>321469</xdr:colOff>
      <xdr:row>0</xdr:row>
      <xdr:rowOff>70421</xdr:rowOff>
    </xdr:from>
    <xdr:to>
      <xdr:col>0</xdr:col>
      <xdr:colOff>1493044</xdr:colOff>
      <xdr:row>1</xdr:row>
      <xdr:rowOff>469900</xdr:rowOff>
    </xdr:to>
    <xdr:pic>
      <xdr:nvPicPr>
        <xdr:cNvPr id="17"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21469" y="70421"/>
          <a:ext cx="1171575" cy="90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569384</xdr:colOff>
      <xdr:row>0</xdr:row>
      <xdr:rowOff>85725</xdr:rowOff>
    </xdr:from>
    <xdr:to>
      <xdr:col>2</xdr:col>
      <xdr:colOff>791634</xdr:colOff>
      <xdr:row>2</xdr:row>
      <xdr:rowOff>354541</xdr:rowOff>
    </xdr:to>
    <xdr:pic>
      <xdr:nvPicPr>
        <xdr:cNvPr id="2" name="2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9" y="85725"/>
          <a:ext cx="1479550" cy="1145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3"/>
  <sheetViews>
    <sheetView tabSelected="1" topLeftCell="B1" zoomScale="60" zoomScaleNormal="60" workbookViewId="0">
      <selection activeCell="H7" sqref="H7"/>
    </sheetView>
  </sheetViews>
  <sheetFormatPr baseColWidth="10" defaultRowHeight="15" x14ac:dyDescent="0.25"/>
  <cols>
    <col min="2" max="2" width="17.85546875" customWidth="1"/>
    <col min="3" max="3" width="30.140625" customWidth="1"/>
    <col min="4" max="4" width="33.28515625" customWidth="1"/>
    <col min="5" max="5" width="10.140625" customWidth="1"/>
    <col min="6" max="6" width="7.7109375" customWidth="1"/>
    <col min="7" max="7" width="13.28515625" customWidth="1"/>
    <col min="8" max="8" width="55.140625" customWidth="1"/>
    <col min="9" max="10" width="35.5703125" customWidth="1"/>
    <col min="11" max="11" width="9.42578125" bestFit="1" customWidth="1"/>
    <col min="12" max="12" width="7.5703125" customWidth="1"/>
    <col min="13" max="13" width="16.42578125" customWidth="1"/>
    <col min="14" max="14" width="7.140625" customWidth="1"/>
    <col min="21" max="21" width="13.42578125" customWidth="1"/>
  </cols>
  <sheetData>
    <row r="1" spans="2:27" ht="27" customHeight="1" x14ac:dyDescent="0.25">
      <c r="B1" s="151"/>
      <c r="C1" s="151"/>
      <c r="D1" s="151"/>
      <c r="E1" s="149" t="s">
        <v>351</v>
      </c>
      <c r="F1" s="149"/>
      <c r="G1" s="149"/>
      <c r="H1" s="149"/>
      <c r="I1" s="149"/>
      <c r="J1" s="149"/>
      <c r="K1" s="149"/>
      <c r="L1" s="149"/>
      <c r="M1" s="149"/>
      <c r="N1" s="149"/>
      <c r="O1" s="149"/>
      <c r="P1" s="149"/>
      <c r="Q1" s="149"/>
      <c r="R1" s="149"/>
      <c r="S1" s="149"/>
      <c r="T1" s="149"/>
      <c r="U1" s="149"/>
      <c r="V1" s="149"/>
      <c r="W1" s="149"/>
      <c r="X1" s="149"/>
      <c r="Y1" s="149"/>
      <c r="Z1" s="149"/>
      <c r="AA1" s="149"/>
    </row>
    <row r="2" spans="2:27" ht="28.5" customHeight="1" x14ac:dyDescent="0.25">
      <c r="B2" s="151"/>
      <c r="C2" s="151"/>
      <c r="D2" s="151"/>
      <c r="E2" s="150" t="s">
        <v>346</v>
      </c>
      <c r="F2" s="150"/>
      <c r="G2" s="150"/>
      <c r="H2" s="150"/>
      <c r="I2" s="150"/>
      <c r="J2" s="150"/>
      <c r="K2" s="150"/>
      <c r="L2" s="150"/>
      <c r="M2" s="150"/>
      <c r="N2" s="150"/>
      <c r="O2" s="150"/>
      <c r="P2" s="150" t="s">
        <v>341</v>
      </c>
      <c r="Q2" s="150"/>
      <c r="R2" s="150"/>
      <c r="S2" s="150"/>
      <c r="T2" s="150"/>
      <c r="U2" s="150"/>
      <c r="V2" s="150"/>
      <c r="W2" s="150"/>
      <c r="X2" s="150"/>
      <c r="Y2" s="150"/>
      <c r="Z2" s="150"/>
      <c r="AA2" s="150"/>
    </row>
    <row r="3" spans="2:27" ht="27" customHeight="1" x14ac:dyDescent="0.25">
      <c r="B3" s="151"/>
      <c r="C3" s="151"/>
      <c r="D3" s="151"/>
      <c r="E3" s="150" t="s">
        <v>347</v>
      </c>
      <c r="F3" s="150"/>
      <c r="G3" s="150"/>
      <c r="H3" s="150"/>
      <c r="I3" s="150"/>
      <c r="J3" s="150"/>
      <c r="K3" s="150"/>
      <c r="L3" s="150"/>
      <c r="M3" s="150"/>
      <c r="N3" s="150"/>
      <c r="O3" s="150"/>
      <c r="P3" s="150"/>
      <c r="Q3" s="150"/>
      <c r="R3" s="150"/>
      <c r="S3" s="150"/>
      <c r="T3" s="150"/>
      <c r="U3" s="150"/>
      <c r="V3" s="150"/>
      <c r="W3" s="150"/>
      <c r="X3" s="150"/>
      <c r="Y3" s="150"/>
      <c r="Z3" s="150"/>
      <c r="AA3" s="150"/>
    </row>
    <row r="4" spans="2:27" ht="15.75" thickBot="1" x14ac:dyDescent="0.3"/>
    <row r="5" spans="2:27" ht="15.75" thickBot="1" x14ac:dyDescent="0.3">
      <c r="B5" s="102" t="s">
        <v>4</v>
      </c>
      <c r="C5" s="103"/>
      <c r="D5" s="103"/>
      <c r="E5" s="104"/>
      <c r="G5" s="100" t="s">
        <v>7</v>
      </c>
      <c r="H5" s="100"/>
      <c r="I5" s="100"/>
      <c r="J5" s="100"/>
      <c r="K5" s="100"/>
      <c r="M5" s="105" t="s">
        <v>93</v>
      </c>
      <c r="N5" s="106"/>
      <c r="O5" s="106"/>
      <c r="P5" s="106"/>
      <c r="Q5" s="106"/>
      <c r="R5" s="106"/>
      <c r="S5" s="106"/>
      <c r="T5" s="106"/>
      <c r="U5" s="106"/>
      <c r="V5" s="106"/>
      <c r="W5" s="106"/>
      <c r="X5" s="106"/>
      <c r="Y5" s="106"/>
      <c r="Z5" s="106"/>
      <c r="AA5" s="107"/>
    </row>
    <row r="6" spans="2:27" x14ac:dyDescent="0.25">
      <c r="B6" s="33" t="s">
        <v>94</v>
      </c>
      <c r="C6" s="34" t="s">
        <v>95</v>
      </c>
      <c r="D6" s="34" t="s">
        <v>96</v>
      </c>
      <c r="E6" s="35" t="s">
        <v>97</v>
      </c>
      <c r="G6" s="36" t="s">
        <v>94</v>
      </c>
      <c r="H6" s="101" t="s">
        <v>95</v>
      </c>
      <c r="I6" s="101"/>
      <c r="J6" s="101"/>
      <c r="K6" s="36" t="s">
        <v>97</v>
      </c>
      <c r="M6" s="37" t="s">
        <v>7</v>
      </c>
      <c r="N6" s="38" t="s">
        <v>97</v>
      </c>
      <c r="O6" s="108" t="s">
        <v>98</v>
      </c>
      <c r="P6" s="109"/>
      <c r="Q6" s="109"/>
      <c r="R6" s="109"/>
      <c r="S6" s="110"/>
      <c r="U6" s="37" t="s">
        <v>7</v>
      </c>
      <c r="V6" s="38" t="s">
        <v>97</v>
      </c>
      <c r="W6" s="108" t="s">
        <v>99</v>
      </c>
      <c r="X6" s="109"/>
      <c r="Y6" s="109"/>
      <c r="Z6" s="109"/>
      <c r="AA6" s="110"/>
    </row>
    <row r="7" spans="2:27" ht="153" customHeight="1" x14ac:dyDescent="0.25">
      <c r="B7" s="39" t="s">
        <v>100</v>
      </c>
      <c r="C7" s="40" t="s">
        <v>101</v>
      </c>
      <c r="D7" s="40" t="s">
        <v>102</v>
      </c>
      <c r="E7" s="41">
        <v>1</v>
      </c>
      <c r="G7" s="73" t="s">
        <v>103</v>
      </c>
      <c r="H7" s="79" t="s">
        <v>104</v>
      </c>
      <c r="I7" s="79" t="s">
        <v>105</v>
      </c>
      <c r="J7" s="80" t="s">
        <v>106</v>
      </c>
      <c r="K7" s="45">
        <v>1</v>
      </c>
      <c r="M7" s="44" t="s">
        <v>107</v>
      </c>
      <c r="N7" s="45">
        <v>5</v>
      </c>
      <c r="O7" s="46">
        <f>+N7*O12</f>
        <v>5</v>
      </c>
      <c r="P7" s="47">
        <f>+N7*P12</f>
        <v>10</v>
      </c>
      <c r="Q7" s="48">
        <f>+N7*Q12</f>
        <v>15</v>
      </c>
      <c r="R7" s="48">
        <f>+N7*R12</f>
        <v>20</v>
      </c>
      <c r="S7" s="49">
        <f>+N7*S12</f>
        <v>25</v>
      </c>
      <c r="U7" s="50" t="s">
        <v>107</v>
      </c>
      <c r="V7" s="51">
        <v>5</v>
      </c>
      <c r="W7" s="46" t="s">
        <v>108</v>
      </c>
      <c r="X7" s="47" t="s">
        <v>109</v>
      </c>
      <c r="Y7" s="48" t="s">
        <v>110</v>
      </c>
      <c r="Z7" s="48" t="s">
        <v>110</v>
      </c>
      <c r="AA7" s="49" t="s">
        <v>110</v>
      </c>
    </row>
    <row r="8" spans="2:27" ht="214.5" customHeight="1" x14ac:dyDescent="0.25">
      <c r="B8" s="52" t="s">
        <v>111</v>
      </c>
      <c r="C8" s="40" t="s">
        <v>112</v>
      </c>
      <c r="D8" s="40" t="s">
        <v>113</v>
      </c>
      <c r="E8" s="41">
        <v>2</v>
      </c>
      <c r="G8" s="74" t="s">
        <v>114</v>
      </c>
      <c r="H8" s="79" t="s">
        <v>115</v>
      </c>
      <c r="I8" s="81" t="s">
        <v>135</v>
      </c>
      <c r="J8" s="79" t="s">
        <v>116</v>
      </c>
      <c r="K8" s="75">
        <v>2</v>
      </c>
      <c r="M8" s="54" t="s">
        <v>117</v>
      </c>
      <c r="N8" s="45">
        <v>4</v>
      </c>
      <c r="O8" s="46">
        <f>+N8*O12</f>
        <v>4</v>
      </c>
      <c r="P8" s="47">
        <f>+N8*P12</f>
        <v>8</v>
      </c>
      <c r="Q8" s="48">
        <f>+N8*Q12</f>
        <v>12</v>
      </c>
      <c r="R8" s="48">
        <f>+N8*R12</f>
        <v>16</v>
      </c>
      <c r="S8" s="49">
        <f>+N8*S12</f>
        <v>20</v>
      </c>
      <c r="U8" s="54" t="s">
        <v>117</v>
      </c>
      <c r="V8" s="45">
        <v>4</v>
      </c>
      <c r="W8" s="46" t="s">
        <v>108</v>
      </c>
      <c r="X8" s="47" t="s">
        <v>109</v>
      </c>
      <c r="Y8" s="48" t="s">
        <v>110</v>
      </c>
      <c r="Z8" s="48" t="s">
        <v>110</v>
      </c>
      <c r="AA8" s="49" t="s">
        <v>110</v>
      </c>
    </row>
    <row r="9" spans="2:27" ht="344.25" x14ac:dyDescent="0.25">
      <c r="B9" s="55" t="s">
        <v>118</v>
      </c>
      <c r="C9" s="40" t="s">
        <v>119</v>
      </c>
      <c r="D9" s="56" t="s">
        <v>120</v>
      </c>
      <c r="E9" s="41">
        <v>3</v>
      </c>
      <c r="G9" s="76" t="s">
        <v>121</v>
      </c>
      <c r="H9" s="81" t="s">
        <v>122</v>
      </c>
      <c r="I9" s="81" t="s">
        <v>136</v>
      </c>
      <c r="J9" s="82" t="s">
        <v>137</v>
      </c>
      <c r="K9" s="45">
        <v>3</v>
      </c>
      <c r="M9" s="57" t="s">
        <v>121</v>
      </c>
      <c r="N9" s="45">
        <v>3</v>
      </c>
      <c r="O9" s="58">
        <f>+N9*O12</f>
        <v>3</v>
      </c>
      <c r="P9" s="46">
        <f>+N9*P12</f>
        <v>6</v>
      </c>
      <c r="Q9" s="47">
        <f>+N9*Q12</f>
        <v>9</v>
      </c>
      <c r="R9" s="48">
        <f>+N9*R12</f>
        <v>12</v>
      </c>
      <c r="S9" s="49">
        <f>+N9*S12</f>
        <v>15</v>
      </c>
      <c r="U9" s="57" t="s">
        <v>121</v>
      </c>
      <c r="V9" s="45">
        <v>3</v>
      </c>
      <c r="W9" s="58" t="s">
        <v>123</v>
      </c>
      <c r="X9" s="46" t="s">
        <v>108</v>
      </c>
      <c r="Y9" s="47" t="s">
        <v>109</v>
      </c>
      <c r="Z9" s="48" t="s">
        <v>110</v>
      </c>
      <c r="AA9" s="49" t="s">
        <v>110</v>
      </c>
    </row>
    <row r="10" spans="2:27" ht="409.5" customHeight="1" x14ac:dyDescent="0.25">
      <c r="B10" s="59" t="s">
        <v>124</v>
      </c>
      <c r="C10" s="40" t="s">
        <v>125</v>
      </c>
      <c r="D10" s="56" t="s">
        <v>126</v>
      </c>
      <c r="E10" s="41">
        <v>4</v>
      </c>
      <c r="G10" s="77" t="s">
        <v>117</v>
      </c>
      <c r="H10" s="81" t="s">
        <v>127</v>
      </c>
      <c r="I10" s="81" t="s">
        <v>138</v>
      </c>
      <c r="J10" s="82" t="s">
        <v>128</v>
      </c>
      <c r="K10" s="75">
        <v>4</v>
      </c>
      <c r="M10" s="53" t="s">
        <v>114</v>
      </c>
      <c r="N10" s="45">
        <v>2</v>
      </c>
      <c r="O10" s="58">
        <f>+N10*O12</f>
        <v>2</v>
      </c>
      <c r="P10" s="46">
        <f>+N10*P12</f>
        <v>4</v>
      </c>
      <c r="Q10" s="46">
        <f>+N10*Q12</f>
        <v>6</v>
      </c>
      <c r="R10" s="47">
        <f>+N10*R12</f>
        <v>8</v>
      </c>
      <c r="S10" s="60">
        <f>+N10*S12</f>
        <v>10</v>
      </c>
      <c r="U10" s="53" t="s">
        <v>114</v>
      </c>
      <c r="V10" s="45">
        <v>2</v>
      </c>
      <c r="W10" s="58" t="s">
        <v>123</v>
      </c>
      <c r="X10" s="46" t="s">
        <v>108</v>
      </c>
      <c r="Y10" s="46" t="s">
        <v>108</v>
      </c>
      <c r="Z10" s="47" t="s">
        <v>109</v>
      </c>
      <c r="AA10" s="60" t="s">
        <v>109</v>
      </c>
    </row>
    <row r="11" spans="2:27" ht="401.25" customHeight="1" thickBot="1" x14ac:dyDescent="0.3">
      <c r="B11" s="61" t="s">
        <v>129</v>
      </c>
      <c r="C11" s="62" t="s">
        <v>130</v>
      </c>
      <c r="D11" s="63" t="s">
        <v>131</v>
      </c>
      <c r="E11" s="64">
        <v>5</v>
      </c>
      <c r="G11" s="78" t="s">
        <v>107</v>
      </c>
      <c r="H11" s="83" t="s">
        <v>132</v>
      </c>
      <c r="I11" s="83" t="s">
        <v>139</v>
      </c>
      <c r="J11" s="82" t="s">
        <v>133</v>
      </c>
      <c r="K11" s="75">
        <v>5</v>
      </c>
      <c r="M11" s="42" t="s">
        <v>103</v>
      </c>
      <c r="N11" s="45">
        <v>1</v>
      </c>
      <c r="O11" s="58">
        <f>+N11*O12</f>
        <v>1</v>
      </c>
      <c r="P11" s="58">
        <f>+N11*P12</f>
        <v>2</v>
      </c>
      <c r="Q11" s="58">
        <f>+N11*Q12</f>
        <v>3</v>
      </c>
      <c r="R11" s="46">
        <f>+N11*R12</f>
        <v>4</v>
      </c>
      <c r="S11" s="65">
        <f>+N11*S12</f>
        <v>5</v>
      </c>
      <c r="U11" s="42" t="s">
        <v>103</v>
      </c>
      <c r="V11" s="45">
        <v>1</v>
      </c>
      <c r="W11" s="58" t="s">
        <v>123</v>
      </c>
      <c r="X11" s="58" t="s">
        <v>123</v>
      </c>
      <c r="Y11" s="58" t="s">
        <v>123</v>
      </c>
      <c r="Z11" s="46" t="s">
        <v>108</v>
      </c>
      <c r="AA11" s="65" t="s">
        <v>108</v>
      </c>
    </row>
    <row r="12" spans="2:27" x14ac:dyDescent="0.25">
      <c r="M12" s="111" t="s">
        <v>97</v>
      </c>
      <c r="N12" s="112"/>
      <c r="O12" s="66">
        <v>1</v>
      </c>
      <c r="P12" s="66">
        <v>2</v>
      </c>
      <c r="Q12" s="66">
        <v>3</v>
      </c>
      <c r="R12" s="66">
        <v>4</v>
      </c>
      <c r="S12" s="43">
        <v>5</v>
      </c>
      <c r="U12" s="111" t="s">
        <v>97</v>
      </c>
      <c r="V12" s="112"/>
      <c r="W12" s="66">
        <v>1</v>
      </c>
      <c r="X12" s="66">
        <v>2</v>
      </c>
      <c r="Y12" s="66">
        <v>3</v>
      </c>
      <c r="Z12" s="66">
        <v>4</v>
      </c>
      <c r="AA12" s="43">
        <v>5</v>
      </c>
    </row>
    <row r="13" spans="2:27" ht="15.75" thickBot="1" x14ac:dyDescent="0.3">
      <c r="M13" s="98" t="s">
        <v>4</v>
      </c>
      <c r="N13" s="99"/>
      <c r="O13" s="67" t="s">
        <v>100</v>
      </c>
      <c r="P13" s="68" t="s">
        <v>111</v>
      </c>
      <c r="Q13" s="69" t="s">
        <v>118</v>
      </c>
      <c r="R13" s="70" t="s">
        <v>124</v>
      </c>
      <c r="S13" s="71" t="s">
        <v>129</v>
      </c>
      <c r="T13" s="72"/>
      <c r="U13" s="98" t="s">
        <v>4</v>
      </c>
      <c r="V13" s="99"/>
      <c r="W13" s="67" t="s">
        <v>100</v>
      </c>
      <c r="X13" s="68" t="s">
        <v>111</v>
      </c>
      <c r="Y13" s="69" t="s">
        <v>118</v>
      </c>
      <c r="Z13" s="70" t="s">
        <v>124</v>
      </c>
      <c r="AA13" s="71" t="s">
        <v>129</v>
      </c>
    </row>
  </sheetData>
  <mergeCells count="15">
    <mergeCell ref="M13:N13"/>
    <mergeCell ref="U13:V13"/>
    <mergeCell ref="G5:K5"/>
    <mergeCell ref="H6:J6"/>
    <mergeCell ref="B5:E5"/>
    <mergeCell ref="M5:AA5"/>
    <mergeCell ref="O6:S6"/>
    <mergeCell ref="W6:AA6"/>
    <mergeCell ref="M12:N12"/>
    <mergeCell ref="U12:V12"/>
    <mergeCell ref="P2:AA2"/>
    <mergeCell ref="E3:AA3"/>
    <mergeCell ref="E1:AA1"/>
    <mergeCell ref="B1:D3"/>
    <mergeCell ref="E2:O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80" zoomScaleNormal="80" zoomScaleSheetLayoutView="80" workbookViewId="0">
      <selection activeCell="B1" sqref="B1:E3"/>
    </sheetView>
  </sheetViews>
  <sheetFormatPr baseColWidth="10" defaultRowHeight="14.25" x14ac:dyDescent="0.2"/>
  <cols>
    <col min="1" max="1" width="29.85546875" style="84" customWidth="1"/>
    <col min="2" max="2" width="40.85546875" style="84" customWidth="1"/>
    <col min="3" max="3" width="27.140625" style="84" customWidth="1"/>
    <col min="4" max="4" width="21.5703125" style="84" customWidth="1"/>
    <col min="5" max="5" width="20.85546875" style="84" customWidth="1"/>
    <col min="6" max="256" width="11.42578125" style="84"/>
    <col min="257" max="257" width="29.85546875" style="84" customWidth="1"/>
    <col min="258" max="258" width="22.42578125" style="84" customWidth="1"/>
    <col min="259" max="259" width="27.140625" style="84" customWidth="1"/>
    <col min="260" max="260" width="21.5703125" style="84" customWidth="1"/>
    <col min="261" max="261" width="20.85546875" style="84" customWidth="1"/>
    <col min="262" max="512" width="11.42578125" style="84"/>
    <col min="513" max="513" width="29.85546875" style="84" customWidth="1"/>
    <col min="514" max="514" width="22.42578125" style="84" customWidth="1"/>
    <col min="515" max="515" width="27.140625" style="84" customWidth="1"/>
    <col min="516" max="516" width="21.5703125" style="84" customWidth="1"/>
    <col min="517" max="517" width="20.85546875" style="84" customWidth="1"/>
    <col min="518" max="768" width="11.42578125" style="84"/>
    <col min="769" max="769" width="29.85546875" style="84" customWidth="1"/>
    <col min="770" max="770" width="22.42578125" style="84" customWidth="1"/>
    <col min="771" max="771" width="27.140625" style="84" customWidth="1"/>
    <col min="772" max="772" width="21.5703125" style="84" customWidth="1"/>
    <col min="773" max="773" width="20.85546875" style="84" customWidth="1"/>
    <col min="774" max="1024" width="11.42578125" style="84"/>
    <col min="1025" max="1025" width="29.85546875" style="84" customWidth="1"/>
    <col min="1026" max="1026" width="22.42578125" style="84" customWidth="1"/>
    <col min="1027" max="1027" width="27.140625" style="84" customWidth="1"/>
    <col min="1028" max="1028" width="21.5703125" style="84" customWidth="1"/>
    <col min="1029" max="1029" width="20.85546875" style="84" customWidth="1"/>
    <col min="1030" max="1280" width="11.42578125" style="84"/>
    <col min="1281" max="1281" width="29.85546875" style="84" customWidth="1"/>
    <col min="1282" max="1282" width="22.42578125" style="84" customWidth="1"/>
    <col min="1283" max="1283" width="27.140625" style="84" customWidth="1"/>
    <col min="1284" max="1284" width="21.5703125" style="84" customWidth="1"/>
    <col min="1285" max="1285" width="20.85546875" style="84" customWidth="1"/>
    <col min="1286" max="1536" width="11.42578125" style="84"/>
    <col min="1537" max="1537" width="29.85546875" style="84" customWidth="1"/>
    <col min="1538" max="1538" width="22.42578125" style="84" customWidth="1"/>
    <col min="1539" max="1539" width="27.140625" style="84" customWidth="1"/>
    <col min="1540" max="1540" width="21.5703125" style="84" customWidth="1"/>
    <col min="1541" max="1541" width="20.85546875" style="84" customWidth="1"/>
    <col min="1542" max="1792" width="11.42578125" style="84"/>
    <col min="1793" max="1793" width="29.85546875" style="84" customWidth="1"/>
    <col min="1794" max="1794" width="22.42578125" style="84" customWidth="1"/>
    <col min="1795" max="1795" width="27.140625" style="84" customWidth="1"/>
    <col min="1796" max="1796" width="21.5703125" style="84" customWidth="1"/>
    <col min="1797" max="1797" width="20.85546875" style="84" customWidth="1"/>
    <col min="1798" max="2048" width="11.42578125" style="84"/>
    <col min="2049" max="2049" width="29.85546875" style="84" customWidth="1"/>
    <col min="2050" max="2050" width="22.42578125" style="84" customWidth="1"/>
    <col min="2051" max="2051" width="27.140625" style="84" customWidth="1"/>
    <col min="2052" max="2052" width="21.5703125" style="84" customWidth="1"/>
    <col min="2053" max="2053" width="20.85546875" style="84" customWidth="1"/>
    <col min="2054" max="2304" width="11.42578125" style="84"/>
    <col min="2305" max="2305" width="29.85546875" style="84" customWidth="1"/>
    <col min="2306" max="2306" width="22.42578125" style="84" customWidth="1"/>
    <col min="2307" max="2307" width="27.140625" style="84" customWidth="1"/>
    <col min="2308" max="2308" width="21.5703125" style="84" customWidth="1"/>
    <col min="2309" max="2309" width="20.85546875" style="84" customWidth="1"/>
    <col min="2310" max="2560" width="11.42578125" style="84"/>
    <col min="2561" max="2561" width="29.85546875" style="84" customWidth="1"/>
    <col min="2562" max="2562" width="22.42578125" style="84" customWidth="1"/>
    <col min="2563" max="2563" width="27.140625" style="84" customWidth="1"/>
    <col min="2564" max="2564" width="21.5703125" style="84" customWidth="1"/>
    <col min="2565" max="2565" width="20.85546875" style="84" customWidth="1"/>
    <col min="2566" max="2816" width="11.42578125" style="84"/>
    <col min="2817" max="2817" width="29.85546875" style="84" customWidth="1"/>
    <col min="2818" max="2818" width="22.42578125" style="84" customWidth="1"/>
    <col min="2819" max="2819" width="27.140625" style="84" customWidth="1"/>
    <col min="2820" max="2820" width="21.5703125" style="84" customWidth="1"/>
    <col min="2821" max="2821" width="20.85546875" style="84" customWidth="1"/>
    <col min="2822" max="3072" width="11.42578125" style="84"/>
    <col min="3073" max="3073" width="29.85546875" style="84" customWidth="1"/>
    <col min="3074" max="3074" width="22.42578125" style="84" customWidth="1"/>
    <col min="3075" max="3075" width="27.140625" style="84" customWidth="1"/>
    <col min="3076" max="3076" width="21.5703125" style="84" customWidth="1"/>
    <col min="3077" max="3077" width="20.85546875" style="84" customWidth="1"/>
    <col min="3078" max="3328" width="11.42578125" style="84"/>
    <col min="3329" max="3329" width="29.85546875" style="84" customWidth="1"/>
    <col min="3330" max="3330" width="22.42578125" style="84" customWidth="1"/>
    <col min="3331" max="3331" width="27.140625" style="84" customWidth="1"/>
    <col min="3332" max="3332" width="21.5703125" style="84" customWidth="1"/>
    <col min="3333" max="3333" width="20.85546875" style="84" customWidth="1"/>
    <col min="3334" max="3584" width="11.42578125" style="84"/>
    <col min="3585" max="3585" width="29.85546875" style="84" customWidth="1"/>
    <col min="3586" max="3586" width="22.42578125" style="84" customWidth="1"/>
    <col min="3587" max="3587" width="27.140625" style="84" customWidth="1"/>
    <col min="3588" max="3588" width="21.5703125" style="84" customWidth="1"/>
    <col min="3589" max="3589" width="20.85546875" style="84" customWidth="1"/>
    <col min="3590" max="3840" width="11.42578125" style="84"/>
    <col min="3841" max="3841" width="29.85546875" style="84" customWidth="1"/>
    <col min="3842" max="3842" width="22.42578125" style="84" customWidth="1"/>
    <col min="3843" max="3843" width="27.140625" style="84" customWidth="1"/>
    <col min="3844" max="3844" width="21.5703125" style="84" customWidth="1"/>
    <col min="3845" max="3845" width="20.85546875" style="84" customWidth="1"/>
    <col min="3846" max="4096" width="11.42578125" style="84"/>
    <col min="4097" max="4097" width="29.85546875" style="84" customWidth="1"/>
    <col min="4098" max="4098" width="22.42578125" style="84" customWidth="1"/>
    <col min="4099" max="4099" width="27.140625" style="84" customWidth="1"/>
    <col min="4100" max="4100" width="21.5703125" style="84" customWidth="1"/>
    <col min="4101" max="4101" width="20.85546875" style="84" customWidth="1"/>
    <col min="4102" max="4352" width="11.42578125" style="84"/>
    <col min="4353" max="4353" width="29.85546875" style="84" customWidth="1"/>
    <col min="4354" max="4354" width="22.42578125" style="84" customWidth="1"/>
    <col min="4355" max="4355" width="27.140625" style="84" customWidth="1"/>
    <col min="4356" max="4356" width="21.5703125" style="84" customWidth="1"/>
    <col min="4357" max="4357" width="20.85546875" style="84" customWidth="1"/>
    <col min="4358" max="4608" width="11.42578125" style="84"/>
    <col min="4609" max="4609" width="29.85546875" style="84" customWidth="1"/>
    <col min="4610" max="4610" width="22.42578125" style="84" customWidth="1"/>
    <col min="4611" max="4611" width="27.140625" style="84" customWidth="1"/>
    <col min="4612" max="4612" width="21.5703125" style="84" customWidth="1"/>
    <col min="4613" max="4613" width="20.85546875" style="84" customWidth="1"/>
    <col min="4614" max="4864" width="11.42578125" style="84"/>
    <col min="4865" max="4865" width="29.85546875" style="84" customWidth="1"/>
    <col min="4866" max="4866" width="22.42578125" style="84" customWidth="1"/>
    <col min="4867" max="4867" width="27.140625" style="84" customWidth="1"/>
    <col min="4868" max="4868" width="21.5703125" style="84" customWidth="1"/>
    <col min="4869" max="4869" width="20.85546875" style="84" customWidth="1"/>
    <col min="4870" max="5120" width="11.42578125" style="84"/>
    <col min="5121" max="5121" width="29.85546875" style="84" customWidth="1"/>
    <col min="5122" max="5122" width="22.42578125" style="84" customWidth="1"/>
    <col min="5123" max="5123" width="27.140625" style="84" customWidth="1"/>
    <col min="5124" max="5124" width="21.5703125" style="84" customWidth="1"/>
    <col min="5125" max="5125" width="20.85546875" style="84" customWidth="1"/>
    <col min="5126" max="5376" width="11.42578125" style="84"/>
    <col min="5377" max="5377" width="29.85546875" style="84" customWidth="1"/>
    <col min="5378" max="5378" width="22.42578125" style="84" customWidth="1"/>
    <col min="5379" max="5379" width="27.140625" style="84" customWidth="1"/>
    <col min="5380" max="5380" width="21.5703125" style="84" customWidth="1"/>
    <col min="5381" max="5381" width="20.85546875" style="84" customWidth="1"/>
    <col min="5382" max="5632" width="11.42578125" style="84"/>
    <col min="5633" max="5633" width="29.85546875" style="84" customWidth="1"/>
    <col min="5634" max="5634" width="22.42578125" style="84" customWidth="1"/>
    <col min="5635" max="5635" width="27.140625" style="84" customWidth="1"/>
    <col min="5636" max="5636" width="21.5703125" style="84" customWidth="1"/>
    <col min="5637" max="5637" width="20.85546875" style="84" customWidth="1"/>
    <col min="5638" max="5888" width="11.42578125" style="84"/>
    <col min="5889" max="5889" width="29.85546875" style="84" customWidth="1"/>
    <col min="5890" max="5890" width="22.42578125" style="84" customWidth="1"/>
    <col min="5891" max="5891" width="27.140625" style="84" customWidth="1"/>
    <col min="5892" max="5892" width="21.5703125" style="84" customWidth="1"/>
    <col min="5893" max="5893" width="20.85546875" style="84" customWidth="1"/>
    <col min="5894" max="6144" width="11.42578125" style="84"/>
    <col min="6145" max="6145" width="29.85546875" style="84" customWidth="1"/>
    <col min="6146" max="6146" width="22.42578125" style="84" customWidth="1"/>
    <col min="6147" max="6147" width="27.140625" style="84" customWidth="1"/>
    <col min="6148" max="6148" width="21.5703125" style="84" customWidth="1"/>
    <col min="6149" max="6149" width="20.85546875" style="84" customWidth="1"/>
    <col min="6150" max="6400" width="11.42578125" style="84"/>
    <col min="6401" max="6401" width="29.85546875" style="84" customWidth="1"/>
    <col min="6402" max="6402" width="22.42578125" style="84" customWidth="1"/>
    <col min="6403" max="6403" width="27.140625" style="84" customWidth="1"/>
    <col min="6404" max="6404" width="21.5703125" style="84" customWidth="1"/>
    <col min="6405" max="6405" width="20.85546875" style="84" customWidth="1"/>
    <col min="6406" max="6656" width="11.42578125" style="84"/>
    <col min="6657" max="6657" width="29.85546875" style="84" customWidth="1"/>
    <col min="6658" max="6658" width="22.42578125" style="84" customWidth="1"/>
    <col min="6659" max="6659" width="27.140625" style="84" customWidth="1"/>
    <col min="6660" max="6660" width="21.5703125" style="84" customWidth="1"/>
    <col min="6661" max="6661" width="20.85546875" style="84" customWidth="1"/>
    <col min="6662" max="6912" width="11.42578125" style="84"/>
    <col min="6913" max="6913" width="29.85546875" style="84" customWidth="1"/>
    <col min="6914" max="6914" width="22.42578125" style="84" customWidth="1"/>
    <col min="6915" max="6915" width="27.140625" style="84" customWidth="1"/>
    <col min="6916" max="6916" width="21.5703125" style="84" customWidth="1"/>
    <col min="6917" max="6917" width="20.85546875" style="84" customWidth="1"/>
    <col min="6918" max="7168" width="11.42578125" style="84"/>
    <col min="7169" max="7169" width="29.85546875" style="84" customWidth="1"/>
    <col min="7170" max="7170" width="22.42578125" style="84" customWidth="1"/>
    <col min="7171" max="7171" width="27.140625" style="84" customWidth="1"/>
    <col min="7172" max="7172" width="21.5703125" style="84" customWidth="1"/>
    <col min="7173" max="7173" width="20.85546875" style="84" customWidth="1"/>
    <col min="7174" max="7424" width="11.42578125" style="84"/>
    <col min="7425" max="7425" width="29.85546875" style="84" customWidth="1"/>
    <col min="7426" max="7426" width="22.42578125" style="84" customWidth="1"/>
    <col min="7427" max="7427" width="27.140625" style="84" customWidth="1"/>
    <col min="7428" max="7428" width="21.5703125" style="84" customWidth="1"/>
    <col min="7429" max="7429" width="20.85546875" style="84" customWidth="1"/>
    <col min="7430" max="7680" width="11.42578125" style="84"/>
    <col min="7681" max="7681" width="29.85546875" style="84" customWidth="1"/>
    <col min="7682" max="7682" width="22.42578125" style="84" customWidth="1"/>
    <col min="7683" max="7683" width="27.140625" style="84" customWidth="1"/>
    <col min="7684" max="7684" width="21.5703125" style="84" customWidth="1"/>
    <col min="7685" max="7685" width="20.85546875" style="84" customWidth="1"/>
    <col min="7686" max="7936" width="11.42578125" style="84"/>
    <col min="7937" max="7937" width="29.85546875" style="84" customWidth="1"/>
    <col min="7938" max="7938" width="22.42578125" style="84" customWidth="1"/>
    <col min="7939" max="7939" width="27.140625" style="84" customWidth="1"/>
    <col min="7940" max="7940" width="21.5703125" style="84" customWidth="1"/>
    <col min="7941" max="7941" width="20.85546875" style="84" customWidth="1"/>
    <col min="7942" max="8192" width="11.42578125" style="84"/>
    <col min="8193" max="8193" width="29.85546875" style="84" customWidth="1"/>
    <col min="8194" max="8194" width="22.42578125" style="84" customWidth="1"/>
    <col min="8195" max="8195" width="27.140625" style="84" customWidth="1"/>
    <col min="8196" max="8196" width="21.5703125" style="84" customWidth="1"/>
    <col min="8197" max="8197" width="20.85546875" style="84" customWidth="1"/>
    <col min="8198" max="8448" width="11.42578125" style="84"/>
    <col min="8449" max="8449" width="29.85546875" style="84" customWidth="1"/>
    <col min="8450" max="8450" width="22.42578125" style="84" customWidth="1"/>
    <col min="8451" max="8451" width="27.140625" style="84" customWidth="1"/>
    <col min="8452" max="8452" width="21.5703125" style="84" customWidth="1"/>
    <col min="8453" max="8453" width="20.85546875" style="84" customWidth="1"/>
    <col min="8454" max="8704" width="11.42578125" style="84"/>
    <col min="8705" max="8705" width="29.85546875" style="84" customWidth="1"/>
    <col min="8706" max="8706" width="22.42578125" style="84" customWidth="1"/>
    <col min="8707" max="8707" width="27.140625" style="84" customWidth="1"/>
    <col min="8708" max="8708" width="21.5703125" style="84" customWidth="1"/>
    <col min="8709" max="8709" width="20.85546875" style="84" customWidth="1"/>
    <col min="8710" max="8960" width="11.42578125" style="84"/>
    <col min="8961" max="8961" width="29.85546875" style="84" customWidth="1"/>
    <col min="8962" max="8962" width="22.42578125" style="84" customWidth="1"/>
    <col min="8963" max="8963" width="27.140625" style="84" customWidth="1"/>
    <col min="8964" max="8964" width="21.5703125" style="84" customWidth="1"/>
    <col min="8965" max="8965" width="20.85546875" style="84" customWidth="1"/>
    <col min="8966" max="9216" width="11.42578125" style="84"/>
    <col min="9217" max="9217" width="29.85546875" style="84" customWidth="1"/>
    <col min="9218" max="9218" width="22.42578125" style="84" customWidth="1"/>
    <col min="9219" max="9219" width="27.140625" style="84" customWidth="1"/>
    <col min="9220" max="9220" width="21.5703125" style="84" customWidth="1"/>
    <col min="9221" max="9221" width="20.85546875" style="84" customWidth="1"/>
    <col min="9222" max="9472" width="11.42578125" style="84"/>
    <col min="9473" max="9473" width="29.85546875" style="84" customWidth="1"/>
    <col min="9474" max="9474" width="22.42578125" style="84" customWidth="1"/>
    <col min="9475" max="9475" width="27.140625" style="84" customWidth="1"/>
    <col min="9476" max="9476" width="21.5703125" style="84" customWidth="1"/>
    <col min="9477" max="9477" width="20.85546875" style="84" customWidth="1"/>
    <col min="9478" max="9728" width="11.42578125" style="84"/>
    <col min="9729" max="9729" width="29.85546875" style="84" customWidth="1"/>
    <col min="9730" max="9730" width="22.42578125" style="84" customWidth="1"/>
    <col min="9731" max="9731" width="27.140625" style="84" customWidth="1"/>
    <col min="9732" max="9732" width="21.5703125" style="84" customWidth="1"/>
    <col min="9733" max="9733" width="20.85546875" style="84" customWidth="1"/>
    <col min="9734" max="9984" width="11.42578125" style="84"/>
    <col min="9985" max="9985" width="29.85546875" style="84" customWidth="1"/>
    <col min="9986" max="9986" width="22.42578125" style="84" customWidth="1"/>
    <col min="9987" max="9987" width="27.140625" style="84" customWidth="1"/>
    <col min="9988" max="9988" width="21.5703125" style="84" customWidth="1"/>
    <col min="9989" max="9989" width="20.85546875" style="84" customWidth="1"/>
    <col min="9990" max="10240" width="11.42578125" style="84"/>
    <col min="10241" max="10241" width="29.85546875" style="84" customWidth="1"/>
    <col min="10242" max="10242" width="22.42578125" style="84" customWidth="1"/>
    <col min="10243" max="10243" width="27.140625" style="84" customWidth="1"/>
    <col min="10244" max="10244" width="21.5703125" style="84" customWidth="1"/>
    <col min="10245" max="10245" width="20.85546875" style="84" customWidth="1"/>
    <col min="10246" max="10496" width="11.42578125" style="84"/>
    <col min="10497" max="10497" width="29.85546875" style="84" customWidth="1"/>
    <col min="10498" max="10498" width="22.42578125" style="84" customWidth="1"/>
    <col min="10499" max="10499" width="27.140625" style="84" customWidth="1"/>
    <col min="10500" max="10500" width="21.5703125" style="84" customWidth="1"/>
    <col min="10501" max="10501" width="20.85546875" style="84" customWidth="1"/>
    <col min="10502" max="10752" width="11.42578125" style="84"/>
    <col min="10753" max="10753" width="29.85546875" style="84" customWidth="1"/>
    <col min="10754" max="10754" width="22.42578125" style="84" customWidth="1"/>
    <col min="10755" max="10755" width="27.140625" style="84" customWidth="1"/>
    <col min="10756" max="10756" width="21.5703125" style="84" customWidth="1"/>
    <col min="10757" max="10757" width="20.85546875" style="84" customWidth="1"/>
    <col min="10758" max="11008" width="11.42578125" style="84"/>
    <col min="11009" max="11009" width="29.85546875" style="84" customWidth="1"/>
    <col min="11010" max="11010" width="22.42578125" style="84" customWidth="1"/>
    <col min="11011" max="11011" width="27.140625" style="84" customWidth="1"/>
    <col min="11012" max="11012" width="21.5703125" style="84" customWidth="1"/>
    <col min="11013" max="11013" width="20.85546875" style="84" customWidth="1"/>
    <col min="11014" max="11264" width="11.42578125" style="84"/>
    <col min="11265" max="11265" width="29.85546875" style="84" customWidth="1"/>
    <col min="11266" max="11266" width="22.42578125" style="84" customWidth="1"/>
    <col min="11267" max="11267" width="27.140625" style="84" customWidth="1"/>
    <col min="11268" max="11268" width="21.5703125" style="84" customWidth="1"/>
    <col min="11269" max="11269" width="20.85546875" style="84" customWidth="1"/>
    <col min="11270" max="11520" width="11.42578125" style="84"/>
    <col min="11521" max="11521" width="29.85546875" style="84" customWidth="1"/>
    <col min="11522" max="11522" width="22.42578125" style="84" customWidth="1"/>
    <col min="11523" max="11523" width="27.140625" style="84" customWidth="1"/>
    <col min="11524" max="11524" width="21.5703125" style="84" customWidth="1"/>
    <col min="11525" max="11525" width="20.85546875" style="84" customWidth="1"/>
    <col min="11526" max="11776" width="11.42578125" style="84"/>
    <col min="11777" max="11777" width="29.85546875" style="84" customWidth="1"/>
    <col min="11778" max="11778" width="22.42578125" style="84" customWidth="1"/>
    <col min="11779" max="11779" width="27.140625" style="84" customWidth="1"/>
    <col min="11780" max="11780" width="21.5703125" style="84" customWidth="1"/>
    <col min="11781" max="11781" width="20.85546875" style="84" customWidth="1"/>
    <col min="11782" max="12032" width="11.42578125" style="84"/>
    <col min="12033" max="12033" width="29.85546875" style="84" customWidth="1"/>
    <col min="12034" max="12034" width="22.42578125" style="84" customWidth="1"/>
    <col min="12035" max="12035" width="27.140625" style="84" customWidth="1"/>
    <col min="12036" max="12036" width="21.5703125" style="84" customWidth="1"/>
    <col min="12037" max="12037" width="20.85546875" style="84" customWidth="1"/>
    <col min="12038" max="12288" width="11.42578125" style="84"/>
    <col min="12289" max="12289" width="29.85546875" style="84" customWidth="1"/>
    <col min="12290" max="12290" width="22.42578125" style="84" customWidth="1"/>
    <col min="12291" max="12291" width="27.140625" style="84" customWidth="1"/>
    <col min="12292" max="12292" width="21.5703125" style="84" customWidth="1"/>
    <col min="12293" max="12293" width="20.85546875" style="84" customWidth="1"/>
    <col min="12294" max="12544" width="11.42578125" style="84"/>
    <col min="12545" max="12545" width="29.85546875" style="84" customWidth="1"/>
    <col min="12546" max="12546" width="22.42578125" style="84" customWidth="1"/>
    <col min="12547" max="12547" width="27.140625" style="84" customWidth="1"/>
    <col min="12548" max="12548" width="21.5703125" style="84" customWidth="1"/>
    <col min="12549" max="12549" width="20.85546875" style="84" customWidth="1"/>
    <col min="12550" max="12800" width="11.42578125" style="84"/>
    <col min="12801" max="12801" width="29.85546875" style="84" customWidth="1"/>
    <col min="12802" max="12802" width="22.42578125" style="84" customWidth="1"/>
    <col min="12803" max="12803" width="27.140625" style="84" customWidth="1"/>
    <col min="12804" max="12804" width="21.5703125" style="84" customWidth="1"/>
    <col min="12805" max="12805" width="20.85546875" style="84" customWidth="1"/>
    <col min="12806" max="13056" width="11.42578125" style="84"/>
    <col min="13057" max="13057" width="29.85546875" style="84" customWidth="1"/>
    <col min="13058" max="13058" width="22.42578125" style="84" customWidth="1"/>
    <col min="13059" max="13059" width="27.140625" style="84" customWidth="1"/>
    <col min="13060" max="13060" width="21.5703125" style="84" customWidth="1"/>
    <col min="13061" max="13061" width="20.85546875" style="84" customWidth="1"/>
    <col min="13062" max="13312" width="11.42578125" style="84"/>
    <col min="13313" max="13313" width="29.85546875" style="84" customWidth="1"/>
    <col min="13314" max="13314" width="22.42578125" style="84" customWidth="1"/>
    <col min="13315" max="13315" width="27.140625" style="84" customWidth="1"/>
    <col min="13316" max="13316" width="21.5703125" style="84" customWidth="1"/>
    <col min="13317" max="13317" width="20.85546875" style="84" customWidth="1"/>
    <col min="13318" max="13568" width="11.42578125" style="84"/>
    <col min="13569" max="13569" width="29.85546875" style="84" customWidth="1"/>
    <col min="13570" max="13570" width="22.42578125" style="84" customWidth="1"/>
    <col min="13571" max="13571" width="27.140625" style="84" customWidth="1"/>
    <col min="13572" max="13572" width="21.5703125" style="84" customWidth="1"/>
    <col min="13573" max="13573" width="20.85546875" style="84" customWidth="1"/>
    <col min="13574" max="13824" width="11.42578125" style="84"/>
    <col min="13825" max="13825" width="29.85546875" style="84" customWidth="1"/>
    <col min="13826" max="13826" width="22.42578125" style="84" customWidth="1"/>
    <col min="13827" max="13827" width="27.140625" style="84" customWidth="1"/>
    <col min="13828" max="13828" width="21.5703125" style="84" customWidth="1"/>
    <col min="13829" max="13829" width="20.85546875" style="84" customWidth="1"/>
    <col min="13830" max="14080" width="11.42578125" style="84"/>
    <col min="14081" max="14081" width="29.85546875" style="84" customWidth="1"/>
    <col min="14082" max="14082" width="22.42578125" style="84" customWidth="1"/>
    <col min="14083" max="14083" width="27.140625" style="84" customWidth="1"/>
    <col min="14084" max="14084" width="21.5703125" style="84" customWidth="1"/>
    <col min="14085" max="14085" width="20.85546875" style="84" customWidth="1"/>
    <col min="14086" max="14336" width="11.42578125" style="84"/>
    <col min="14337" max="14337" width="29.85546875" style="84" customWidth="1"/>
    <col min="14338" max="14338" width="22.42578125" style="84" customWidth="1"/>
    <col min="14339" max="14339" width="27.140625" style="84" customWidth="1"/>
    <col min="14340" max="14340" width="21.5703125" style="84" customWidth="1"/>
    <col min="14341" max="14341" width="20.85546875" style="84" customWidth="1"/>
    <col min="14342" max="14592" width="11.42578125" style="84"/>
    <col min="14593" max="14593" width="29.85546875" style="84" customWidth="1"/>
    <col min="14594" max="14594" width="22.42578125" style="84" customWidth="1"/>
    <col min="14595" max="14595" width="27.140625" style="84" customWidth="1"/>
    <col min="14596" max="14596" width="21.5703125" style="84" customWidth="1"/>
    <col min="14597" max="14597" width="20.85546875" style="84" customWidth="1"/>
    <col min="14598" max="14848" width="11.42578125" style="84"/>
    <col min="14849" max="14849" width="29.85546875" style="84" customWidth="1"/>
    <col min="14850" max="14850" width="22.42578125" style="84" customWidth="1"/>
    <col min="14851" max="14851" width="27.140625" style="84" customWidth="1"/>
    <col min="14852" max="14852" width="21.5703125" style="84" customWidth="1"/>
    <col min="14853" max="14853" width="20.85546875" style="84" customWidth="1"/>
    <col min="14854" max="15104" width="11.42578125" style="84"/>
    <col min="15105" max="15105" width="29.85546875" style="84" customWidth="1"/>
    <col min="15106" max="15106" width="22.42578125" style="84" customWidth="1"/>
    <col min="15107" max="15107" width="27.140625" style="84" customWidth="1"/>
    <col min="15108" max="15108" width="21.5703125" style="84" customWidth="1"/>
    <col min="15109" max="15109" width="20.85546875" style="84" customWidth="1"/>
    <col min="15110" max="15360" width="11.42578125" style="84"/>
    <col min="15361" max="15361" width="29.85546875" style="84" customWidth="1"/>
    <col min="15362" max="15362" width="22.42578125" style="84" customWidth="1"/>
    <col min="15363" max="15363" width="27.140625" style="84" customWidth="1"/>
    <col min="15364" max="15364" width="21.5703125" style="84" customWidth="1"/>
    <col min="15365" max="15365" width="20.85546875" style="84" customWidth="1"/>
    <col min="15366" max="15616" width="11.42578125" style="84"/>
    <col min="15617" max="15617" width="29.85546875" style="84" customWidth="1"/>
    <col min="15618" max="15618" width="22.42578125" style="84" customWidth="1"/>
    <col min="15619" max="15619" width="27.140625" style="84" customWidth="1"/>
    <col min="15620" max="15620" width="21.5703125" style="84" customWidth="1"/>
    <col min="15621" max="15621" width="20.85546875" style="84" customWidth="1"/>
    <col min="15622" max="15872" width="11.42578125" style="84"/>
    <col min="15873" max="15873" width="29.85546875" style="84" customWidth="1"/>
    <col min="15874" max="15874" width="22.42578125" style="84" customWidth="1"/>
    <col min="15875" max="15875" width="27.140625" style="84" customWidth="1"/>
    <col min="15876" max="15876" width="21.5703125" style="84" customWidth="1"/>
    <col min="15877" max="15877" width="20.85546875" style="84" customWidth="1"/>
    <col min="15878" max="16128" width="11.42578125" style="84"/>
    <col min="16129" max="16129" width="29.85546875" style="84" customWidth="1"/>
    <col min="16130" max="16130" width="22.42578125" style="84" customWidth="1"/>
    <col min="16131" max="16131" width="27.140625" style="84" customWidth="1"/>
    <col min="16132" max="16132" width="21.5703125" style="84" customWidth="1"/>
    <col min="16133" max="16133" width="20.85546875" style="84" customWidth="1"/>
    <col min="16134" max="16384" width="11.42578125" style="84"/>
  </cols>
  <sheetData>
    <row r="1" spans="1:5" ht="48" customHeight="1" x14ac:dyDescent="0.2">
      <c r="A1" s="113"/>
      <c r="B1" s="116" t="s">
        <v>342</v>
      </c>
      <c r="C1" s="117"/>
      <c r="D1" s="117"/>
      <c r="E1" s="118"/>
    </row>
    <row r="2" spans="1:5" ht="34.5" customHeight="1" x14ac:dyDescent="0.2">
      <c r="A2" s="114"/>
      <c r="B2" s="157" t="s">
        <v>348</v>
      </c>
      <c r="C2" s="158"/>
      <c r="D2" s="157" t="s">
        <v>341</v>
      </c>
      <c r="E2" s="158"/>
    </row>
    <row r="3" spans="1:5" ht="33" customHeight="1" thickBot="1" x14ac:dyDescent="0.25">
      <c r="A3" s="115"/>
      <c r="B3" s="157" t="s">
        <v>347</v>
      </c>
      <c r="C3" s="159"/>
      <c r="D3" s="159"/>
      <c r="E3" s="158"/>
    </row>
    <row r="4" spans="1:5" ht="48.75" customHeight="1" thickBot="1" x14ac:dyDescent="0.25">
      <c r="A4" s="85"/>
      <c r="B4" s="130" t="s">
        <v>155</v>
      </c>
      <c r="C4" s="131"/>
      <c r="D4" s="131"/>
      <c r="E4" s="132"/>
    </row>
    <row r="5" spans="1:5" x14ac:dyDescent="0.2">
      <c r="A5" s="133"/>
      <c r="B5" s="133"/>
      <c r="C5" s="133"/>
      <c r="D5" s="133"/>
      <c r="E5" s="133"/>
    </row>
    <row r="6" spans="1:5" ht="15" x14ac:dyDescent="0.2">
      <c r="A6" s="86" t="s">
        <v>140</v>
      </c>
      <c r="B6" s="134" t="s">
        <v>141</v>
      </c>
      <c r="C6" s="134"/>
      <c r="D6" s="134"/>
      <c r="E6" s="134"/>
    </row>
    <row r="7" spans="1:5" ht="15" x14ac:dyDescent="0.2">
      <c r="A7" s="86" t="s">
        <v>142</v>
      </c>
      <c r="B7" s="135" t="s">
        <v>143</v>
      </c>
      <c r="C7" s="136"/>
      <c r="D7" s="136"/>
      <c r="E7" s="137"/>
    </row>
    <row r="8" spans="1:5" ht="15" x14ac:dyDescent="0.2">
      <c r="A8" s="86" t="s">
        <v>144</v>
      </c>
      <c r="B8" s="135" t="s">
        <v>145</v>
      </c>
      <c r="C8" s="136"/>
      <c r="D8" s="136"/>
      <c r="E8" s="137"/>
    </row>
    <row r="9" spans="1:5" ht="15" customHeight="1" x14ac:dyDescent="0.2">
      <c r="A9" s="86" t="s">
        <v>146</v>
      </c>
      <c r="B9" s="128" t="s">
        <v>147</v>
      </c>
      <c r="C9" s="128"/>
      <c r="D9" s="128"/>
      <c r="E9" s="128"/>
    </row>
    <row r="10" spans="1:5" ht="15" customHeight="1" x14ac:dyDescent="0.2">
      <c r="A10" s="86" t="s">
        <v>148</v>
      </c>
      <c r="B10" s="128" t="s">
        <v>161</v>
      </c>
      <c r="C10" s="128"/>
      <c r="D10" s="128"/>
      <c r="E10" s="128"/>
    </row>
    <row r="11" spans="1:5" ht="15" x14ac:dyDescent="0.2">
      <c r="A11" s="86" t="s">
        <v>149</v>
      </c>
      <c r="B11" s="126" t="s">
        <v>150</v>
      </c>
      <c r="C11" s="126"/>
      <c r="D11" s="126"/>
      <c r="E11" s="126"/>
    </row>
    <row r="12" spans="1:5" ht="200.25" customHeight="1" x14ac:dyDescent="0.2">
      <c r="A12" s="86" t="s">
        <v>151</v>
      </c>
      <c r="B12" s="129"/>
      <c r="C12" s="129"/>
      <c r="D12" s="129"/>
      <c r="E12" s="129"/>
    </row>
    <row r="13" spans="1:5" ht="21" customHeight="1" x14ac:dyDescent="0.2">
      <c r="A13" s="86" t="s">
        <v>152</v>
      </c>
      <c r="B13" s="126" t="s">
        <v>160</v>
      </c>
      <c r="C13" s="126"/>
      <c r="D13" s="126"/>
      <c r="E13" s="126"/>
    </row>
    <row r="14" spans="1:5" ht="80.25" customHeight="1" x14ac:dyDescent="0.2">
      <c r="A14" s="86" t="s">
        <v>156</v>
      </c>
      <c r="B14" s="123" t="s">
        <v>162</v>
      </c>
      <c r="C14" s="124"/>
      <c r="D14" s="124"/>
      <c r="E14" s="125"/>
    </row>
    <row r="15" spans="1:5" ht="15" x14ac:dyDescent="0.2">
      <c r="A15" s="127" t="s">
        <v>153</v>
      </c>
      <c r="B15" s="127"/>
      <c r="C15" s="127"/>
      <c r="D15" s="127"/>
      <c r="E15" s="127"/>
    </row>
    <row r="16" spans="1:5" ht="108" customHeight="1" x14ac:dyDescent="0.2">
      <c r="A16" s="121" t="s">
        <v>154</v>
      </c>
      <c r="B16" s="123" t="s">
        <v>163</v>
      </c>
      <c r="C16" s="124"/>
      <c r="D16" s="124"/>
      <c r="E16" s="125"/>
    </row>
    <row r="17" spans="1:5" ht="168" customHeight="1" x14ac:dyDescent="0.2">
      <c r="A17" s="122"/>
      <c r="B17" s="123" t="s">
        <v>164</v>
      </c>
      <c r="C17" s="124"/>
      <c r="D17" s="124"/>
      <c r="E17" s="125"/>
    </row>
    <row r="18" spans="1:5" ht="15" x14ac:dyDescent="0.2">
      <c r="A18" s="127" t="s">
        <v>157</v>
      </c>
      <c r="B18" s="127"/>
      <c r="C18" s="127"/>
      <c r="D18" s="127"/>
      <c r="E18" s="127"/>
    </row>
    <row r="19" spans="1:5" ht="183.75" customHeight="1" x14ac:dyDescent="0.2">
      <c r="A19" s="88" t="s">
        <v>168</v>
      </c>
      <c r="B19" s="87"/>
      <c r="C19" s="91" t="s">
        <v>167</v>
      </c>
      <c r="D19" s="119"/>
      <c r="E19" s="120"/>
    </row>
    <row r="20" spans="1:5" ht="177.75" customHeight="1" x14ac:dyDescent="0.2">
      <c r="A20" s="88" t="s">
        <v>158</v>
      </c>
      <c r="B20" s="87"/>
      <c r="C20" s="88" t="s">
        <v>159</v>
      </c>
      <c r="D20" s="119"/>
      <c r="E20" s="120"/>
    </row>
    <row r="21" spans="1:5" ht="248.25" customHeight="1" x14ac:dyDescent="0.2">
      <c r="A21" s="88" t="s">
        <v>165</v>
      </c>
      <c r="B21" s="87"/>
      <c r="C21" s="88" t="s">
        <v>166</v>
      </c>
      <c r="D21" s="119"/>
      <c r="E21" s="120"/>
    </row>
  </sheetData>
  <mergeCells count="24">
    <mergeCell ref="B9:E9"/>
    <mergeCell ref="B10:E10"/>
    <mergeCell ref="B11:E11"/>
    <mergeCell ref="B12:E12"/>
    <mergeCell ref="B4:E4"/>
    <mergeCell ref="A5:E5"/>
    <mergeCell ref="B6:E6"/>
    <mergeCell ref="B7:E7"/>
    <mergeCell ref="B8:E8"/>
    <mergeCell ref="D20:E20"/>
    <mergeCell ref="D21:E21"/>
    <mergeCell ref="A16:A17"/>
    <mergeCell ref="B17:E17"/>
    <mergeCell ref="B13:E13"/>
    <mergeCell ref="A15:E15"/>
    <mergeCell ref="B16:E16"/>
    <mergeCell ref="B14:E14"/>
    <mergeCell ref="A18:E18"/>
    <mergeCell ref="D19:E19"/>
    <mergeCell ref="A1:A3"/>
    <mergeCell ref="B1:E1"/>
    <mergeCell ref="B2:C2"/>
    <mergeCell ref="D2:E2"/>
    <mergeCell ref="B3:E3"/>
  </mergeCells>
  <printOptions horizontalCentered="1"/>
  <pageMargins left="0.9055118110236221" right="0.9055118110236221" top="0.94488188976377963" bottom="0.94488188976377963" header="0.31496062992125984" footer="0.31496062992125984"/>
  <pageSetup scale="55" orientation="landscape" r:id="rId1"/>
  <rowBreaks count="1" manualBreakCount="1">
    <brk id="1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90" zoomScaleNormal="90" workbookViewId="0">
      <selection activeCell="D2" sqref="D2:I2"/>
    </sheetView>
  </sheetViews>
  <sheetFormatPr baseColWidth="10" defaultRowHeight="20.25" customHeight="1" x14ac:dyDescent="0.2"/>
  <cols>
    <col min="1" max="1" width="4.140625" style="1" bestFit="1" customWidth="1"/>
    <col min="2" max="2" width="18.85546875" style="1" customWidth="1"/>
    <col min="3" max="3" width="27.7109375" style="1" customWidth="1"/>
    <col min="4" max="4" width="26.7109375" style="1" customWidth="1"/>
    <col min="5" max="5" width="13" style="1" customWidth="1"/>
    <col min="6" max="6" width="11.85546875" style="1" customWidth="1"/>
    <col min="7" max="7" width="26.5703125" style="1" customWidth="1"/>
    <col min="8" max="8" width="9.140625" style="1" customWidth="1"/>
    <col min="9" max="9" width="10.7109375" style="1" customWidth="1"/>
    <col min="10" max="10" width="30.85546875" style="1" customWidth="1"/>
    <col min="11" max="11" width="11.5703125" style="1" customWidth="1"/>
    <col min="12" max="12" width="11.140625" style="1" customWidth="1"/>
    <col min="13" max="13" width="26.5703125" style="2" customWidth="1"/>
    <col min="14" max="14" width="33" style="1" customWidth="1"/>
    <col min="15" max="16" width="11.42578125" style="1"/>
    <col min="17" max="17" width="13.85546875" style="1" customWidth="1"/>
    <col min="18" max="18" width="51.28515625" style="1" customWidth="1"/>
    <col min="19" max="16384" width="11.42578125" style="1"/>
  </cols>
  <sheetData>
    <row r="1" spans="1:14" ht="39.75" customHeight="1" x14ac:dyDescent="0.2">
      <c r="A1" s="144"/>
      <c r="B1" s="144"/>
      <c r="C1" s="144"/>
      <c r="D1" s="152" t="s">
        <v>134</v>
      </c>
      <c r="E1" s="152"/>
      <c r="F1" s="152"/>
      <c r="G1" s="152"/>
      <c r="H1" s="152"/>
      <c r="I1" s="152"/>
      <c r="J1" s="152"/>
      <c r="K1" s="152"/>
      <c r="L1" s="152"/>
      <c r="M1" s="152"/>
      <c r="N1" s="152"/>
    </row>
    <row r="2" spans="1:14" ht="36" customHeight="1" x14ac:dyDescent="0.2">
      <c r="A2" s="144"/>
      <c r="B2" s="144"/>
      <c r="C2" s="144"/>
      <c r="D2" s="153" t="s">
        <v>348</v>
      </c>
      <c r="E2" s="153"/>
      <c r="F2" s="153"/>
      <c r="G2" s="153"/>
      <c r="H2" s="153"/>
      <c r="I2" s="153"/>
      <c r="J2" s="153" t="s">
        <v>341</v>
      </c>
      <c r="K2" s="153"/>
      <c r="L2" s="153"/>
      <c r="M2" s="153"/>
      <c r="N2" s="153"/>
    </row>
    <row r="3" spans="1:14" ht="36.75" customHeight="1" x14ac:dyDescent="0.2">
      <c r="A3" s="144"/>
      <c r="B3" s="144"/>
      <c r="C3" s="144"/>
      <c r="D3" s="154" t="s">
        <v>347</v>
      </c>
      <c r="E3" s="155"/>
      <c r="F3" s="155"/>
      <c r="G3" s="155"/>
      <c r="H3" s="155"/>
      <c r="I3" s="155"/>
      <c r="J3" s="155"/>
      <c r="K3" s="155"/>
      <c r="L3" s="155"/>
      <c r="M3" s="155"/>
      <c r="N3" s="156"/>
    </row>
    <row r="4" spans="1:14" s="8" customFormat="1" ht="24" x14ac:dyDescent="0.25">
      <c r="A4" s="3" t="s">
        <v>0</v>
      </c>
      <c r="B4" s="4" t="s">
        <v>1</v>
      </c>
      <c r="C4" s="4" t="s">
        <v>2</v>
      </c>
      <c r="D4" s="5" t="s">
        <v>3</v>
      </c>
      <c r="E4" s="4" t="s">
        <v>4</v>
      </c>
      <c r="F4" s="4" t="s">
        <v>5</v>
      </c>
      <c r="G4" s="4" t="s">
        <v>6</v>
      </c>
      <c r="H4" s="4" t="s">
        <v>7</v>
      </c>
      <c r="I4" s="4" t="s">
        <v>8</v>
      </c>
      <c r="J4" s="6" t="s">
        <v>9</v>
      </c>
      <c r="K4" s="4" t="s">
        <v>10</v>
      </c>
      <c r="L4" s="4" t="s">
        <v>11</v>
      </c>
      <c r="M4" s="5" t="s">
        <v>12</v>
      </c>
      <c r="N4" s="7" t="s">
        <v>13</v>
      </c>
    </row>
    <row r="5" spans="1:14" ht="192" x14ac:dyDescent="0.2">
      <c r="A5" s="9">
        <v>1</v>
      </c>
      <c r="B5" s="139" t="s">
        <v>14</v>
      </c>
      <c r="C5" s="141" t="s">
        <v>15</v>
      </c>
      <c r="D5" s="10" t="s">
        <v>16</v>
      </c>
      <c r="E5" s="11">
        <v>1</v>
      </c>
      <c r="F5" s="11" t="str">
        <f t="shared" ref="F5:F27" si="0">IF(E5=1,"Rara vez",IF(E5=2,"Improbable",IF(E5=3,"Posible",IF(E5=4,"Probable",IF(E5=5,"Casi seguro")))))</f>
        <v>Rara vez</v>
      </c>
      <c r="G5" s="3" t="s">
        <v>170</v>
      </c>
      <c r="H5" s="11">
        <v>4</v>
      </c>
      <c r="I5" s="11" t="str">
        <f t="shared" ref="I5:I27" si="1">IF(H5=1,"Insignificante",IF(H5=2,"Menor",IF(H5=3,"Moderado",IF(H5=4,"Mayor",IF(H5=5,"Catastrófico")))))</f>
        <v>Mayor</v>
      </c>
      <c r="J5" s="12" t="s">
        <v>171</v>
      </c>
      <c r="K5" s="11">
        <f t="shared" ref="K5:K27" si="2">+E5*H5</f>
        <v>4</v>
      </c>
      <c r="L5" s="11" t="str">
        <f t="shared" ref="L5:L27" si="3">IF(AND(K5&gt;=0,K5&lt;=3),"BAJO",IF(K5&lt;7,"MEDIO",IF(K5&lt;11,"ALTO",IF(K5&gt;=11,"EXTREMO"))))</f>
        <v>MEDIO</v>
      </c>
      <c r="M5" s="13" t="s">
        <v>17</v>
      </c>
      <c r="N5" s="13" t="s">
        <v>172</v>
      </c>
    </row>
    <row r="6" spans="1:14" ht="252" x14ac:dyDescent="0.2">
      <c r="A6" s="9">
        <v>2</v>
      </c>
      <c r="B6" s="139"/>
      <c r="C6" s="142"/>
      <c r="D6" s="10" t="s">
        <v>18</v>
      </c>
      <c r="E6" s="11">
        <v>1</v>
      </c>
      <c r="F6" s="11" t="str">
        <f t="shared" si="0"/>
        <v>Rara vez</v>
      </c>
      <c r="G6" s="3" t="s">
        <v>173</v>
      </c>
      <c r="H6" s="11">
        <v>4</v>
      </c>
      <c r="I6" s="11" t="str">
        <f t="shared" si="1"/>
        <v>Mayor</v>
      </c>
      <c r="J6" s="12" t="s">
        <v>174</v>
      </c>
      <c r="K6" s="11">
        <f t="shared" si="2"/>
        <v>4</v>
      </c>
      <c r="L6" s="11" t="str">
        <f t="shared" si="3"/>
        <v>MEDIO</v>
      </c>
      <c r="M6" s="13" t="s">
        <v>19</v>
      </c>
      <c r="N6" s="13" t="s">
        <v>172</v>
      </c>
    </row>
    <row r="7" spans="1:14" ht="48" x14ac:dyDescent="0.2">
      <c r="A7" s="9">
        <v>3</v>
      </c>
      <c r="B7" s="139"/>
      <c r="C7" s="142"/>
      <c r="D7" s="10" t="s">
        <v>20</v>
      </c>
      <c r="E7" s="11">
        <v>1</v>
      </c>
      <c r="F7" s="11" t="str">
        <f t="shared" si="0"/>
        <v>Rara vez</v>
      </c>
      <c r="G7" s="3" t="s">
        <v>21</v>
      </c>
      <c r="H7" s="11">
        <v>1</v>
      </c>
      <c r="I7" s="11" t="str">
        <f t="shared" si="1"/>
        <v>Insignificante</v>
      </c>
      <c r="J7" s="12" t="s">
        <v>22</v>
      </c>
      <c r="K7" s="11">
        <f t="shared" si="2"/>
        <v>1</v>
      </c>
      <c r="L7" s="11" t="str">
        <f t="shared" si="3"/>
        <v>BAJO</v>
      </c>
      <c r="M7" s="13" t="s">
        <v>23</v>
      </c>
      <c r="N7" s="13"/>
    </row>
    <row r="8" spans="1:14" ht="48" x14ac:dyDescent="0.2">
      <c r="A8" s="9">
        <v>4</v>
      </c>
      <c r="B8" s="139"/>
      <c r="C8" s="142"/>
      <c r="D8" s="10" t="s">
        <v>24</v>
      </c>
      <c r="E8" s="11">
        <v>1</v>
      </c>
      <c r="F8" s="11" t="str">
        <f t="shared" si="0"/>
        <v>Rara vez</v>
      </c>
      <c r="G8" s="3" t="s">
        <v>169</v>
      </c>
      <c r="H8" s="11">
        <v>2</v>
      </c>
      <c r="I8" s="11" t="str">
        <f t="shared" si="1"/>
        <v>Menor</v>
      </c>
      <c r="J8" s="12" t="s">
        <v>23</v>
      </c>
      <c r="K8" s="11">
        <f t="shared" si="2"/>
        <v>2</v>
      </c>
      <c r="L8" s="11" t="str">
        <f t="shared" si="3"/>
        <v>BAJO</v>
      </c>
      <c r="M8" s="13" t="s">
        <v>23</v>
      </c>
      <c r="N8" s="13"/>
    </row>
    <row r="9" spans="1:14" ht="228" x14ac:dyDescent="0.2">
      <c r="A9" s="9">
        <v>5</v>
      </c>
      <c r="B9" s="139"/>
      <c r="C9" s="142"/>
      <c r="D9" s="10" t="s">
        <v>25</v>
      </c>
      <c r="E9" s="11">
        <v>1</v>
      </c>
      <c r="F9" s="11" t="str">
        <f t="shared" si="0"/>
        <v>Rara vez</v>
      </c>
      <c r="G9" s="3" t="s">
        <v>26</v>
      </c>
      <c r="H9" s="11">
        <v>4</v>
      </c>
      <c r="I9" s="11" t="str">
        <f t="shared" si="1"/>
        <v>Mayor</v>
      </c>
      <c r="J9" s="12" t="s">
        <v>175</v>
      </c>
      <c r="K9" s="11">
        <f t="shared" si="2"/>
        <v>4</v>
      </c>
      <c r="L9" s="11" t="str">
        <f>IF(AND(K9&gt;=0,K9&lt;=3),"BAJO",IF(K9&lt;7,"MEDIO",IF(K9&lt;11,"ALTO",IF(K9&gt;=11,"EXTREMO"))))</f>
        <v>MEDIO</v>
      </c>
      <c r="M9" s="13" t="s">
        <v>176</v>
      </c>
      <c r="N9" s="92" t="s">
        <v>177</v>
      </c>
    </row>
    <row r="10" spans="1:14" ht="48" x14ac:dyDescent="0.2">
      <c r="A10" s="9">
        <v>6</v>
      </c>
      <c r="B10" s="139"/>
      <c r="C10" s="143"/>
      <c r="D10" s="10" t="s">
        <v>27</v>
      </c>
      <c r="E10" s="11">
        <v>1</v>
      </c>
      <c r="F10" s="11" t="str">
        <f t="shared" si="0"/>
        <v>Rara vez</v>
      </c>
      <c r="G10" s="3" t="s">
        <v>178</v>
      </c>
      <c r="H10" s="11">
        <v>1</v>
      </c>
      <c r="I10" s="11" t="str">
        <f t="shared" si="1"/>
        <v>Insignificante</v>
      </c>
      <c r="J10" s="12" t="s">
        <v>23</v>
      </c>
      <c r="K10" s="11">
        <f t="shared" si="2"/>
        <v>1</v>
      </c>
      <c r="L10" s="11" t="str">
        <f t="shared" si="3"/>
        <v>BAJO</v>
      </c>
      <c r="M10" s="13" t="s">
        <v>23</v>
      </c>
      <c r="N10" s="13"/>
    </row>
    <row r="11" spans="1:14" ht="132" x14ac:dyDescent="0.2">
      <c r="A11" s="9">
        <v>7</v>
      </c>
      <c r="B11" s="139"/>
      <c r="C11" s="141" t="s">
        <v>28</v>
      </c>
      <c r="D11" s="10" t="s">
        <v>29</v>
      </c>
      <c r="E11" s="11">
        <v>1</v>
      </c>
      <c r="F11" s="11" t="str">
        <f t="shared" si="0"/>
        <v>Rara vez</v>
      </c>
      <c r="G11" s="3" t="s">
        <v>179</v>
      </c>
      <c r="H11" s="11">
        <v>1</v>
      </c>
      <c r="I11" s="11" t="str">
        <f t="shared" si="1"/>
        <v>Insignificante</v>
      </c>
      <c r="J11" s="12" t="s">
        <v>30</v>
      </c>
      <c r="K11" s="11">
        <f t="shared" si="2"/>
        <v>1</v>
      </c>
      <c r="L11" s="11" t="str">
        <f t="shared" si="3"/>
        <v>BAJO</v>
      </c>
      <c r="M11" s="13" t="s">
        <v>31</v>
      </c>
      <c r="N11" s="13" t="s">
        <v>172</v>
      </c>
    </row>
    <row r="12" spans="1:14" ht="132" x14ac:dyDescent="0.2">
      <c r="A12" s="9">
        <v>8</v>
      </c>
      <c r="B12" s="139"/>
      <c r="C12" s="142"/>
      <c r="D12" s="10" t="s">
        <v>32</v>
      </c>
      <c r="E12" s="11">
        <v>1</v>
      </c>
      <c r="F12" s="11" t="str">
        <f t="shared" si="0"/>
        <v>Rara vez</v>
      </c>
      <c r="G12" s="3" t="s">
        <v>33</v>
      </c>
      <c r="H12" s="11">
        <v>1</v>
      </c>
      <c r="I12" s="11" t="str">
        <f t="shared" si="1"/>
        <v>Insignificante</v>
      </c>
      <c r="J12" s="12" t="s">
        <v>34</v>
      </c>
      <c r="K12" s="11">
        <f t="shared" si="2"/>
        <v>1</v>
      </c>
      <c r="L12" s="11" t="str">
        <f t="shared" si="3"/>
        <v>BAJO</v>
      </c>
      <c r="M12" s="13" t="s">
        <v>180</v>
      </c>
      <c r="N12" s="13" t="s">
        <v>172</v>
      </c>
    </row>
    <row r="13" spans="1:14" ht="108" x14ac:dyDescent="0.2">
      <c r="A13" s="9">
        <v>9</v>
      </c>
      <c r="B13" s="139"/>
      <c r="C13" s="143"/>
      <c r="D13" s="10" t="s">
        <v>35</v>
      </c>
      <c r="E13" s="11">
        <v>1</v>
      </c>
      <c r="F13" s="11" t="str">
        <f t="shared" si="0"/>
        <v>Rara vez</v>
      </c>
      <c r="G13" s="3" t="s">
        <v>36</v>
      </c>
      <c r="H13" s="11">
        <v>1</v>
      </c>
      <c r="I13" s="11" t="str">
        <f t="shared" si="1"/>
        <v>Insignificante</v>
      </c>
      <c r="J13" s="12" t="s">
        <v>37</v>
      </c>
      <c r="K13" s="11">
        <f t="shared" si="2"/>
        <v>1</v>
      </c>
      <c r="L13" s="11" t="str">
        <f t="shared" si="3"/>
        <v>BAJO</v>
      </c>
      <c r="M13" s="13" t="s">
        <v>38</v>
      </c>
      <c r="N13" s="13" t="s">
        <v>181</v>
      </c>
    </row>
    <row r="14" spans="1:14" ht="120.75" thickBot="1" x14ac:dyDescent="0.25">
      <c r="A14" s="9">
        <v>10</v>
      </c>
      <c r="B14" s="139"/>
      <c r="C14" s="10" t="s">
        <v>40</v>
      </c>
      <c r="D14" s="10" t="s">
        <v>41</v>
      </c>
      <c r="E14" s="11">
        <v>2</v>
      </c>
      <c r="F14" s="11" t="str">
        <f t="shared" si="0"/>
        <v>Improbable</v>
      </c>
      <c r="G14" s="3" t="s">
        <v>42</v>
      </c>
      <c r="H14" s="11">
        <v>1</v>
      </c>
      <c r="I14" s="11" t="str">
        <f t="shared" si="1"/>
        <v>Insignificante</v>
      </c>
      <c r="J14" s="12" t="s">
        <v>43</v>
      </c>
      <c r="K14" s="11">
        <f t="shared" si="2"/>
        <v>2</v>
      </c>
      <c r="L14" s="11" t="str">
        <f t="shared" si="3"/>
        <v>BAJO</v>
      </c>
      <c r="M14" s="13" t="s">
        <v>38</v>
      </c>
      <c r="N14" s="13" t="s">
        <v>39</v>
      </c>
    </row>
    <row r="15" spans="1:14" ht="144.75" thickBot="1" x14ac:dyDescent="0.25">
      <c r="A15" s="9">
        <v>11</v>
      </c>
      <c r="B15" s="15" t="s">
        <v>44</v>
      </c>
      <c r="C15" s="16" t="s">
        <v>45</v>
      </c>
      <c r="D15" s="16" t="s">
        <v>46</v>
      </c>
      <c r="E15" s="17">
        <v>1</v>
      </c>
      <c r="F15" s="17" t="str">
        <f t="shared" si="0"/>
        <v>Rara vez</v>
      </c>
      <c r="G15" s="18" t="s">
        <v>47</v>
      </c>
      <c r="H15" s="11">
        <v>4</v>
      </c>
      <c r="I15" s="17" t="str">
        <f t="shared" si="1"/>
        <v>Mayor</v>
      </c>
      <c r="J15" s="19" t="s">
        <v>182</v>
      </c>
      <c r="K15" s="11">
        <f t="shared" si="2"/>
        <v>4</v>
      </c>
      <c r="L15" s="17" t="str">
        <f t="shared" si="3"/>
        <v>MEDIO</v>
      </c>
      <c r="M15" s="13" t="s">
        <v>48</v>
      </c>
      <c r="N15" s="14" t="s">
        <v>183</v>
      </c>
    </row>
    <row r="16" spans="1:14" ht="168.75" thickBot="1" x14ac:dyDescent="0.25">
      <c r="A16" s="9">
        <v>12</v>
      </c>
      <c r="B16" s="20" t="s">
        <v>49</v>
      </c>
      <c r="C16" s="21" t="s">
        <v>50</v>
      </c>
      <c r="D16" s="21" t="s">
        <v>51</v>
      </c>
      <c r="E16" s="22">
        <v>2</v>
      </c>
      <c r="F16" s="22" t="str">
        <f t="shared" si="0"/>
        <v>Improbable</v>
      </c>
      <c r="G16" s="23" t="s">
        <v>52</v>
      </c>
      <c r="H16" s="11">
        <v>1</v>
      </c>
      <c r="I16" s="22" t="str">
        <f t="shared" si="1"/>
        <v>Insignificante</v>
      </c>
      <c r="J16" s="24" t="s">
        <v>53</v>
      </c>
      <c r="K16" s="11">
        <f t="shared" si="2"/>
        <v>2</v>
      </c>
      <c r="L16" s="22" t="str">
        <f t="shared" si="3"/>
        <v>BAJO</v>
      </c>
      <c r="M16" s="13" t="s">
        <v>54</v>
      </c>
      <c r="N16" s="13" t="s">
        <v>39</v>
      </c>
    </row>
    <row r="17" spans="1:14" ht="132.75" thickBot="1" x14ac:dyDescent="0.25">
      <c r="A17" s="9">
        <v>13</v>
      </c>
      <c r="B17" s="138" t="s">
        <v>55</v>
      </c>
      <c r="C17" s="21" t="s">
        <v>56</v>
      </c>
      <c r="D17" s="21" t="s">
        <v>57</v>
      </c>
      <c r="E17" s="22">
        <v>1</v>
      </c>
      <c r="F17" s="22" t="str">
        <f t="shared" si="0"/>
        <v>Rara vez</v>
      </c>
      <c r="G17" s="23" t="s">
        <v>184</v>
      </c>
      <c r="H17" s="11">
        <v>1</v>
      </c>
      <c r="I17" s="22" t="str">
        <f t="shared" si="1"/>
        <v>Insignificante</v>
      </c>
      <c r="J17" s="24" t="s">
        <v>185</v>
      </c>
      <c r="K17" s="11">
        <f t="shared" si="2"/>
        <v>1</v>
      </c>
      <c r="L17" s="22" t="str">
        <f t="shared" si="3"/>
        <v>BAJO</v>
      </c>
      <c r="M17" s="13" t="s">
        <v>60</v>
      </c>
      <c r="N17" s="13" t="s">
        <v>172</v>
      </c>
    </row>
    <row r="18" spans="1:14" ht="132" x14ac:dyDescent="0.2">
      <c r="A18" s="9">
        <v>14</v>
      </c>
      <c r="B18" s="139"/>
      <c r="C18" s="10" t="s">
        <v>61</v>
      </c>
      <c r="D18" s="10" t="s">
        <v>62</v>
      </c>
      <c r="E18" s="11">
        <v>1</v>
      </c>
      <c r="F18" s="11" t="str">
        <f t="shared" si="0"/>
        <v>Rara vez</v>
      </c>
      <c r="G18" s="23" t="s">
        <v>58</v>
      </c>
      <c r="H18" s="11">
        <v>1</v>
      </c>
      <c r="I18" s="11" t="str">
        <f t="shared" si="1"/>
        <v>Insignificante</v>
      </c>
      <c r="J18" s="24" t="s">
        <v>59</v>
      </c>
      <c r="K18" s="11">
        <f t="shared" si="2"/>
        <v>1</v>
      </c>
      <c r="L18" s="11" t="str">
        <f t="shared" si="3"/>
        <v>BAJO</v>
      </c>
      <c r="M18" s="13" t="s">
        <v>60</v>
      </c>
      <c r="N18" s="13" t="s">
        <v>172</v>
      </c>
    </row>
    <row r="19" spans="1:14" ht="132.75" thickBot="1" x14ac:dyDescent="0.25">
      <c r="A19" s="9">
        <v>15</v>
      </c>
      <c r="B19" s="140"/>
      <c r="C19" s="25" t="s">
        <v>63</v>
      </c>
      <c r="D19" s="25" t="s">
        <v>64</v>
      </c>
      <c r="E19" s="26">
        <v>1</v>
      </c>
      <c r="F19" s="26" t="str">
        <f t="shared" si="0"/>
        <v>Rara vez</v>
      </c>
      <c r="G19" s="27" t="s">
        <v>65</v>
      </c>
      <c r="H19" s="11">
        <v>1</v>
      </c>
      <c r="I19" s="26" t="str">
        <f t="shared" si="1"/>
        <v>Insignificante</v>
      </c>
      <c r="J19" s="28" t="s">
        <v>66</v>
      </c>
      <c r="K19" s="11">
        <f t="shared" si="2"/>
        <v>1</v>
      </c>
      <c r="L19" s="26" t="str">
        <f t="shared" si="3"/>
        <v>BAJO</v>
      </c>
      <c r="M19" s="13" t="s">
        <v>67</v>
      </c>
      <c r="N19" s="13" t="s">
        <v>172</v>
      </c>
    </row>
    <row r="20" spans="1:14" ht="60.75" thickBot="1" x14ac:dyDescent="0.25">
      <c r="A20" s="9">
        <v>16</v>
      </c>
      <c r="B20" s="138" t="s">
        <v>68</v>
      </c>
      <c r="C20" s="21" t="s">
        <v>69</v>
      </c>
      <c r="D20" s="21" t="s">
        <v>70</v>
      </c>
      <c r="E20" s="22">
        <v>1</v>
      </c>
      <c r="F20" s="22" t="str">
        <f t="shared" si="0"/>
        <v>Rara vez</v>
      </c>
      <c r="G20" s="23" t="s">
        <v>71</v>
      </c>
      <c r="H20" s="11">
        <v>1</v>
      </c>
      <c r="I20" s="22" t="str">
        <f t="shared" si="1"/>
        <v>Insignificante</v>
      </c>
      <c r="J20" s="24" t="s">
        <v>23</v>
      </c>
      <c r="K20" s="11">
        <f t="shared" si="2"/>
        <v>1</v>
      </c>
      <c r="L20" s="22" t="str">
        <f t="shared" si="3"/>
        <v>BAJO</v>
      </c>
      <c r="M20" s="13" t="s">
        <v>23</v>
      </c>
      <c r="N20" s="13"/>
    </row>
    <row r="21" spans="1:14" ht="48.75" thickBot="1" x14ac:dyDescent="0.25">
      <c r="A21" s="9">
        <v>17</v>
      </c>
      <c r="B21" s="139"/>
      <c r="C21" s="10" t="s">
        <v>72</v>
      </c>
      <c r="D21" s="10" t="s">
        <v>73</v>
      </c>
      <c r="E21" s="11">
        <v>1</v>
      </c>
      <c r="F21" s="11" t="str">
        <f t="shared" si="0"/>
        <v>Rara vez</v>
      </c>
      <c r="G21" s="23" t="s">
        <v>74</v>
      </c>
      <c r="H21" s="11">
        <v>1</v>
      </c>
      <c r="I21" s="11" t="str">
        <f t="shared" si="1"/>
        <v>Insignificante</v>
      </c>
      <c r="J21" s="24" t="s">
        <v>23</v>
      </c>
      <c r="K21" s="11">
        <f t="shared" si="2"/>
        <v>1</v>
      </c>
      <c r="L21" s="11" t="str">
        <f t="shared" si="3"/>
        <v>BAJO</v>
      </c>
      <c r="M21" s="13" t="s">
        <v>23</v>
      </c>
      <c r="N21" s="13"/>
    </row>
    <row r="22" spans="1:14" ht="48.75" thickBot="1" x14ac:dyDescent="0.25">
      <c r="A22" s="9">
        <v>18</v>
      </c>
      <c r="B22" s="139"/>
      <c r="C22" s="10" t="s">
        <v>75</v>
      </c>
      <c r="D22" s="10" t="s">
        <v>76</v>
      </c>
      <c r="E22" s="11">
        <v>1</v>
      </c>
      <c r="F22" s="11" t="str">
        <f t="shared" si="0"/>
        <v>Rara vez</v>
      </c>
      <c r="G22" s="23" t="s">
        <v>74</v>
      </c>
      <c r="H22" s="11">
        <v>1</v>
      </c>
      <c r="I22" s="11" t="str">
        <f t="shared" si="1"/>
        <v>Insignificante</v>
      </c>
      <c r="J22" s="24" t="s">
        <v>23</v>
      </c>
      <c r="K22" s="11">
        <f t="shared" si="2"/>
        <v>1</v>
      </c>
      <c r="L22" s="11" t="str">
        <f t="shared" si="3"/>
        <v>BAJO</v>
      </c>
      <c r="M22" s="13" t="s">
        <v>23</v>
      </c>
      <c r="N22" s="13"/>
    </row>
    <row r="23" spans="1:14" ht="48" x14ac:dyDescent="0.2">
      <c r="A23" s="9">
        <v>19</v>
      </c>
      <c r="B23" s="139"/>
      <c r="C23" s="10" t="s">
        <v>77</v>
      </c>
      <c r="D23" s="10" t="s">
        <v>78</v>
      </c>
      <c r="E23" s="11">
        <v>1</v>
      </c>
      <c r="F23" s="11" t="str">
        <f t="shared" si="0"/>
        <v>Rara vez</v>
      </c>
      <c r="G23" s="23" t="s">
        <v>74</v>
      </c>
      <c r="H23" s="11">
        <v>1</v>
      </c>
      <c r="I23" s="11" t="str">
        <f t="shared" si="1"/>
        <v>Insignificante</v>
      </c>
      <c r="J23" s="24" t="s">
        <v>23</v>
      </c>
      <c r="K23" s="11">
        <f t="shared" si="2"/>
        <v>1</v>
      </c>
      <c r="L23" s="11" t="str">
        <f t="shared" si="3"/>
        <v>BAJO</v>
      </c>
      <c r="M23" s="24" t="s">
        <v>23</v>
      </c>
      <c r="N23" s="13"/>
    </row>
    <row r="24" spans="1:14" ht="84" x14ac:dyDescent="0.2">
      <c r="A24" s="9">
        <v>20</v>
      </c>
      <c r="B24" s="139"/>
      <c r="C24" s="10" t="s">
        <v>79</v>
      </c>
      <c r="D24" s="10" t="s">
        <v>80</v>
      </c>
      <c r="E24" s="11">
        <v>1</v>
      </c>
      <c r="F24" s="11" t="str">
        <f t="shared" si="0"/>
        <v>Rara vez</v>
      </c>
      <c r="G24" s="29" t="s">
        <v>23</v>
      </c>
      <c r="H24" s="11">
        <v>1</v>
      </c>
      <c r="I24" s="11" t="str">
        <f t="shared" si="1"/>
        <v>Insignificante</v>
      </c>
      <c r="J24" s="30" t="s">
        <v>23</v>
      </c>
      <c r="K24" s="11">
        <f t="shared" si="2"/>
        <v>1</v>
      </c>
      <c r="L24" s="11" t="str">
        <f t="shared" si="3"/>
        <v>BAJO</v>
      </c>
      <c r="M24" s="13" t="s">
        <v>23</v>
      </c>
      <c r="N24" s="13"/>
    </row>
    <row r="25" spans="1:14" ht="180" x14ac:dyDescent="0.2">
      <c r="A25" s="9">
        <v>21</v>
      </c>
      <c r="B25" s="139"/>
      <c r="C25" s="10" t="s">
        <v>81</v>
      </c>
      <c r="D25" s="10" t="s">
        <v>82</v>
      </c>
      <c r="E25" s="11">
        <v>1</v>
      </c>
      <c r="F25" s="11" t="str">
        <f t="shared" si="0"/>
        <v>Rara vez</v>
      </c>
      <c r="G25" s="3" t="s">
        <v>83</v>
      </c>
      <c r="H25" s="11">
        <v>3</v>
      </c>
      <c r="I25" s="11" t="str">
        <f t="shared" si="1"/>
        <v>Moderado</v>
      </c>
      <c r="J25" s="12" t="s">
        <v>84</v>
      </c>
      <c r="K25" s="11">
        <f t="shared" si="2"/>
        <v>3</v>
      </c>
      <c r="L25" s="11" t="str">
        <f t="shared" si="3"/>
        <v>BAJO</v>
      </c>
      <c r="M25" s="13" t="s">
        <v>85</v>
      </c>
      <c r="N25" s="13" t="s">
        <v>172</v>
      </c>
    </row>
    <row r="26" spans="1:14" ht="192" x14ac:dyDescent="0.2">
      <c r="A26" s="9">
        <v>22</v>
      </c>
      <c r="B26" s="139"/>
      <c r="C26" s="10" t="s">
        <v>86</v>
      </c>
      <c r="D26" s="10" t="s">
        <v>87</v>
      </c>
      <c r="E26" s="11">
        <v>1</v>
      </c>
      <c r="F26" s="11" t="str">
        <f t="shared" si="0"/>
        <v>Rara vez</v>
      </c>
      <c r="G26" s="3" t="s">
        <v>186</v>
      </c>
      <c r="H26" s="11">
        <v>2</v>
      </c>
      <c r="I26" s="11" t="str">
        <f t="shared" si="1"/>
        <v>Menor</v>
      </c>
      <c r="J26" s="12" t="s">
        <v>88</v>
      </c>
      <c r="K26" s="11">
        <f t="shared" si="2"/>
        <v>2</v>
      </c>
      <c r="L26" s="11" t="str">
        <f t="shared" si="3"/>
        <v>BAJO</v>
      </c>
      <c r="M26" s="13" t="s">
        <v>23</v>
      </c>
      <c r="N26" s="13"/>
    </row>
    <row r="27" spans="1:14" ht="264.75" thickBot="1" x14ac:dyDescent="0.25">
      <c r="A27" s="9">
        <v>23</v>
      </c>
      <c r="B27" s="140"/>
      <c r="C27" s="25" t="s">
        <v>89</v>
      </c>
      <c r="D27" s="25" t="s">
        <v>90</v>
      </c>
      <c r="E27" s="26">
        <v>1</v>
      </c>
      <c r="F27" s="26" t="str">
        <f t="shared" si="0"/>
        <v>Rara vez</v>
      </c>
      <c r="G27" s="27" t="s">
        <v>91</v>
      </c>
      <c r="H27" s="11">
        <v>4</v>
      </c>
      <c r="I27" s="26" t="str">
        <f t="shared" si="1"/>
        <v>Mayor</v>
      </c>
      <c r="J27" s="12" t="s">
        <v>92</v>
      </c>
      <c r="K27" s="11">
        <f t="shared" si="2"/>
        <v>4</v>
      </c>
      <c r="L27" s="26" t="str">
        <f t="shared" si="3"/>
        <v>MEDIO</v>
      </c>
      <c r="M27" s="13" t="s">
        <v>187</v>
      </c>
      <c r="N27" s="13" t="s">
        <v>172</v>
      </c>
    </row>
    <row r="28" spans="1:14" ht="20.25" customHeight="1" x14ac:dyDescent="0.2">
      <c r="E28" s="31"/>
      <c r="F28" s="31"/>
      <c r="I28" s="32"/>
      <c r="J28" s="32"/>
      <c r="K28" s="32"/>
    </row>
    <row r="29" spans="1:14" ht="20.25" customHeight="1" x14ac:dyDescent="0.2">
      <c r="E29" s="31"/>
      <c r="F29" s="31"/>
      <c r="I29" s="32"/>
      <c r="J29" s="32"/>
      <c r="K29" s="32"/>
    </row>
  </sheetData>
  <autoFilter ref="A4:N27">
    <sortState ref="A12:N48">
      <sortCondition ref="A11"/>
    </sortState>
  </autoFilter>
  <mergeCells count="10">
    <mergeCell ref="A1:C3"/>
    <mergeCell ref="D1:N1"/>
    <mergeCell ref="D3:N3"/>
    <mergeCell ref="J2:N2"/>
    <mergeCell ref="D2:I2"/>
    <mergeCell ref="B20:B27"/>
    <mergeCell ref="B5:B14"/>
    <mergeCell ref="C5:C10"/>
    <mergeCell ref="C11:C13"/>
    <mergeCell ref="B17:B19"/>
  </mergeCells>
  <conditionalFormatting sqref="L5:L27">
    <cfRule type="cellIs" dxfId="148" priority="45" operator="equal">
      <formula>"EXTREMO"</formula>
    </cfRule>
    <cfRule type="cellIs" dxfId="147" priority="46" operator="equal">
      <formula>"MEDIO"</formula>
    </cfRule>
    <cfRule type="cellIs" dxfId="146" priority="47" operator="equal">
      <formula>"BAJO"</formula>
    </cfRule>
    <cfRule type="cellIs" dxfId="145" priority="48" operator="equal">
      <formula>"ALTO"</formula>
    </cfRule>
  </conditionalFormatting>
  <conditionalFormatting sqref="E5:E11 E14:E29 H5:H27">
    <cfRule type="cellIs" dxfId="144" priority="40" operator="equal">
      <formula>5</formula>
    </cfRule>
    <cfRule type="cellIs" dxfId="143" priority="41" operator="equal">
      <formula>4</formula>
    </cfRule>
    <cfRule type="cellIs" dxfId="142" priority="42" operator="equal">
      <formula>3</formula>
    </cfRule>
    <cfRule type="cellIs" dxfId="141" priority="43" operator="equal">
      <formula>2</formula>
    </cfRule>
    <cfRule type="cellIs" dxfId="140" priority="44" operator="equal">
      <formula>1</formula>
    </cfRule>
  </conditionalFormatting>
  <conditionalFormatting sqref="K5:K27">
    <cfRule type="cellIs" dxfId="139" priority="36" operator="greaterThan">
      <formula>12</formula>
    </cfRule>
    <cfRule type="cellIs" dxfId="138" priority="37" operator="between">
      <formula>4</formula>
      <formula>7</formula>
    </cfRule>
    <cfRule type="cellIs" dxfId="137" priority="38" operator="between">
      <formula>1</formula>
      <formula>3</formula>
    </cfRule>
    <cfRule type="cellIs" dxfId="136" priority="39" operator="between">
      <formula>8</formula>
      <formula>11</formula>
    </cfRule>
  </conditionalFormatting>
  <conditionalFormatting sqref="F28:F29 G12:G13 F5:G11 F14:G27">
    <cfRule type="cellIs" dxfId="135" priority="31" operator="equal">
      <formula>"Casi seguro"</formula>
    </cfRule>
    <cfRule type="cellIs" dxfId="134" priority="32" operator="equal">
      <formula>"Probable"</formula>
    </cfRule>
    <cfRule type="cellIs" dxfId="133" priority="33" operator="equal">
      <formula>"Posible"</formula>
    </cfRule>
    <cfRule type="cellIs" dxfId="132" priority="34" operator="equal">
      <formula>"Improbable"</formula>
    </cfRule>
    <cfRule type="cellIs" dxfId="131" priority="35" operator="equal">
      <formula>"Rara vez"</formula>
    </cfRule>
  </conditionalFormatting>
  <conditionalFormatting sqref="I5:J27">
    <cfRule type="cellIs" dxfId="130" priority="26" operator="equal">
      <formula>"Catastrófico"</formula>
    </cfRule>
    <cfRule type="cellIs" dxfId="129" priority="27" operator="equal">
      <formula>"Mayor"</formula>
    </cfRule>
    <cfRule type="cellIs" dxfId="128" priority="28" operator="equal">
      <formula>"Moderado"</formula>
    </cfRule>
    <cfRule type="cellIs" dxfId="127" priority="29" operator="equal">
      <formula>"Menor"</formula>
    </cfRule>
    <cfRule type="cellIs" dxfId="126" priority="30" operator="equal">
      <formula>"Insignificante"</formula>
    </cfRule>
  </conditionalFormatting>
  <conditionalFormatting sqref="E12">
    <cfRule type="cellIs" dxfId="125" priority="21" operator="equal">
      <formula>5</formula>
    </cfRule>
    <cfRule type="cellIs" dxfId="124" priority="22" operator="equal">
      <formula>4</formula>
    </cfRule>
    <cfRule type="cellIs" dxfId="123" priority="23" operator="equal">
      <formula>3</formula>
    </cfRule>
    <cfRule type="cellIs" dxfId="122" priority="24" operator="equal">
      <formula>2</formula>
    </cfRule>
    <cfRule type="cellIs" dxfId="121" priority="25" operator="equal">
      <formula>1</formula>
    </cfRule>
  </conditionalFormatting>
  <conditionalFormatting sqref="F12">
    <cfRule type="cellIs" dxfId="120" priority="16" operator="equal">
      <formula>"Casi seguro"</formula>
    </cfRule>
    <cfRule type="cellIs" dxfId="119" priority="17" operator="equal">
      <formula>"Probable"</formula>
    </cfRule>
    <cfRule type="cellIs" dxfId="118" priority="18" operator="equal">
      <formula>"Posible"</formula>
    </cfRule>
    <cfRule type="cellIs" dxfId="117" priority="19" operator="equal">
      <formula>"Improbable"</formula>
    </cfRule>
    <cfRule type="cellIs" dxfId="116" priority="20" operator="equal">
      <formula>"Rara vez"</formula>
    </cfRule>
  </conditionalFormatting>
  <conditionalFormatting sqref="E13">
    <cfRule type="cellIs" dxfId="115" priority="11" operator="equal">
      <formula>5</formula>
    </cfRule>
    <cfRule type="cellIs" dxfId="114" priority="12" operator="equal">
      <formula>4</formula>
    </cfRule>
    <cfRule type="cellIs" dxfId="113" priority="13" operator="equal">
      <formula>3</formula>
    </cfRule>
    <cfRule type="cellIs" dxfId="112" priority="14" operator="equal">
      <formula>2</formula>
    </cfRule>
    <cfRule type="cellIs" dxfId="111" priority="15" operator="equal">
      <formula>1</formula>
    </cfRule>
  </conditionalFormatting>
  <conditionalFormatting sqref="F13">
    <cfRule type="cellIs" dxfId="110" priority="6" operator="equal">
      <formula>"Casi seguro"</formula>
    </cfRule>
    <cfRule type="cellIs" dxfId="109" priority="7" operator="equal">
      <formula>"Probable"</formula>
    </cfRule>
    <cfRule type="cellIs" dxfId="108" priority="8" operator="equal">
      <formula>"Posible"</formula>
    </cfRule>
    <cfRule type="cellIs" dxfId="107" priority="9" operator="equal">
      <formula>"Improbable"</formula>
    </cfRule>
    <cfRule type="cellIs" dxfId="106" priority="10" operator="equal">
      <formula>"Rara vez"</formula>
    </cfRule>
  </conditionalFormatting>
  <conditionalFormatting sqref="M23">
    <cfRule type="cellIs" dxfId="105" priority="1" operator="equal">
      <formula>"Catastrófico"</formula>
    </cfRule>
    <cfRule type="cellIs" dxfId="104" priority="2" operator="equal">
      <formula>"Mayor"</formula>
    </cfRule>
    <cfRule type="cellIs" dxfId="103" priority="3" operator="equal">
      <formula>"Moderado"</formula>
    </cfRule>
    <cfRule type="cellIs" dxfId="102" priority="4" operator="equal">
      <formula>"Menor"</formula>
    </cfRule>
    <cfRule type="cellIs" dxfId="101" priority="5" operator="equal">
      <formula>"Insignificante"</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80" zoomScaleNormal="80" zoomScaleSheetLayoutView="80" workbookViewId="0">
      <selection activeCell="H3" sqref="H3"/>
    </sheetView>
  </sheetViews>
  <sheetFormatPr baseColWidth="10" defaultRowHeight="14.25" x14ac:dyDescent="0.2"/>
  <cols>
    <col min="1" max="1" width="29.85546875" style="84" customWidth="1"/>
    <col min="2" max="2" width="37.5703125" style="84" customWidth="1"/>
    <col min="3" max="3" width="27.140625" style="84" customWidth="1"/>
    <col min="4" max="4" width="21.5703125" style="84" customWidth="1"/>
    <col min="5" max="5" width="15.28515625" style="84" customWidth="1"/>
    <col min="6" max="256" width="11.42578125" style="84"/>
    <col min="257" max="257" width="29.85546875" style="84" customWidth="1"/>
    <col min="258" max="258" width="22.42578125" style="84" customWidth="1"/>
    <col min="259" max="259" width="27.140625" style="84" customWidth="1"/>
    <col min="260" max="260" width="21.5703125" style="84" customWidth="1"/>
    <col min="261" max="261" width="20.85546875" style="84" customWidth="1"/>
    <col min="262" max="512" width="11.42578125" style="84"/>
    <col min="513" max="513" width="29.85546875" style="84" customWidth="1"/>
    <col min="514" max="514" width="22.42578125" style="84" customWidth="1"/>
    <col min="515" max="515" width="27.140625" style="84" customWidth="1"/>
    <col min="516" max="516" width="21.5703125" style="84" customWidth="1"/>
    <col min="517" max="517" width="20.85546875" style="84" customWidth="1"/>
    <col min="518" max="768" width="11.42578125" style="84"/>
    <col min="769" max="769" width="29.85546875" style="84" customWidth="1"/>
    <col min="770" max="770" width="22.42578125" style="84" customWidth="1"/>
    <col min="771" max="771" width="27.140625" style="84" customWidth="1"/>
    <col min="772" max="772" width="21.5703125" style="84" customWidth="1"/>
    <col min="773" max="773" width="20.85546875" style="84" customWidth="1"/>
    <col min="774" max="1024" width="11.42578125" style="84"/>
    <col min="1025" max="1025" width="29.85546875" style="84" customWidth="1"/>
    <col min="1026" max="1026" width="22.42578125" style="84" customWidth="1"/>
    <col min="1027" max="1027" width="27.140625" style="84" customWidth="1"/>
    <col min="1028" max="1028" width="21.5703125" style="84" customWidth="1"/>
    <col min="1029" max="1029" width="20.85546875" style="84" customWidth="1"/>
    <col min="1030" max="1280" width="11.42578125" style="84"/>
    <col min="1281" max="1281" width="29.85546875" style="84" customWidth="1"/>
    <col min="1282" max="1282" width="22.42578125" style="84" customWidth="1"/>
    <col min="1283" max="1283" width="27.140625" style="84" customWidth="1"/>
    <col min="1284" max="1284" width="21.5703125" style="84" customWidth="1"/>
    <col min="1285" max="1285" width="20.85546875" style="84" customWidth="1"/>
    <col min="1286" max="1536" width="11.42578125" style="84"/>
    <col min="1537" max="1537" width="29.85546875" style="84" customWidth="1"/>
    <col min="1538" max="1538" width="22.42578125" style="84" customWidth="1"/>
    <col min="1539" max="1539" width="27.140625" style="84" customWidth="1"/>
    <col min="1540" max="1540" width="21.5703125" style="84" customWidth="1"/>
    <col min="1541" max="1541" width="20.85546875" style="84" customWidth="1"/>
    <col min="1542" max="1792" width="11.42578125" style="84"/>
    <col min="1793" max="1793" width="29.85546875" style="84" customWidth="1"/>
    <col min="1794" max="1794" width="22.42578125" style="84" customWidth="1"/>
    <col min="1795" max="1795" width="27.140625" style="84" customWidth="1"/>
    <col min="1796" max="1796" width="21.5703125" style="84" customWidth="1"/>
    <col min="1797" max="1797" width="20.85546875" style="84" customWidth="1"/>
    <col min="1798" max="2048" width="11.42578125" style="84"/>
    <col min="2049" max="2049" width="29.85546875" style="84" customWidth="1"/>
    <col min="2050" max="2050" width="22.42578125" style="84" customWidth="1"/>
    <col min="2051" max="2051" width="27.140625" style="84" customWidth="1"/>
    <col min="2052" max="2052" width="21.5703125" style="84" customWidth="1"/>
    <col min="2053" max="2053" width="20.85546875" style="84" customWidth="1"/>
    <col min="2054" max="2304" width="11.42578125" style="84"/>
    <col min="2305" max="2305" width="29.85546875" style="84" customWidth="1"/>
    <col min="2306" max="2306" width="22.42578125" style="84" customWidth="1"/>
    <col min="2307" max="2307" width="27.140625" style="84" customWidth="1"/>
    <col min="2308" max="2308" width="21.5703125" style="84" customWidth="1"/>
    <col min="2309" max="2309" width="20.85546875" style="84" customWidth="1"/>
    <col min="2310" max="2560" width="11.42578125" style="84"/>
    <col min="2561" max="2561" width="29.85546875" style="84" customWidth="1"/>
    <col min="2562" max="2562" width="22.42578125" style="84" customWidth="1"/>
    <col min="2563" max="2563" width="27.140625" style="84" customWidth="1"/>
    <col min="2564" max="2564" width="21.5703125" style="84" customWidth="1"/>
    <col min="2565" max="2565" width="20.85546875" style="84" customWidth="1"/>
    <col min="2566" max="2816" width="11.42578125" style="84"/>
    <col min="2817" max="2817" width="29.85546875" style="84" customWidth="1"/>
    <col min="2818" max="2818" width="22.42578125" style="84" customWidth="1"/>
    <col min="2819" max="2819" width="27.140625" style="84" customWidth="1"/>
    <col min="2820" max="2820" width="21.5703125" style="84" customWidth="1"/>
    <col min="2821" max="2821" width="20.85546875" style="84" customWidth="1"/>
    <col min="2822" max="3072" width="11.42578125" style="84"/>
    <col min="3073" max="3073" width="29.85546875" style="84" customWidth="1"/>
    <col min="3074" max="3074" width="22.42578125" style="84" customWidth="1"/>
    <col min="3075" max="3075" width="27.140625" style="84" customWidth="1"/>
    <col min="3076" max="3076" width="21.5703125" style="84" customWidth="1"/>
    <col min="3077" max="3077" width="20.85546875" style="84" customWidth="1"/>
    <col min="3078" max="3328" width="11.42578125" style="84"/>
    <col min="3329" max="3329" width="29.85546875" style="84" customWidth="1"/>
    <col min="3330" max="3330" width="22.42578125" style="84" customWidth="1"/>
    <col min="3331" max="3331" width="27.140625" style="84" customWidth="1"/>
    <col min="3332" max="3332" width="21.5703125" style="84" customWidth="1"/>
    <col min="3333" max="3333" width="20.85546875" style="84" customWidth="1"/>
    <col min="3334" max="3584" width="11.42578125" style="84"/>
    <col min="3585" max="3585" width="29.85546875" style="84" customWidth="1"/>
    <col min="3586" max="3586" width="22.42578125" style="84" customWidth="1"/>
    <col min="3587" max="3587" width="27.140625" style="84" customWidth="1"/>
    <col min="3588" max="3588" width="21.5703125" style="84" customWidth="1"/>
    <col min="3589" max="3589" width="20.85546875" style="84" customWidth="1"/>
    <col min="3590" max="3840" width="11.42578125" style="84"/>
    <col min="3841" max="3841" width="29.85546875" style="84" customWidth="1"/>
    <col min="3842" max="3842" width="22.42578125" style="84" customWidth="1"/>
    <col min="3843" max="3843" width="27.140625" style="84" customWidth="1"/>
    <col min="3844" max="3844" width="21.5703125" style="84" customWidth="1"/>
    <col min="3845" max="3845" width="20.85546875" style="84" customWidth="1"/>
    <col min="3846" max="4096" width="11.42578125" style="84"/>
    <col min="4097" max="4097" width="29.85546875" style="84" customWidth="1"/>
    <col min="4098" max="4098" width="22.42578125" style="84" customWidth="1"/>
    <col min="4099" max="4099" width="27.140625" style="84" customWidth="1"/>
    <col min="4100" max="4100" width="21.5703125" style="84" customWidth="1"/>
    <col min="4101" max="4101" width="20.85546875" style="84" customWidth="1"/>
    <col min="4102" max="4352" width="11.42578125" style="84"/>
    <col min="4353" max="4353" width="29.85546875" style="84" customWidth="1"/>
    <col min="4354" max="4354" width="22.42578125" style="84" customWidth="1"/>
    <col min="4355" max="4355" width="27.140625" style="84" customWidth="1"/>
    <col min="4356" max="4356" width="21.5703125" style="84" customWidth="1"/>
    <col min="4357" max="4357" width="20.85546875" style="84" customWidth="1"/>
    <col min="4358" max="4608" width="11.42578125" style="84"/>
    <col min="4609" max="4609" width="29.85546875" style="84" customWidth="1"/>
    <col min="4610" max="4610" width="22.42578125" style="84" customWidth="1"/>
    <col min="4611" max="4611" width="27.140625" style="84" customWidth="1"/>
    <col min="4612" max="4612" width="21.5703125" style="84" customWidth="1"/>
    <col min="4613" max="4613" width="20.85546875" style="84" customWidth="1"/>
    <col min="4614" max="4864" width="11.42578125" style="84"/>
    <col min="4865" max="4865" width="29.85546875" style="84" customWidth="1"/>
    <col min="4866" max="4866" width="22.42578125" style="84" customWidth="1"/>
    <col min="4867" max="4867" width="27.140625" style="84" customWidth="1"/>
    <col min="4868" max="4868" width="21.5703125" style="84" customWidth="1"/>
    <col min="4869" max="4869" width="20.85546875" style="84" customWidth="1"/>
    <col min="4870" max="5120" width="11.42578125" style="84"/>
    <col min="5121" max="5121" width="29.85546875" style="84" customWidth="1"/>
    <col min="5122" max="5122" width="22.42578125" style="84" customWidth="1"/>
    <col min="5123" max="5123" width="27.140625" style="84" customWidth="1"/>
    <col min="5124" max="5124" width="21.5703125" style="84" customWidth="1"/>
    <col min="5125" max="5125" width="20.85546875" style="84" customWidth="1"/>
    <col min="5126" max="5376" width="11.42578125" style="84"/>
    <col min="5377" max="5377" width="29.85546875" style="84" customWidth="1"/>
    <col min="5378" max="5378" width="22.42578125" style="84" customWidth="1"/>
    <col min="5379" max="5379" width="27.140625" style="84" customWidth="1"/>
    <col min="5380" max="5380" width="21.5703125" style="84" customWidth="1"/>
    <col min="5381" max="5381" width="20.85546875" style="84" customWidth="1"/>
    <col min="5382" max="5632" width="11.42578125" style="84"/>
    <col min="5633" max="5633" width="29.85546875" style="84" customWidth="1"/>
    <col min="5634" max="5634" width="22.42578125" style="84" customWidth="1"/>
    <col min="5635" max="5635" width="27.140625" style="84" customWidth="1"/>
    <col min="5636" max="5636" width="21.5703125" style="84" customWidth="1"/>
    <col min="5637" max="5637" width="20.85546875" style="84" customWidth="1"/>
    <col min="5638" max="5888" width="11.42578125" style="84"/>
    <col min="5889" max="5889" width="29.85546875" style="84" customWidth="1"/>
    <col min="5890" max="5890" width="22.42578125" style="84" customWidth="1"/>
    <col min="5891" max="5891" width="27.140625" style="84" customWidth="1"/>
    <col min="5892" max="5892" width="21.5703125" style="84" customWidth="1"/>
    <col min="5893" max="5893" width="20.85546875" style="84" customWidth="1"/>
    <col min="5894" max="6144" width="11.42578125" style="84"/>
    <col min="6145" max="6145" width="29.85546875" style="84" customWidth="1"/>
    <col min="6146" max="6146" width="22.42578125" style="84" customWidth="1"/>
    <col min="6147" max="6147" width="27.140625" style="84" customWidth="1"/>
    <col min="6148" max="6148" width="21.5703125" style="84" customWidth="1"/>
    <col min="6149" max="6149" width="20.85546875" style="84" customWidth="1"/>
    <col min="6150" max="6400" width="11.42578125" style="84"/>
    <col min="6401" max="6401" width="29.85546875" style="84" customWidth="1"/>
    <col min="6402" max="6402" width="22.42578125" style="84" customWidth="1"/>
    <col min="6403" max="6403" width="27.140625" style="84" customWidth="1"/>
    <col min="6404" max="6404" width="21.5703125" style="84" customWidth="1"/>
    <col min="6405" max="6405" width="20.85546875" style="84" customWidth="1"/>
    <col min="6406" max="6656" width="11.42578125" style="84"/>
    <col min="6657" max="6657" width="29.85546875" style="84" customWidth="1"/>
    <col min="6658" max="6658" width="22.42578125" style="84" customWidth="1"/>
    <col min="6659" max="6659" width="27.140625" style="84" customWidth="1"/>
    <col min="6660" max="6660" width="21.5703125" style="84" customWidth="1"/>
    <col min="6661" max="6661" width="20.85546875" style="84" customWidth="1"/>
    <col min="6662" max="6912" width="11.42578125" style="84"/>
    <col min="6913" max="6913" width="29.85546875" style="84" customWidth="1"/>
    <col min="6914" max="6914" width="22.42578125" style="84" customWidth="1"/>
    <col min="6915" max="6915" width="27.140625" style="84" customWidth="1"/>
    <col min="6916" max="6916" width="21.5703125" style="84" customWidth="1"/>
    <col min="6917" max="6917" width="20.85546875" style="84" customWidth="1"/>
    <col min="6918" max="7168" width="11.42578125" style="84"/>
    <col min="7169" max="7169" width="29.85546875" style="84" customWidth="1"/>
    <col min="7170" max="7170" width="22.42578125" style="84" customWidth="1"/>
    <col min="7171" max="7171" width="27.140625" style="84" customWidth="1"/>
    <col min="7172" max="7172" width="21.5703125" style="84" customWidth="1"/>
    <col min="7173" max="7173" width="20.85546875" style="84" customWidth="1"/>
    <col min="7174" max="7424" width="11.42578125" style="84"/>
    <col min="7425" max="7425" width="29.85546875" style="84" customWidth="1"/>
    <col min="7426" max="7426" width="22.42578125" style="84" customWidth="1"/>
    <col min="7427" max="7427" width="27.140625" style="84" customWidth="1"/>
    <col min="7428" max="7428" width="21.5703125" style="84" customWidth="1"/>
    <col min="7429" max="7429" width="20.85546875" style="84" customWidth="1"/>
    <col min="7430" max="7680" width="11.42578125" style="84"/>
    <col min="7681" max="7681" width="29.85546875" style="84" customWidth="1"/>
    <col min="7682" max="7682" width="22.42578125" style="84" customWidth="1"/>
    <col min="7683" max="7683" width="27.140625" style="84" customWidth="1"/>
    <col min="7684" max="7684" width="21.5703125" style="84" customWidth="1"/>
    <col min="7685" max="7685" width="20.85546875" style="84" customWidth="1"/>
    <col min="7686" max="7936" width="11.42578125" style="84"/>
    <col min="7937" max="7937" width="29.85546875" style="84" customWidth="1"/>
    <col min="7938" max="7938" width="22.42578125" style="84" customWidth="1"/>
    <col min="7939" max="7939" width="27.140625" style="84" customWidth="1"/>
    <col min="7940" max="7940" width="21.5703125" style="84" customWidth="1"/>
    <col min="7941" max="7941" width="20.85546875" style="84" customWidth="1"/>
    <col min="7942" max="8192" width="11.42578125" style="84"/>
    <col min="8193" max="8193" width="29.85546875" style="84" customWidth="1"/>
    <col min="8194" max="8194" width="22.42578125" style="84" customWidth="1"/>
    <col min="8195" max="8195" width="27.140625" style="84" customWidth="1"/>
    <col min="8196" max="8196" width="21.5703125" style="84" customWidth="1"/>
    <col min="8197" max="8197" width="20.85546875" style="84" customWidth="1"/>
    <col min="8198" max="8448" width="11.42578125" style="84"/>
    <col min="8449" max="8449" width="29.85546875" style="84" customWidth="1"/>
    <col min="8450" max="8450" width="22.42578125" style="84" customWidth="1"/>
    <col min="8451" max="8451" width="27.140625" style="84" customWidth="1"/>
    <col min="8452" max="8452" width="21.5703125" style="84" customWidth="1"/>
    <col min="8453" max="8453" width="20.85546875" style="84" customWidth="1"/>
    <col min="8454" max="8704" width="11.42578125" style="84"/>
    <col min="8705" max="8705" width="29.85546875" style="84" customWidth="1"/>
    <col min="8706" max="8706" width="22.42578125" style="84" customWidth="1"/>
    <col min="8707" max="8707" width="27.140625" style="84" customWidth="1"/>
    <col min="8708" max="8708" width="21.5703125" style="84" customWidth="1"/>
    <col min="8709" max="8709" width="20.85546875" style="84" customWidth="1"/>
    <col min="8710" max="8960" width="11.42578125" style="84"/>
    <col min="8961" max="8961" width="29.85546875" style="84" customWidth="1"/>
    <col min="8962" max="8962" width="22.42578125" style="84" customWidth="1"/>
    <col min="8963" max="8963" width="27.140625" style="84" customWidth="1"/>
    <col min="8964" max="8964" width="21.5703125" style="84" customWidth="1"/>
    <col min="8965" max="8965" width="20.85546875" style="84" customWidth="1"/>
    <col min="8966" max="9216" width="11.42578125" style="84"/>
    <col min="9217" max="9217" width="29.85546875" style="84" customWidth="1"/>
    <col min="9218" max="9218" width="22.42578125" style="84" customWidth="1"/>
    <col min="9219" max="9219" width="27.140625" style="84" customWidth="1"/>
    <col min="9220" max="9220" width="21.5703125" style="84" customWidth="1"/>
    <col min="9221" max="9221" width="20.85546875" style="84" customWidth="1"/>
    <col min="9222" max="9472" width="11.42578125" style="84"/>
    <col min="9473" max="9473" width="29.85546875" style="84" customWidth="1"/>
    <col min="9474" max="9474" width="22.42578125" style="84" customWidth="1"/>
    <col min="9475" max="9475" width="27.140625" style="84" customWidth="1"/>
    <col min="9476" max="9476" width="21.5703125" style="84" customWidth="1"/>
    <col min="9477" max="9477" width="20.85546875" style="84" customWidth="1"/>
    <col min="9478" max="9728" width="11.42578125" style="84"/>
    <col min="9729" max="9729" width="29.85546875" style="84" customWidth="1"/>
    <col min="9730" max="9730" width="22.42578125" style="84" customWidth="1"/>
    <col min="9731" max="9731" width="27.140625" style="84" customWidth="1"/>
    <col min="9732" max="9732" width="21.5703125" style="84" customWidth="1"/>
    <col min="9733" max="9733" width="20.85546875" style="84" customWidth="1"/>
    <col min="9734" max="9984" width="11.42578125" style="84"/>
    <col min="9985" max="9985" width="29.85546875" style="84" customWidth="1"/>
    <col min="9986" max="9986" width="22.42578125" style="84" customWidth="1"/>
    <col min="9987" max="9987" width="27.140625" style="84" customWidth="1"/>
    <col min="9988" max="9988" width="21.5703125" style="84" customWidth="1"/>
    <col min="9989" max="9989" width="20.85546875" style="84" customWidth="1"/>
    <col min="9990" max="10240" width="11.42578125" style="84"/>
    <col min="10241" max="10241" width="29.85546875" style="84" customWidth="1"/>
    <col min="10242" max="10242" width="22.42578125" style="84" customWidth="1"/>
    <col min="10243" max="10243" width="27.140625" style="84" customWidth="1"/>
    <col min="10244" max="10244" width="21.5703125" style="84" customWidth="1"/>
    <col min="10245" max="10245" width="20.85546875" style="84" customWidth="1"/>
    <col min="10246" max="10496" width="11.42578125" style="84"/>
    <col min="10497" max="10497" width="29.85546875" style="84" customWidth="1"/>
    <col min="10498" max="10498" width="22.42578125" style="84" customWidth="1"/>
    <col min="10499" max="10499" width="27.140625" style="84" customWidth="1"/>
    <col min="10500" max="10500" width="21.5703125" style="84" customWidth="1"/>
    <col min="10501" max="10501" width="20.85546875" style="84" customWidth="1"/>
    <col min="10502" max="10752" width="11.42578125" style="84"/>
    <col min="10753" max="10753" width="29.85546875" style="84" customWidth="1"/>
    <col min="10754" max="10754" width="22.42578125" style="84" customWidth="1"/>
    <col min="10755" max="10755" width="27.140625" style="84" customWidth="1"/>
    <col min="10756" max="10756" width="21.5703125" style="84" customWidth="1"/>
    <col min="10757" max="10757" width="20.85546875" style="84" customWidth="1"/>
    <col min="10758" max="11008" width="11.42578125" style="84"/>
    <col min="11009" max="11009" width="29.85546875" style="84" customWidth="1"/>
    <col min="11010" max="11010" width="22.42578125" style="84" customWidth="1"/>
    <col min="11011" max="11011" width="27.140625" style="84" customWidth="1"/>
    <col min="11012" max="11012" width="21.5703125" style="84" customWidth="1"/>
    <col min="11013" max="11013" width="20.85546875" style="84" customWidth="1"/>
    <col min="11014" max="11264" width="11.42578125" style="84"/>
    <col min="11265" max="11265" width="29.85546875" style="84" customWidth="1"/>
    <col min="11266" max="11266" width="22.42578125" style="84" customWidth="1"/>
    <col min="11267" max="11267" width="27.140625" style="84" customWidth="1"/>
    <col min="11268" max="11268" width="21.5703125" style="84" customWidth="1"/>
    <col min="11269" max="11269" width="20.85546875" style="84" customWidth="1"/>
    <col min="11270" max="11520" width="11.42578125" style="84"/>
    <col min="11521" max="11521" width="29.85546875" style="84" customWidth="1"/>
    <col min="11522" max="11522" width="22.42578125" style="84" customWidth="1"/>
    <col min="11523" max="11523" width="27.140625" style="84" customWidth="1"/>
    <col min="11524" max="11524" width="21.5703125" style="84" customWidth="1"/>
    <col min="11525" max="11525" width="20.85546875" style="84" customWidth="1"/>
    <col min="11526" max="11776" width="11.42578125" style="84"/>
    <col min="11777" max="11777" width="29.85546875" style="84" customWidth="1"/>
    <col min="11778" max="11778" width="22.42578125" style="84" customWidth="1"/>
    <col min="11779" max="11779" width="27.140625" style="84" customWidth="1"/>
    <col min="11780" max="11780" width="21.5703125" style="84" customWidth="1"/>
    <col min="11781" max="11781" width="20.85546875" style="84" customWidth="1"/>
    <col min="11782" max="12032" width="11.42578125" style="84"/>
    <col min="12033" max="12033" width="29.85546875" style="84" customWidth="1"/>
    <col min="12034" max="12034" width="22.42578125" style="84" customWidth="1"/>
    <col min="12035" max="12035" width="27.140625" style="84" customWidth="1"/>
    <col min="12036" max="12036" width="21.5703125" style="84" customWidth="1"/>
    <col min="12037" max="12037" width="20.85546875" style="84" customWidth="1"/>
    <col min="12038" max="12288" width="11.42578125" style="84"/>
    <col min="12289" max="12289" width="29.85546875" style="84" customWidth="1"/>
    <col min="12290" max="12290" width="22.42578125" style="84" customWidth="1"/>
    <col min="12291" max="12291" width="27.140625" style="84" customWidth="1"/>
    <col min="12292" max="12292" width="21.5703125" style="84" customWidth="1"/>
    <col min="12293" max="12293" width="20.85546875" style="84" customWidth="1"/>
    <col min="12294" max="12544" width="11.42578125" style="84"/>
    <col min="12545" max="12545" width="29.85546875" style="84" customWidth="1"/>
    <col min="12546" max="12546" width="22.42578125" style="84" customWidth="1"/>
    <col min="12547" max="12547" width="27.140625" style="84" customWidth="1"/>
    <col min="12548" max="12548" width="21.5703125" style="84" customWidth="1"/>
    <col min="12549" max="12549" width="20.85546875" style="84" customWidth="1"/>
    <col min="12550" max="12800" width="11.42578125" style="84"/>
    <col min="12801" max="12801" width="29.85546875" style="84" customWidth="1"/>
    <col min="12802" max="12802" width="22.42578125" style="84" customWidth="1"/>
    <col min="12803" max="12803" width="27.140625" style="84" customWidth="1"/>
    <col min="12804" max="12804" width="21.5703125" style="84" customWidth="1"/>
    <col min="12805" max="12805" width="20.85546875" style="84" customWidth="1"/>
    <col min="12806" max="13056" width="11.42578125" style="84"/>
    <col min="13057" max="13057" width="29.85546875" style="84" customWidth="1"/>
    <col min="13058" max="13058" width="22.42578125" style="84" customWidth="1"/>
    <col min="13059" max="13059" width="27.140625" style="84" customWidth="1"/>
    <col min="13060" max="13060" width="21.5703125" style="84" customWidth="1"/>
    <col min="13061" max="13061" width="20.85546875" style="84" customWidth="1"/>
    <col min="13062" max="13312" width="11.42578125" style="84"/>
    <col min="13313" max="13313" width="29.85546875" style="84" customWidth="1"/>
    <col min="13314" max="13314" width="22.42578125" style="84" customWidth="1"/>
    <col min="13315" max="13315" width="27.140625" style="84" customWidth="1"/>
    <col min="13316" max="13316" width="21.5703125" style="84" customWidth="1"/>
    <col min="13317" max="13317" width="20.85546875" style="84" customWidth="1"/>
    <col min="13318" max="13568" width="11.42578125" style="84"/>
    <col min="13569" max="13569" width="29.85546875" style="84" customWidth="1"/>
    <col min="13570" max="13570" width="22.42578125" style="84" customWidth="1"/>
    <col min="13571" max="13571" width="27.140625" style="84" customWidth="1"/>
    <col min="13572" max="13572" width="21.5703125" style="84" customWidth="1"/>
    <col min="13573" max="13573" width="20.85546875" style="84" customWidth="1"/>
    <col min="13574" max="13824" width="11.42578125" style="84"/>
    <col min="13825" max="13825" width="29.85546875" style="84" customWidth="1"/>
    <col min="13826" max="13826" width="22.42578125" style="84" customWidth="1"/>
    <col min="13827" max="13827" width="27.140625" style="84" customWidth="1"/>
    <col min="13828" max="13828" width="21.5703125" style="84" customWidth="1"/>
    <col min="13829" max="13829" width="20.85546875" style="84" customWidth="1"/>
    <col min="13830" max="14080" width="11.42578125" style="84"/>
    <col min="14081" max="14081" width="29.85546875" style="84" customWidth="1"/>
    <col min="14082" max="14082" width="22.42578125" style="84" customWidth="1"/>
    <col min="14083" max="14083" width="27.140625" style="84" customWidth="1"/>
    <col min="14084" max="14084" width="21.5703125" style="84" customWidth="1"/>
    <col min="14085" max="14085" width="20.85546875" style="84" customWidth="1"/>
    <col min="14086" max="14336" width="11.42578125" style="84"/>
    <col min="14337" max="14337" width="29.85546875" style="84" customWidth="1"/>
    <col min="14338" max="14338" width="22.42578125" style="84" customWidth="1"/>
    <col min="14339" max="14339" width="27.140625" style="84" customWidth="1"/>
    <col min="14340" max="14340" width="21.5703125" style="84" customWidth="1"/>
    <col min="14341" max="14341" width="20.85546875" style="84" customWidth="1"/>
    <col min="14342" max="14592" width="11.42578125" style="84"/>
    <col min="14593" max="14593" width="29.85546875" style="84" customWidth="1"/>
    <col min="14594" max="14594" width="22.42578125" style="84" customWidth="1"/>
    <col min="14595" max="14595" width="27.140625" style="84" customWidth="1"/>
    <col min="14596" max="14596" width="21.5703125" style="84" customWidth="1"/>
    <col min="14597" max="14597" width="20.85546875" style="84" customWidth="1"/>
    <col min="14598" max="14848" width="11.42578125" style="84"/>
    <col min="14849" max="14849" width="29.85546875" style="84" customWidth="1"/>
    <col min="14850" max="14850" width="22.42578125" style="84" customWidth="1"/>
    <col min="14851" max="14851" width="27.140625" style="84" customWidth="1"/>
    <col min="14852" max="14852" width="21.5703125" style="84" customWidth="1"/>
    <col min="14853" max="14853" width="20.85546875" style="84" customWidth="1"/>
    <col min="14854" max="15104" width="11.42578125" style="84"/>
    <col min="15105" max="15105" width="29.85546875" style="84" customWidth="1"/>
    <col min="15106" max="15106" width="22.42578125" style="84" customWidth="1"/>
    <col min="15107" max="15107" width="27.140625" style="84" customWidth="1"/>
    <col min="15108" max="15108" width="21.5703125" style="84" customWidth="1"/>
    <col min="15109" max="15109" width="20.85546875" style="84" customWidth="1"/>
    <col min="15110" max="15360" width="11.42578125" style="84"/>
    <col min="15361" max="15361" width="29.85546875" style="84" customWidth="1"/>
    <col min="15362" max="15362" width="22.42578125" style="84" customWidth="1"/>
    <col min="15363" max="15363" width="27.140625" style="84" customWidth="1"/>
    <col min="15364" max="15364" width="21.5703125" style="84" customWidth="1"/>
    <col min="15365" max="15365" width="20.85546875" style="84" customWidth="1"/>
    <col min="15366" max="15616" width="11.42578125" style="84"/>
    <col min="15617" max="15617" width="29.85546875" style="84" customWidth="1"/>
    <col min="15618" max="15618" width="22.42578125" style="84" customWidth="1"/>
    <col min="15619" max="15619" width="27.140625" style="84" customWidth="1"/>
    <col min="15620" max="15620" width="21.5703125" style="84" customWidth="1"/>
    <col min="15621" max="15621" width="20.85546875" style="84" customWidth="1"/>
    <col min="15622" max="15872" width="11.42578125" style="84"/>
    <col min="15873" max="15873" width="29.85546875" style="84" customWidth="1"/>
    <col min="15874" max="15874" width="22.42578125" style="84" customWidth="1"/>
    <col min="15875" max="15875" width="27.140625" style="84" customWidth="1"/>
    <col min="15876" max="15876" width="21.5703125" style="84" customWidth="1"/>
    <col min="15877" max="15877" width="20.85546875" style="84" customWidth="1"/>
    <col min="15878" max="16128" width="11.42578125" style="84"/>
    <col min="16129" max="16129" width="29.85546875" style="84" customWidth="1"/>
    <col min="16130" max="16130" width="22.42578125" style="84" customWidth="1"/>
    <col min="16131" max="16131" width="27.140625" style="84" customWidth="1"/>
    <col min="16132" max="16132" width="21.5703125" style="84" customWidth="1"/>
    <col min="16133" max="16133" width="20.85546875" style="84" customWidth="1"/>
    <col min="16134" max="16384" width="11.42578125" style="84"/>
  </cols>
  <sheetData>
    <row r="1" spans="1:5" ht="35.25" customHeight="1" x14ac:dyDescent="0.2">
      <c r="A1" s="113"/>
      <c r="B1" s="116" t="s">
        <v>344</v>
      </c>
      <c r="C1" s="117"/>
      <c r="D1" s="117"/>
      <c r="E1" s="118"/>
    </row>
    <row r="2" spans="1:5" ht="37.5" customHeight="1" x14ac:dyDescent="0.2">
      <c r="A2" s="114"/>
      <c r="B2" s="157" t="s">
        <v>348</v>
      </c>
      <c r="C2" s="158"/>
      <c r="D2" s="157" t="s">
        <v>341</v>
      </c>
      <c r="E2" s="158"/>
    </row>
    <row r="3" spans="1:5" ht="36" customHeight="1" thickBot="1" x14ac:dyDescent="0.25">
      <c r="A3" s="115"/>
      <c r="B3" s="157" t="s">
        <v>347</v>
      </c>
      <c r="C3" s="159"/>
      <c r="D3" s="159"/>
      <c r="E3" s="158"/>
    </row>
    <row r="4" spans="1:5" ht="51" customHeight="1" thickBot="1" x14ac:dyDescent="0.25">
      <c r="A4" s="85"/>
      <c r="B4" s="130" t="s">
        <v>155</v>
      </c>
      <c r="C4" s="131"/>
      <c r="D4" s="131"/>
      <c r="E4" s="132"/>
    </row>
    <row r="5" spans="1:5" x14ac:dyDescent="0.2">
      <c r="A5" s="133"/>
      <c r="B5" s="133"/>
      <c r="C5" s="133"/>
      <c r="D5" s="133"/>
      <c r="E5" s="133"/>
    </row>
    <row r="6" spans="1:5" ht="15" x14ac:dyDescent="0.2">
      <c r="A6" s="89" t="s">
        <v>140</v>
      </c>
      <c r="B6" s="134" t="s">
        <v>141</v>
      </c>
      <c r="C6" s="134"/>
      <c r="D6" s="134"/>
      <c r="E6" s="134"/>
    </row>
    <row r="7" spans="1:5" ht="15" x14ac:dyDescent="0.2">
      <c r="A7" s="89" t="s">
        <v>142</v>
      </c>
      <c r="B7" s="145" t="s">
        <v>188</v>
      </c>
      <c r="C7" s="136"/>
      <c r="D7" s="136"/>
      <c r="E7" s="137"/>
    </row>
    <row r="8" spans="1:5" ht="15" customHeight="1" x14ac:dyDescent="0.2">
      <c r="A8" s="89" t="s">
        <v>144</v>
      </c>
      <c r="B8" s="135" t="s">
        <v>189</v>
      </c>
      <c r="C8" s="136"/>
      <c r="D8" s="136"/>
      <c r="E8" s="137"/>
    </row>
    <row r="9" spans="1:5" ht="15" customHeight="1" x14ac:dyDescent="0.2">
      <c r="A9" s="89" t="s">
        <v>146</v>
      </c>
      <c r="B9" s="128" t="s">
        <v>147</v>
      </c>
      <c r="C9" s="128"/>
      <c r="D9" s="128"/>
      <c r="E9" s="128"/>
    </row>
    <row r="10" spans="1:5" ht="15" customHeight="1" x14ac:dyDescent="0.2">
      <c r="A10" s="89" t="s">
        <v>148</v>
      </c>
      <c r="B10" s="128" t="s">
        <v>190</v>
      </c>
      <c r="C10" s="128"/>
      <c r="D10" s="128"/>
      <c r="E10" s="128"/>
    </row>
    <row r="11" spans="1:5" ht="15" x14ac:dyDescent="0.2">
      <c r="A11" s="89" t="s">
        <v>149</v>
      </c>
      <c r="B11" s="126" t="s">
        <v>150</v>
      </c>
      <c r="C11" s="126"/>
      <c r="D11" s="126"/>
      <c r="E11" s="126"/>
    </row>
    <row r="12" spans="1:5" ht="200.25" customHeight="1" x14ac:dyDescent="0.2">
      <c r="A12" s="89" t="s">
        <v>151</v>
      </c>
      <c r="B12" s="129"/>
      <c r="C12" s="129"/>
      <c r="D12" s="129"/>
      <c r="E12" s="129"/>
    </row>
    <row r="13" spans="1:5" ht="21" customHeight="1" x14ac:dyDescent="0.2">
      <c r="A13" s="89" t="s">
        <v>152</v>
      </c>
      <c r="B13" s="126"/>
      <c r="C13" s="126"/>
      <c r="D13" s="126"/>
      <c r="E13" s="126"/>
    </row>
    <row r="14" spans="1:5" ht="82.5" customHeight="1" x14ac:dyDescent="0.2">
      <c r="A14" s="89" t="s">
        <v>156</v>
      </c>
      <c r="B14" s="126" t="s">
        <v>191</v>
      </c>
      <c r="C14" s="126"/>
      <c r="D14" s="126"/>
      <c r="E14" s="126"/>
    </row>
    <row r="15" spans="1:5" ht="15" x14ac:dyDescent="0.2">
      <c r="A15" s="127" t="s">
        <v>153</v>
      </c>
      <c r="B15" s="127"/>
      <c r="C15" s="127"/>
      <c r="D15" s="127"/>
      <c r="E15" s="127"/>
    </row>
    <row r="16" spans="1:5" ht="130.5" customHeight="1" x14ac:dyDescent="0.2">
      <c r="A16" s="89" t="s">
        <v>154</v>
      </c>
      <c r="B16" s="128" t="s">
        <v>192</v>
      </c>
      <c r="C16" s="128"/>
      <c r="D16" s="128"/>
      <c r="E16" s="128"/>
    </row>
    <row r="17" spans="1:5" ht="15" x14ac:dyDescent="0.2">
      <c r="A17" s="127" t="s">
        <v>157</v>
      </c>
      <c r="B17" s="127"/>
      <c r="C17" s="127"/>
      <c r="D17" s="127"/>
      <c r="E17" s="127"/>
    </row>
    <row r="18" spans="1:5" ht="156.75" customHeight="1" x14ac:dyDescent="0.2">
      <c r="A18" s="88" t="s">
        <v>193</v>
      </c>
      <c r="B18" s="87"/>
      <c r="C18" s="88" t="s">
        <v>194</v>
      </c>
      <c r="D18" s="119"/>
      <c r="E18" s="120"/>
    </row>
    <row r="19" spans="1:5" ht="156.75" customHeight="1" x14ac:dyDescent="0.2">
      <c r="A19" s="88" t="s">
        <v>195</v>
      </c>
      <c r="B19" s="87"/>
      <c r="C19" s="88" t="s">
        <v>196</v>
      </c>
      <c r="D19" s="119"/>
      <c r="E19" s="120"/>
    </row>
    <row r="20" spans="1:5" ht="156.75" customHeight="1" x14ac:dyDescent="0.2">
      <c r="A20" s="88" t="s">
        <v>197</v>
      </c>
      <c r="B20" s="87"/>
      <c r="C20" s="88" t="s">
        <v>198</v>
      </c>
      <c r="D20" s="119"/>
      <c r="E20" s="120"/>
    </row>
    <row r="21" spans="1:5" ht="156.75" customHeight="1" x14ac:dyDescent="0.2">
      <c r="A21" s="88" t="s">
        <v>199</v>
      </c>
      <c r="B21" s="87"/>
      <c r="C21" s="88" t="s">
        <v>200</v>
      </c>
      <c r="D21" s="119"/>
      <c r="E21" s="120"/>
    </row>
    <row r="22" spans="1:5" ht="156.75" customHeight="1" x14ac:dyDescent="0.2">
      <c r="A22" s="88" t="s">
        <v>201</v>
      </c>
      <c r="B22" s="87"/>
      <c r="C22" s="88" t="s">
        <v>202</v>
      </c>
      <c r="D22" s="119"/>
      <c r="E22" s="120"/>
    </row>
    <row r="23" spans="1:5" ht="156.75" customHeight="1" x14ac:dyDescent="0.2">
      <c r="A23" s="88" t="s">
        <v>203</v>
      </c>
      <c r="B23" s="87"/>
      <c r="C23" s="88" t="s">
        <v>204</v>
      </c>
      <c r="D23" s="119"/>
      <c r="E23" s="120"/>
    </row>
    <row r="24" spans="1:5" ht="156.75" customHeight="1" x14ac:dyDescent="0.2">
      <c r="A24" s="88" t="s">
        <v>205</v>
      </c>
      <c r="B24" s="87"/>
      <c r="C24" s="88"/>
      <c r="D24" s="119"/>
      <c r="E24" s="120"/>
    </row>
  </sheetData>
  <mergeCells count="26">
    <mergeCell ref="B14:E14"/>
    <mergeCell ref="B4:E4"/>
    <mergeCell ref="A5:E5"/>
    <mergeCell ref="B6:E6"/>
    <mergeCell ref="B7:E7"/>
    <mergeCell ref="B8:E8"/>
    <mergeCell ref="B9:E9"/>
    <mergeCell ref="B10:E10"/>
    <mergeCell ref="B11:E11"/>
    <mergeCell ref="B12:E12"/>
    <mergeCell ref="B13:E13"/>
    <mergeCell ref="D21:E21"/>
    <mergeCell ref="D22:E22"/>
    <mergeCell ref="D23:E23"/>
    <mergeCell ref="D24:E24"/>
    <mergeCell ref="A15:E15"/>
    <mergeCell ref="B16:E16"/>
    <mergeCell ref="A17:E17"/>
    <mergeCell ref="D18:E18"/>
    <mergeCell ref="D19:E19"/>
    <mergeCell ref="D20:E20"/>
    <mergeCell ref="A1:A3"/>
    <mergeCell ref="B1:E1"/>
    <mergeCell ref="B2:C2"/>
    <mergeCell ref="D2:E2"/>
    <mergeCell ref="B3:E3"/>
  </mergeCells>
  <printOptions horizontalCentered="1"/>
  <pageMargins left="0.9055118110236221" right="0.9055118110236221" top="0.94488188976377963" bottom="0.9448818897637796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70" zoomScaleNormal="70" workbookViewId="0">
      <selection activeCell="D3" sqref="D3:N3"/>
    </sheetView>
  </sheetViews>
  <sheetFormatPr baseColWidth="10" defaultRowHeight="15" x14ac:dyDescent="0.25"/>
  <cols>
    <col min="1" max="1" width="4.140625" bestFit="1" customWidth="1"/>
    <col min="2" max="2" width="18.85546875" customWidth="1"/>
    <col min="3" max="3" width="27.7109375" customWidth="1"/>
    <col min="4" max="4" width="26.7109375" customWidth="1"/>
    <col min="5" max="5" width="13" customWidth="1"/>
    <col min="6" max="6" width="11.85546875" customWidth="1"/>
    <col min="7" max="7" width="26.5703125" customWidth="1"/>
    <col min="8" max="8" width="9.140625" customWidth="1"/>
    <col min="9" max="9" width="10.7109375" customWidth="1"/>
    <col min="10" max="10" width="21.85546875" customWidth="1"/>
    <col min="11" max="11" width="11" customWidth="1"/>
    <col min="12" max="12" width="11.140625" customWidth="1"/>
    <col min="13" max="13" width="26.5703125" style="93" customWidth="1"/>
    <col min="14" max="14" width="33" customWidth="1"/>
    <col min="17" max="17" width="13.85546875" customWidth="1"/>
    <col min="18" max="18" width="51.28515625" customWidth="1"/>
  </cols>
  <sheetData>
    <row r="1" spans="1:14" ht="34.5" customHeight="1" x14ac:dyDescent="0.25">
      <c r="A1" s="144"/>
      <c r="B1" s="144"/>
      <c r="C1" s="144"/>
      <c r="D1" s="152" t="s">
        <v>349</v>
      </c>
      <c r="E1" s="152"/>
      <c r="F1" s="152"/>
      <c r="G1" s="152"/>
      <c r="H1" s="152"/>
      <c r="I1" s="152"/>
      <c r="J1" s="152"/>
      <c r="K1" s="152"/>
      <c r="L1" s="152"/>
      <c r="M1" s="152"/>
      <c r="N1" s="152"/>
    </row>
    <row r="2" spans="1:14" ht="28.5" customHeight="1" x14ac:dyDescent="0.25">
      <c r="A2" s="144"/>
      <c r="B2" s="144"/>
      <c r="C2" s="144"/>
      <c r="D2" s="153" t="s">
        <v>348</v>
      </c>
      <c r="E2" s="153"/>
      <c r="F2" s="153"/>
      <c r="G2" s="153"/>
      <c r="H2" s="153"/>
      <c r="I2" s="153"/>
      <c r="J2" s="153" t="s">
        <v>341</v>
      </c>
      <c r="K2" s="153"/>
      <c r="L2" s="153"/>
      <c r="M2" s="153"/>
      <c r="N2" s="153"/>
    </row>
    <row r="3" spans="1:14" ht="27.75" customHeight="1" x14ac:dyDescent="0.25">
      <c r="A3" s="144"/>
      <c r="B3" s="144"/>
      <c r="C3" s="144"/>
      <c r="D3" s="154" t="s">
        <v>350</v>
      </c>
      <c r="E3" s="155"/>
      <c r="F3" s="155"/>
      <c r="G3" s="155"/>
      <c r="H3" s="155"/>
      <c r="I3" s="155"/>
      <c r="J3" s="155"/>
      <c r="K3" s="155"/>
      <c r="L3" s="155"/>
      <c r="M3" s="155"/>
      <c r="N3" s="156"/>
    </row>
    <row r="4" spans="1:14" ht="24" x14ac:dyDescent="0.25">
      <c r="A4" s="3" t="s">
        <v>0</v>
      </c>
      <c r="B4" s="4" t="s">
        <v>1</v>
      </c>
      <c r="C4" s="4" t="s">
        <v>2</v>
      </c>
      <c r="D4" s="5" t="s">
        <v>3</v>
      </c>
      <c r="E4" s="4" t="s">
        <v>4</v>
      </c>
      <c r="F4" s="4" t="s">
        <v>5</v>
      </c>
      <c r="G4" s="4" t="s">
        <v>6</v>
      </c>
      <c r="H4" s="4" t="s">
        <v>7</v>
      </c>
      <c r="I4" s="4" t="s">
        <v>8</v>
      </c>
      <c r="J4" s="6" t="s">
        <v>9</v>
      </c>
      <c r="K4" s="4" t="s">
        <v>10</v>
      </c>
      <c r="L4" s="4" t="s">
        <v>11</v>
      </c>
      <c r="M4" s="5" t="s">
        <v>12</v>
      </c>
      <c r="N4" s="7" t="s">
        <v>13</v>
      </c>
    </row>
    <row r="5" spans="1:14" ht="192" x14ac:dyDescent="0.25">
      <c r="A5" s="9">
        <v>1</v>
      </c>
      <c r="B5" s="139" t="s">
        <v>14</v>
      </c>
      <c r="C5" s="141" t="s">
        <v>15</v>
      </c>
      <c r="D5" s="10" t="s">
        <v>16</v>
      </c>
      <c r="E5" s="11">
        <v>1</v>
      </c>
      <c r="F5" s="11" t="str">
        <f t="shared" ref="F5:F27" si="0">IF(E5=1,"Rara vez",IF(E5=2,"Improbable",IF(E5=3,"Posible",IF(E5=4,"Probable",IF(E5=5,"Casi seguro")))))</f>
        <v>Rara vez</v>
      </c>
      <c r="G5" s="3" t="s">
        <v>206</v>
      </c>
      <c r="H5" s="11">
        <v>2</v>
      </c>
      <c r="I5" s="11" t="str">
        <f t="shared" ref="I5:I27" si="1">IF(H5=1,"Insignificante",IF(H5=2,"Menor",IF(H5=3,"Moderado",IF(H5=4,"Mayor",IF(H5=5,"Catastrófico")))))</f>
        <v>Menor</v>
      </c>
      <c r="J5" s="12" t="s">
        <v>207</v>
      </c>
      <c r="K5" s="11">
        <f t="shared" ref="K5:K27" si="2">+E5*H5</f>
        <v>2</v>
      </c>
      <c r="L5" s="11" t="str">
        <f t="shared" ref="L5:L27" si="3">IF(AND(K5&gt;=0,K5&lt;=3),"BAJO",IF(K5&lt;7,"MEDIO",IF(K5&lt;11,"ALTO",IF(K5&gt;=11,"EXTREMO"))))</f>
        <v>BAJO</v>
      </c>
      <c r="M5" s="13" t="s">
        <v>208</v>
      </c>
      <c r="N5" s="13" t="s">
        <v>209</v>
      </c>
    </row>
    <row r="6" spans="1:14" ht="192" x14ac:dyDescent="0.25">
      <c r="A6" s="9">
        <v>2</v>
      </c>
      <c r="B6" s="139"/>
      <c r="C6" s="142"/>
      <c r="D6" s="10" t="s">
        <v>18</v>
      </c>
      <c r="E6" s="11">
        <v>1</v>
      </c>
      <c r="F6" s="11" t="str">
        <f t="shared" si="0"/>
        <v>Rara vez</v>
      </c>
      <c r="G6" s="3" t="s">
        <v>210</v>
      </c>
      <c r="H6" s="11">
        <v>2</v>
      </c>
      <c r="I6" s="11" t="str">
        <f t="shared" si="1"/>
        <v>Menor</v>
      </c>
      <c r="J6" s="12" t="s">
        <v>211</v>
      </c>
      <c r="K6" s="11">
        <f t="shared" si="2"/>
        <v>2</v>
      </c>
      <c r="L6" s="11" t="str">
        <f t="shared" si="3"/>
        <v>BAJO</v>
      </c>
      <c r="M6" s="13" t="s">
        <v>19</v>
      </c>
      <c r="N6" s="13" t="s">
        <v>212</v>
      </c>
    </row>
    <row r="7" spans="1:14" ht="72" x14ac:dyDescent="0.25">
      <c r="A7" s="9">
        <v>3</v>
      </c>
      <c r="B7" s="139"/>
      <c r="C7" s="142"/>
      <c r="D7" s="10" t="s">
        <v>213</v>
      </c>
      <c r="E7" s="11">
        <v>1</v>
      </c>
      <c r="F7" s="11" t="str">
        <f t="shared" si="0"/>
        <v>Rara vez</v>
      </c>
      <c r="G7" s="3" t="s">
        <v>21</v>
      </c>
      <c r="H7" s="11">
        <v>1</v>
      </c>
      <c r="I7" s="11" t="str">
        <f t="shared" si="1"/>
        <v>Insignificante</v>
      </c>
      <c r="J7" s="12" t="s">
        <v>22</v>
      </c>
      <c r="K7" s="11">
        <f t="shared" si="2"/>
        <v>1</v>
      </c>
      <c r="L7" s="11" t="str">
        <f t="shared" si="3"/>
        <v>BAJO</v>
      </c>
      <c r="M7" s="13" t="s">
        <v>23</v>
      </c>
      <c r="N7" s="13"/>
    </row>
    <row r="8" spans="1:14" ht="192" x14ac:dyDescent="0.25">
      <c r="A8" s="9">
        <v>4</v>
      </c>
      <c r="B8" s="139"/>
      <c r="C8" s="142"/>
      <c r="D8" s="10" t="s">
        <v>24</v>
      </c>
      <c r="E8" s="11">
        <v>1</v>
      </c>
      <c r="F8" s="11" t="str">
        <f t="shared" si="0"/>
        <v>Rara vez</v>
      </c>
      <c r="G8" s="3" t="s">
        <v>214</v>
      </c>
      <c r="H8" s="11">
        <v>2</v>
      </c>
      <c r="I8" s="11" t="str">
        <f t="shared" si="1"/>
        <v>Menor</v>
      </c>
      <c r="J8" s="12" t="s">
        <v>215</v>
      </c>
      <c r="K8" s="11">
        <f t="shared" si="2"/>
        <v>2</v>
      </c>
      <c r="L8" s="11" t="str">
        <f t="shared" si="3"/>
        <v>BAJO</v>
      </c>
      <c r="M8" s="13" t="s">
        <v>216</v>
      </c>
      <c r="N8" s="13" t="s">
        <v>217</v>
      </c>
    </row>
    <row r="9" spans="1:14" ht="180" x14ac:dyDescent="0.25">
      <c r="A9" s="9">
        <v>5</v>
      </c>
      <c r="B9" s="139"/>
      <c r="C9" s="142"/>
      <c r="D9" s="10" t="s">
        <v>25</v>
      </c>
      <c r="E9" s="11">
        <v>1</v>
      </c>
      <c r="F9" s="11" t="str">
        <f t="shared" si="0"/>
        <v>Rara vez</v>
      </c>
      <c r="G9" s="3" t="s">
        <v>218</v>
      </c>
      <c r="H9" s="11">
        <v>2</v>
      </c>
      <c r="I9" s="11" t="str">
        <f t="shared" si="1"/>
        <v>Menor</v>
      </c>
      <c r="J9" s="12" t="s">
        <v>219</v>
      </c>
      <c r="K9" s="11">
        <f t="shared" si="2"/>
        <v>2</v>
      </c>
      <c r="L9" s="11" t="str">
        <f>IF(AND(K9&gt;=0,K9&lt;=3),"BAJO",IF(K9&lt;7,"MEDIO",IF(K9&lt;11,"ALTO",IF(K9&gt;=11,"EXTREMO"))))</f>
        <v>BAJO</v>
      </c>
      <c r="M9" s="13" t="s">
        <v>220</v>
      </c>
      <c r="N9" s="13" t="s">
        <v>221</v>
      </c>
    </row>
    <row r="10" spans="1:14" ht="156" x14ac:dyDescent="0.25">
      <c r="A10" s="9">
        <v>6</v>
      </c>
      <c r="B10" s="139"/>
      <c r="C10" s="143"/>
      <c r="D10" s="10" t="s">
        <v>27</v>
      </c>
      <c r="E10" s="11">
        <v>1</v>
      </c>
      <c r="F10" s="11" t="str">
        <f t="shared" si="0"/>
        <v>Rara vez</v>
      </c>
      <c r="G10" s="3" t="s">
        <v>222</v>
      </c>
      <c r="H10" s="11">
        <v>3</v>
      </c>
      <c r="I10" s="11" t="str">
        <f t="shared" si="1"/>
        <v>Moderado</v>
      </c>
      <c r="J10" s="12" t="s">
        <v>223</v>
      </c>
      <c r="K10" s="11">
        <f t="shared" si="2"/>
        <v>3</v>
      </c>
      <c r="L10" s="11" t="str">
        <f t="shared" si="3"/>
        <v>BAJO</v>
      </c>
      <c r="M10" s="13" t="s">
        <v>224</v>
      </c>
      <c r="N10" s="13" t="s">
        <v>212</v>
      </c>
    </row>
    <row r="11" spans="1:14" ht="132" x14ac:dyDescent="0.25">
      <c r="A11" s="9">
        <v>7</v>
      </c>
      <c r="B11" s="139"/>
      <c r="C11" s="141" t="s">
        <v>28</v>
      </c>
      <c r="D11" s="10" t="s">
        <v>29</v>
      </c>
      <c r="E11" s="11">
        <v>1</v>
      </c>
      <c r="F11" s="11" t="str">
        <f t="shared" si="0"/>
        <v>Rara vez</v>
      </c>
      <c r="G11" s="3" t="s">
        <v>225</v>
      </c>
      <c r="H11" s="11">
        <v>1</v>
      </c>
      <c r="I11" s="11" t="str">
        <f t="shared" si="1"/>
        <v>Insignificante</v>
      </c>
      <c r="J11" s="12" t="s">
        <v>30</v>
      </c>
      <c r="K11" s="11">
        <f t="shared" si="2"/>
        <v>1</v>
      </c>
      <c r="L11" s="11" t="str">
        <f t="shared" si="3"/>
        <v>BAJO</v>
      </c>
      <c r="M11" s="13" t="s">
        <v>31</v>
      </c>
      <c r="N11" s="13" t="s">
        <v>212</v>
      </c>
    </row>
    <row r="12" spans="1:14" ht="180" x14ac:dyDescent="0.25">
      <c r="A12" s="9">
        <v>8</v>
      </c>
      <c r="B12" s="139"/>
      <c r="C12" s="142"/>
      <c r="D12" s="10" t="s">
        <v>32</v>
      </c>
      <c r="E12" s="11">
        <v>1</v>
      </c>
      <c r="F12" s="11" t="str">
        <f t="shared" si="0"/>
        <v>Rara vez</v>
      </c>
      <c r="G12" s="3" t="s">
        <v>33</v>
      </c>
      <c r="H12" s="11">
        <v>1</v>
      </c>
      <c r="I12" s="11" t="str">
        <f t="shared" si="1"/>
        <v>Insignificante</v>
      </c>
      <c r="J12" s="12" t="s">
        <v>226</v>
      </c>
      <c r="K12" s="11">
        <f t="shared" si="2"/>
        <v>1</v>
      </c>
      <c r="L12" s="11" t="str">
        <f t="shared" si="3"/>
        <v>BAJO</v>
      </c>
      <c r="M12" s="13" t="s">
        <v>227</v>
      </c>
      <c r="N12" s="13" t="s">
        <v>212</v>
      </c>
    </row>
    <row r="13" spans="1:14" ht="132" x14ac:dyDescent="0.25">
      <c r="A13" s="9">
        <v>9</v>
      </c>
      <c r="B13" s="139"/>
      <c r="C13" s="143"/>
      <c r="D13" s="10" t="s">
        <v>35</v>
      </c>
      <c r="E13" s="11">
        <v>1</v>
      </c>
      <c r="F13" s="11" t="str">
        <f t="shared" si="0"/>
        <v>Rara vez</v>
      </c>
      <c r="G13" s="3" t="s">
        <v>228</v>
      </c>
      <c r="H13" s="11">
        <v>1</v>
      </c>
      <c r="I13" s="11" t="str">
        <f t="shared" si="1"/>
        <v>Insignificante</v>
      </c>
      <c r="J13" s="12" t="s">
        <v>37</v>
      </c>
      <c r="K13" s="11">
        <f t="shared" si="2"/>
        <v>1</v>
      </c>
      <c r="L13" s="11" t="str">
        <f t="shared" si="3"/>
        <v>BAJO</v>
      </c>
      <c r="M13" s="13" t="s">
        <v>38</v>
      </c>
      <c r="N13" s="13" t="s">
        <v>229</v>
      </c>
    </row>
    <row r="14" spans="1:14" ht="168.75" thickBot="1" x14ac:dyDescent="0.3">
      <c r="A14" s="9">
        <v>10</v>
      </c>
      <c r="B14" s="139"/>
      <c r="C14" s="10" t="s">
        <v>40</v>
      </c>
      <c r="D14" s="10" t="s">
        <v>41</v>
      </c>
      <c r="E14" s="11">
        <v>2</v>
      </c>
      <c r="F14" s="11" t="str">
        <f t="shared" si="0"/>
        <v>Improbable</v>
      </c>
      <c r="G14" s="3" t="s">
        <v>230</v>
      </c>
      <c r="H14" s="11">
        <v>1</v>
      </c>
      <c r="I14" s="11" t="str">
        <f t="shared" si="1"/>
        <v>Insignificante</v>
      </c>
      <c r="J14" s="12" t="s">
        <v>43</v>
      </c>
      <c r="K14" s="11">
        <f t="shared" si="2"/>
        <v>2</v>
      </c>
      <c r="L14" s="11" t="str">
        <f t="shared" si="3"/>
        <v>BAJO</v>
      </c>
      <c r="M14" s="13" t="s">
        <v>231</v>
      </c>
      <c r="N14" s="13" t="s">
        <v>232</v>
      </c>
    </row>
    <row r="15" spans="1:14" ht="276.75" thickBot="1" x14ac:dyDescent="0.3">
      <c r="A15" s="9">
        <v>11</v>
      </c>
      <c r="B15" s="15" t="s">
        <v>44</v>
      </c>
      <c r="C15" s="16" t="s">
        <v>45</v>
      </c>
      <c r="D15" s="16" t="s">
        <v>46</v>
      </c>
      <c r="E15" s="17">
        <v>1</v>
      </c>
      <c r="F15" s="17" t="str">
        <f t="shared" si="0"/>
        <v>Rara vez</v>
      </c>
      <c r="G15" s="18" t="s">
        <v>233</v>
      </c>
      <c r="H15" s="11">
        <v>4</v>
      </c>
      <c r="I15" s="17" t="str">
        <f t="shared" si="1"/>
        <v>Mayor</v>
      </c>
      <c r="J15" s="19" t="s">
        <v>234</v>
      </c>
      <c r="K15" s="11">
        <f t="shared" si="2"/>
        <v>4</v>
      </c>
      <c r="L15" s="17" t="str">
        <f t="shared" si="3"/>
        <v>MEDIO</v>
      </c>
      <c r="M15" s="13" t="s">
        <v>235</v>
      </c>
      <c r="N15" s="13" t="s">
        <v>236</v>
      </c>
    </row>
    <row r="16" spans="1:14" ht="192.75" thickBot="1" x14ac:dyDescent="0.3">
      <c r="A16" s="9">
        <v>12</v>
      </c>
      <c r="B16" s="90" t="s">
        <v>49</v>
      </c>
      <c r="C16" s="21" t="s">
        <v>50</v>
      </c>
      <c r="D16" s="21" t="s">
        <v>51</v>
      </c>
      <c r="E16" s="22">
        <v>2</v>
      </c>
      <c r="F16" s="22" t="str">
        <f t="shared" si="0"/>
        <v>Improbable</v>
      </c>
      <c r="G16" s="23" t="s">
        <v>237</v>
      </c>
      <c r="H16" s="11">
        <v>1</v>
      </c>
      <c r="I16" s="22" t="str">
        <f t="shared" si="1"/>
        <v>Insignificante</v>
      </c>
      <c r="J16" s="24" t="s">
        <v>53</v>
      </c>
      <c r="K16" s="11">
        <f t="shared" si="2"/>
        <v>2</v>
      </c>
      <c r="L16" s="22" t="str">
        <f t="shared" si="3"/>
        <v>BAJO</v>
      </c>
      <c r="M16" s="13" t="s">
        <v>238</v>
      </c>
      <c r="N16" s="13" t="s">
        <v>39</v>
      </c>
    </row>
    <row r="17" spans="1:14" ht="324" x14ac:dyDescent="0.25">
      <c r="A17" s="9">
        <v>13</v>
      </c>
      <c r="B17" s="138" t="s">
        <v>55</v>
      </c>
      <c r="C17" s="21" t="s">
        <v>56</v>
      </c>
      <c r="D17" s="21" t="s">
        <v>57</v>
      </c>
      <c r="E17" s="22">
        <v>1</v>
      </c>
      <c r="F17" s="22" t="str">
        <f t="shared" si="0"/>
        <v>Rara vez</v>
      </c>
      <c r="G17" s="23" t="s">
        <v>239</v>
      </c>
      <c r="H17" s="11">
        <v>3</v>
      </c>
      <c r="I17" s="22" t="str">
        <f t="shared" si="1"/>
        <v>Moderado</v>
      </c>
      <c r="J17" s="24" t="s">
        <v>240</v>
      </c>
      <c r="K17" s="11">
        <f t="shared" si="2"/>
        <v>3</v>
      </c>
      <c r="L17" s="22" t="str">
        <f t="shared" si="3"/>
        <v>BAJO</v>
      </c>
      <c r="M17" s="13" t="s">
        <v>241</v>
      </c>
      <c r="N17" s="13" t="s">
        <v>236</v>
      </c>
    </row>
    <row r="18" spans="1:14" ht="192" x14ac:dyDescent="0.25">
      <c r="A18" s="9">
        <v>14</v>
      </c>
      <c r="B18" s="139"/>
      <c r="C18" s="10" t="s">
        <v>61</v>
      </c>
      <c r="D18" s="10" t="s">
        <v>62</v>
      </c>
      <c r="E18" s="11">
        <v>1</v>
      </c>
      <c r="F18" s="11" t="str">
        <f t="shared" si="0"/>
        <v>Rara vez</v>
      </c>
      <c r="G18" s="3" t="s">
        <v>242</v>
      </c>
      <c r="H18" s="11">
        <v>2</v>
      </c>
      <c r="I18" s="11" t="str">
        <f t="shared" si="1"/>
        <v>Menor</v>
      </c>
      <c r="J18" s="12" t="s">
        <v>243</v>
      </c>
      <c r="K18" s="11">
        <f t="shared" si="2"/>
        <v>2</v>
      </c>
      <c r="L18" s="11" t="str">
        <f t="shared" si="3"/>
        <v>BAJO</v>
      </c>
      <c r="M18" s="13" t="s">
        <v>244</v>
      </c>
      <c r="N18" s="13" t="s">
        <v>236</v>
      </c>
    </row>
    <row r="19" spans="1:14" ht="168.75" thickBot="1" x14ac:dyDescent="0.3">
      <c r="A19" s="9">
        <v>15</v>
      </c>
      <c r="B19" s="140"/>
      <c r="C19" s="25" t="s">
        <v>63</v>
      </c>
      <c r="D19" s="25" t="s">
        <v>64</v>
      </c>
      <c r="E19" s="26">
        <v>1</v>
      </c>
      <c r="F19" s="26" t="str">
        <f t="shared" si="0"/>
        <v>Rara vez</v>
      </c>
      <c r="G19" s="27" t="s">
        <v>245</v>
      </c>
      <c r="H19" s="11">
        <v>1</v>
      </c>
      <c r="I19" s="26" t="str">
        <f t="shared" si="1"/>
        <v>Insignificante</v>
      </c>
      <c r="J19" s="28" t="s">
        <v>246</v>
      </c>
      <c r="K19" s="11">
        <f t="shared" si="2"/>
        <v>1</v>
      </c>
      <c r="L19" s="26" t="str">
        <f t="shared" si="3"/>
        <v>BAJO</v>
      </c>
      <c r="M19" s="13" t="s">
        <v>247</v>
      </c>
      <c r="N19" s="13" t="s">
        <v>248</v>
      </c>
    </row>
    <row r="20" spans="1:14" ht="228.75" thickBot="1" x14ac:dyDescent="0.3">
      <c r="A20" s="9">
        <v>16</v>
      </c>
      <c r="B20" s="138" t="s">
        <v>68</v>
      </c>
      <c r="C20" s="21" t="s">
        <v>69</v>
      </c>
      <c r="D20" s="21" t="s">
        <v>70</v>
      </c>
      <c r="E20" s="22">
        <v>4</v>
      </c>
      <c r="F20" s="22" t="str">
        <f t="shared" si="0"/>
        <v>Probable</v>
      </c>
      <c r="G20" s="23" t="s">
        <v>249</v>
      </c>
      <c r="H20" s="11">
        <v>2</v>
      </c>
      <c r="I20" s="22" t="str">
        <f t="shared" si="1"/>
        <v>Menor</v>
      </c>
      <c r="J20" s="24" t="s">
        <v>250</v>
      </c>
      <c r="K20" s="11">
        <f t="shared" si="2"/>
        <v>8</v>
      </c>
      <c r="L20" s="22" t="str">
        <f t="shared" si="3"/>
        <v>ALTO</v>
      </c>
      <c r="M20" s="13" t="s">
        <v>251</v>
      </c>
      <c r="N20" s="13" t="s">
        <v>236</v>
      </c>
    </row>
    <row r="21" spans="1:14" ht="144.75" thickBot="1" x14ac:dyDescent="0.3">
      <c r="A21" s="9">
        <v>17</v>
      </c>
      <c r="B21" s="139"/>
      <c r="C21" s="10" t="s">
        <v>72</v>
      </c>
      <c r="D21" s="10" t="s">
        <v>73</v>
      </c>
      <c r="E21" s="11">
        <v>1</v>
      </c>
      <c r="F21" s="11" t="str">
        <f t="shared" si="0"/>
        <v>Rara vez</v>
      </c>
      <c r="G21" s="3" t="s">
        <v>252</v>
      </c>
      <c r="H21" s="11">
        <v>1</v>
      </c>
      <c r="I21" s="11" t="str">
        <f t="shared" si="1"/>
        <v>Insignificante</v>
      </c>
      <c r="J21" s="24" t="s">
        <v>253</v>
      </c>
      <c r="K21" s="11">
        <f t="shared" si="2"/>
        <v>1</v>
      </c>
      <c r="L21" s="11" t="str">
        <f t="shared" si="3"/>
        <v>BAJO</v>
      </c>
      <c r="M21" s="13" t="s">
        <v>254</v>
      </c>
      <c r="N21" s="13" t="s">
        <v>236</v>
      </c>
    </row>
    <row r="22" spans="1:14" ht="228.75" thickBot="1" x14ac:dyDescent="0.3">
      <c r="A22" s="9">
        <v>18</v>
      </c>
      <c r="B22" s="139"/>
      <c r="C22" s="10" t="s">
        <v>75</v>
      </c>
      <c r="D22" s="10" t="s">
        <v>76</v>
      </c>
      <c r="E22" s="11">
        <v>4</v>
      </c>
      <c r="F22" s="11" t="str">
        <f t="shared" si="0"/>
        <v>Probable</v>
      </c>
      <c r="G22" s="23" t="s">
        <v>255</v>
      </c>
      <c r="H22" s="11">
        <v>1</v>
      </c>
      <c r="I22" s="11" t="str">
        <f t="shared" si="1"/>
        <v>Insignificante</v>
      </c>
      <c r="J22" s="24" t="s">
        <v>250</v>
      </c>
      <c r="K22" s="11">
        <f t="shared" si="2"/>
        <v>4</v>
      </c>
      <c r="L22" s="11" t="str">
        <f t="shared" si="3"/>
        <v>MEDIO</v>
      </c>
      <c r="M22" s="13" t="s">
        <v>254</v>
      </c>
      <c r="N22" s="13" t="s">
        <v>236</v>
      </c>
    </row>
    <row r="23" spans="1:14" ht="144" x14ac:dyDescent="0.25">
      <c r="A23" s="9">
        <v>19</v>
      </c>
      <c r="B23" s="139"/>
      <c r="C23" s="10" t="s">
        <v>77</v>
      </c>
      <c r="D23" s="10" t="s">
        <v>78</v>
      </c>
      <c r="E23" s="11">
        <v>1</v>
      </c>
      <c r="F23" s="11" t="str">
        <f t="shared" si="0"/>
        <v>Rara vez</v>
      </c>
      <c r="G23" s="23" t="s">
        <v>256</v>
      </c>
      <c r="H23" s="11">
        <v>1</v>
      </c>
      <c r="I23" s="11" t="str">
        <f t="shared" si="1"/>
        <v>Insignificante</v>
      </c>
      <c r="J23" s="24" t="s">
        <v>257</v>
      </c>
      <c r="K23" s="11">
        <f t="shared" si="2"/>
        <v>1</v>
      </c>
      <c r="L23" s="11" t="str">
        <f t="shared" si="3"/>
        <v>BAJO</v>
      </c>
      <c r="M23" s="13" t="s">
        <v>254</v>
      </c>
      <c r="N23" s="13" t="s">
        <v>236</v>
      </c>
    </row>
    <row r="24" spans="1:14" ht="156" x14ac:dyDescent="0.25">
      <c r="A24" s="9">
        <v>20</v>
      </c>
      <c r="B24" s="139"/>
      <c r="C24" s="10" t="s">
        <v>79</v>
      </c>
      <c r="D24" s="10" t="s">
        <v>80</v>
      </c>
      <c r="E24" s="11">
        <v>3</v>
      </c>
      <c r="F24" s="11" t="str">
        <f t="shared" si="0"/>
        <v>Posible</v>
      </c>
      <c r="G24" s="29" t="s">
        <v>258</v>
      </c>
      <c r="H24" s="11">
        <v>1</v>
      </c>
      <c r="I24" s="11" t="str">
        <f>IF(H24=1,"Insignificante",IF(H24=2,"Menor",IF(H24=3,"Moderado",IF(H24=4,"Mayor",IF(H24=5,"Catastrófico")))))</f>
        <v>Insignificante</v>
      </c>
      <c r="J24" s="30" t="s">
        <v>259</v>
      </c>
      <c r="K24" s="11">
        <f t="shared" si="2"/>
        <v>3</v>
      </c>
      <c r="L24" s="11" t="str">
        <f t="shared" si="3"/>
        <v>BAJO</v>
      </c>
      <c r="M24" s="13" t="s">
        <v>260</v>
      </c>
      <c r="N24" s="13" t="s">
        <v>236</v>
      </c>
    </row>
    <row r="25" spans="1:14" ht="48" x14ac:dyDescent="0.25">
      <c r="A25" s="9">
        <v>21</v>
      </c>
      <c r="B25" s="139"/>
      <c r="C25" s="10" t="s">
        <v>81</v>
      </c>
      <c r="D25" s="10" t="s">
        <v>82</v>
      </c>
      <c r="E25" s="11">
        <v>1</v>
      </c>
      <c r="F25" s="11" t="str">
        <f t="shared" si="0"/>
        <v>Rara vez</v>
      </c>
      <c r="G25" s="3" t="s">
        <v>261</v>
      </c>
      <c r="H25" s="11">
        <v>1</v>
      </c>
      <c r="I25" s="11" t="str">
        <f t="shared" si="1"/>
        <v>Insignificante</v>
      </c>
      <c r="J25" s="12" t="s">
        <v>23</v>
      </c>
      <c r="K25" s="11">
        <f t="shared" si="2"/>
        <v>1</v>
      </c>
      <c r="L25" s="11" t="str">
        <f t="shared" si="3"/>
        <v>BAJO</v>
      </c>
      <c r="M25" s="13" t="s">
        <v>23</v>
      </c>
      <c r="N25" s="94"/>
    </row>
    <row r="26" spans="1:14" ht="60" x14ac:dyDescent="0.25">
      <c r="A26" s="9">
        <v>22</v>
      </c>
      <c r="B26" s="139"/>
      <c r="C26" s="10" t="s">
        <v>86</v>
      </c>
      <c r="D26" s="10" t="s">
        <v>87</v>
      </c>
      <c r="E26" s="11">
        <v>1</v>
      </c>
      <c r="F26" s="11" t="str">
        <f t="shared" si="0"/>
        <v>Rara vez</v>
      </c>
      <c r="G26" s="3" t="s">
        <v>262</v>
      </c>
      <c r="H26" s="11">
        <v>1</v>
      </c>
      <c r="I26" s="11" t="str">
        <f t="shared" si="1"/>
        <v>Insignificante</v>
      </c>
      <c r="J26" s="12" t="s">
        <v>23</v>
      </c>
      <c r="K26" s="11">
        <f t="shared" si="2"/>
        <v>1</v>
      </c>
      <c r="L26" s="11" t="str">
        <f t="shared" si="3"/>
        <v>BAJO</v>
      </c>
      <c r="M26" s="13" t="s">
        <v>23</v>
      </c>
      <c r="N26" s="13"/>
    </row>
    <row r="27" spans="1:14" ht="216.75" thickBot="1" x14ac:dyDescent="0.3">
      <c r="A27" s="9">
        <v>23</v>
      </c>
      <c r="B27" s="140"/>
      <c r="C27" s="25" t="s">
        <v>89</v>
      </c>
      <c r="D27" s="25" t="s">
        <v>90</v>
      </c>
      <c r="E27" s="26">
        <v>1</v>
      </c>
      <c r="F27" s="26" t="str">
        <f t="shared" si="0"/>
        <v>Rara vez</v>
      </c>
      <c r="G27" s="27" t="s">
        <v>91</v>
      </c>
      <c r="H27" s="11">
        <v>4</v>
      </c>
      <c r="I27" s="26" t="str">
        <f t="shared" si="1"/>
        <v>Mayor</v>
      </c>
      <c r="J27" s="12" t="s">
        <v>263</v>
      </c>
      <c r="K27" s="11">
        <f t="shared" si="2"/>
        <v>4</v>
      </c>
      <c r="L27" s="26" t="str">
        <f t="shared" si="3"/>
        <v>MEDIO</v>
      </c>
      <c r="M27" s="13" t="s">
        <v>264</v>
      </c>
      <c r="N27" s="13" t="s">
        <v>236</v>
      </c>
    </row>
    <row r="28" spans="1:14" x14ac:dyDescent="0.25">
      <c r="E28" s="95"/>
      <c r="F28" s="95"/>
      <c r="I28" s="96"/>
      <c r="J28" s="96"/>
      <c r="K28" s="96"/>
    </row>
    <row r="29" spans="1:14" x14ac:dyDescent="0.25">
      <c r="E29" s="95"/>
      <c r="F29" s="95"/>
      <c r="I29" s="96"/>
      <c r="J29" s="96"/>
      <c r="K29" s="96"/>
    </row>
  </sheetData>
  <autoFilter ref="A4:N4">
    <sortState ref="A12:N48">
      <sortCondition ref="A11"/>
    </sortState>
  </autoFilter>
  <mergeCells count="10">
    <mergeCell ref="B20:B27"/>
    <mergeCell ref="A1:C3"/>
    <mergeCell ref="D1:N1"/>
    <mergeCell ref="D2:I2"/>
    <mergeCell ref="J2:N2"/>
    <mergeCell ref="D3:N3"/>
    <mergeCell ref="B5:B14"/>
    <mergeCell ref="C5:C10"/>
    <mergeCell ref="C11:C13"/>
    <mergeCell ref="B17:B19"/>
  </mergeCells>
  <conditionalFormatting sqref="L5:L27">
    <cfRule type="cellIs" dxfId="100" priority="40" operator="equal">
      <formula>"EXTREMO"</formula>
    </cfRule>
    <cfRule type="cellIs" dxfId="99" priority="41" operator="equal">
      <formula>"MEDIO"</formula>
    </cfRule>
    <cfRule type="cellIs" dxfId="98" priority="42" operator="equal">
      <formula>"BAJO"</formula>
    </cfRule>
    <cfRule type="cellIs" dxfId="97" priority="43" operator="equal">
      <formula>"ALTO"</formula>
    </cfRule>
  </conditionalFormatting>
  <conditionalFormatting sqref="E5:E11 E14:E29 H5:H27">
    <cfRule type="cellIs" dxfId="96" priority="35" operator="equal">
      <formula>5</formula>
    </cfRule>
    <cfRule type="cellIs" dxfId="95" priority="36" operator="equal">
      <formula>4</formula>
    </cfRule>
    <cfRule type="cellIs" dxfId="94" priority="37" operator="equal">
      <formula>3</formula>
    </cfRule>
    <cfRule type="cellIs" dxfId="93" priority="38" operator="equal">
      <formula>2</formula>
    </cfRule>
    <cfRule type="cellIs" dxfId="92" priority="39" operator="equal">
      <formula>1</formula>
    </cfRule>
  </conditionalFormatting>
  <conditionalFormatting sqref="K5:K27">
    <cfRule type="cellIs" dxfId="91" priority="31" operator="greaterThan">
      <formula>12</formula>
    </cfRule>
    <cfRule type="cellIs" dxfId="90" priority="32" operator="between">
      <formula>4</formula>
      <formula>7</formula>
    </cfRule>
    <cfRule type="cellIs" dxfId="89" priority="33" operator="between">
      <formula>1</formula>
      <formula>3</formula>
    </cfRule>
    <cfRule type="cellIs" dxfId="88" priority="34" operator="between">
      <formula>8</formula>
      <formula>11</formula>
    </cfRule>
  </conditionalFormatting>
  <conditionalFormatting sqref="F28:F29 G12:G13 F14:G27 F5:G11">
    <cfRule type="cellIs" dxfId="87" priority="26" operator="equal">
      <formula>"Casi seguro"</formula>
    </cfRule>
    <cfRule type="cellIs" dxfId="86" priority="27" operator="equal">
      <formula>"Probable"</formula>
    </cfRule>
    <cfRule type="cellIs" dxfId="85" priority="28" operator="equal">
      <formula>"Posible"</formula>
    </cfRule>
    <cfRule type="cellIs" dxfId="84" priority="29" operator="equal">
      <formula>"Improbable"</formula>
    </cfRule>
    <cfRule type="cellIs" dxfId="83" priority="30" operator="equal">
      <formula>"Rara vez"</formula>
    </cfRule>
  </conditionalFormatting>
  <conditionalFormatting sqref="I5:J27">
    <cfRule type="cellIs" dxfId="82" priority="21" operator="equal">
      <formula>"Catastrófico"</formula>
    </cfRule>
    <cfRule type="cellIs" dxfId="81" priority="22" operator="equal">
      <formula>"Mayor"</formula>
    </cfRule>
    <cfRule type="cellIs" dxfId="80" priority="23" operator="equal">
      <formula>"Moderado"</formula>
    </cfRule>
    <cfRule type="cellIs" dxfId="79" priority="24" operator="equal">
      <formula>"Menor"</formula>
    </cfRule>
    <cfRule type="cellIs" dxfId="78" priority="25" operator="equal">
      <formula>"Insignificante"</formula>
    </cfRule>
  </conditionalFormatting>
  <conditionalFormatting sqref="E12">
    <cfRule type="cellIs" dxfId="77" priority="16" operator="equal">
      <formula>5</formula>
    </cfRule>
    <cfRule type="cellIs" dxfId="76" priority="17" operator="equal">
      <formula>4</formula>
    </cfRule>
    <cfRule type="cellIs" dxfId="75" priority="18" operator="equal">
      <formula>3</formula>
    </cfRule>
    <cfRule type="cellIs" dxfId="74" priority="19" operator="equal">
      <formula>2</formula>
    </cfRule>
    <cfRule type="cellIs" dxfId="73" priority="20" operator="equal">
      <formula>1</formula>
    </cfRule>
  </conditionalFormatting>
  <conditionalFormatting sqref="F12">
    <cfRule type="cellIs" dxfId="72" priority="11" operator="equal">
      <formula>"Casi seguro"</formula>
    </cfRule>
    <cfRule type="cellIs" dxfId="71" priority="12" operator="equal">
      <formula>"Probable"</formula>
    </cfRule>
    <cfRule type="cellIs" dxfId="70" priority="13" operator="equal">
      <formula>"Posible"</formula>
    </cfRule>
    <cfRule type="cellIs" dxfId="69" priority="14" operator="equal">
      <formula>"Improbable"</formula>
    </cfRule>
    <cfRule type="cellIs" dxfId="68" priority="15" operator="equal">
      <formula>"Rara vez"</formula>
    </cfRule>
  </conditionalFormatting>
  <conditionalFormatting sqref="E13">
    <cfRule type="cellIs" dxfId="67" priority="6" operator="equal">
      <formula>5</formula>
    </cfRule>
    <cfRule type="cellIs" dxfId="66" priority="7" operator="equal">
      <formula>4</formula>
    </cfRule>
    <cfRule type="cellIs" dxfId="65" priority="8" operator="equal">
      <formula>3</formula>
    </cfRule>
    <cfRule type="cellIs" dxfId="64" priority="9" operator="equal">
      <formula>2</formula>
    </cfRule>
    <cfRule type="cellIs" dxfId="63" priority="10" operator="equal">
      <formula>1</formula>
    </cfRule>
  </conditionalFormatting>
  <conditionalFormatting sqref="F13">
    <cfRule type="cellIs" dxfId="62" priority="1" operator="equal">
      <formula>"Casi seguro"</formula>
    </cfRule>
    <cfRule type="cellIs" dxfId="61" priority="2" operator="equal">
      <formula>"Probable"</formula>
    </cfRule>
    <cfRule type="cellIs" dxfId="60" priority="3" operator="equal">
      <formula>"Posible"</formula>
    </cfRule>
    <cfRule type="cellIs" dxfId="59" priority="4" operator="equal">
      <formula>"Improbable"</formula>
    </cfRule>
    <cfRule type="cellIs" dxfId="58" priority="5" operator="equal">
      <formula>"Rara vez"</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80" zoomScaleNormal="80" zoomScaleSheetLayoutView="80" workbookViewId="0">
      <selection activeCell="B1" sqref="B1:E3"/>
    </sheetView>
  </sheetViews>
  <sheetFormatPr baseColWidth="10" defaultRowHeight="14.25" x14ac:dyDescent="0.2"/>
  <cols>
    <col min="1" max="1" width="29.85546875" style="84" customWidth="1"/>
    <col min="2" max="2" width="42" style="84" customWidth="1"/>
    <col min="3" max="3" width="27.140625" style="84" customWidth="1"/>
    <col min="4" max="4" width="21.42578125" style="84" customWidth="1"/>
    <col min="5" max="5" width="20.85546875" style="84" customWidth="1"/>
    <col min="6" max="256" width="11.42578125" style="84"/>
    <col min="257" max="257" width="29.85546875" style="84" customWidth="1"/>
    <col min="258" max="258" width="22.42578125" style="84" customWidth="1"/>
    <col min="259" max="259" width="27.140625" style="84" customWidth="1"/>
    <col min="260" max="260" width="21.42578125" style="84" customWidth="1"/>
    <col min="261" max="261" width="20.85546875" style="84" customWidth="1"/>
    <col min="262" max="512" width="11.42578125" style="84"/>
    <col min="513" max="513" width="29.85546875" style="84" customWidth="1"/>
    <col min="514" max="514" width="22.42578125" style="84" customWidth="1"/>
    <col min="515" max="515" width="27.140625" style="84" customWidth="1"/>
    <col min="516" max="516" width="21.42578125" style="84" customWidth="1"/>
    <col min="517" max="517" width="20.85546875" style="84" customWidth="1"/>
    <col min="518" max="768" width="11.42578125" style="84"/>
    <col min="769" max="769" width="29.85546875" style="84" customWidth="1"/>
    <col min="770" max="770" width="22.42578125" style="84" customWidth="1"/>
    <col min="771" max="771" width="27.140625" style="84" customWidth="1"/>
    <col min="772" max="772" width="21.42578125" style="84" customWidth="1"/>
    <col min="773" max="773" width="20.85546875" style="84" customWidth="1"/>
    <col min="774" max="1024" width="11.42578125" style="84"/>
    <col min="1025" max="1025" width="29.85546875" style="84" customWidth="1"/>
    <col min="1026" max="1026" width="22.42578125" style="84" customWidth="1"/>
    <col min="1027" max="1027" width="27.140625" style="84" customWidth="1"/>
    <col min="1028" max="1028" width="21.42578125" style="84" customWidth="1"/>
    <col min="1029" max="1029" width="20.85546875" style="84" customWidth="1"/>
    <col min="1030" max="1280" width="11.42578125" style="84"/>
    <col min="1281" max="1281" width="29.85546875" style="84" customWidth="1"/>
    <col min="1282" max="1282" width="22.42578125" style="84" customWidth="1"/>
    <col min="1283" max="1283" width="27.140625" style="84" customWidth="1"/>
    <col min="1284" max="1284" width="21.42578125" style="84" customWidth="1"/>
    <col min="1285" max="1285" width="20.85546875" style="84" customWidth="1"/>
    <col min="1286" max="1536" width="11.42578125" style="84"/>
    <col min="1537" max="1537" width="29.85546875" style="84" customWidth="1"/>
    <col min="1538" max="1538" width="22.42578125" style="84" customWidth="1"/>
    <col min="1539" max="1539" width="27.140625" style="84" customWidth="1"/>
    <col min="1540" max="1540" width="21.42578125" style="84" customWidth="1"/>
    <col min="1541" max="1541" width="20.85546875" style="84" customWidth="1"/>
    <col min="1542" max="1792" width="11.42578125" style="84"/>
    <col min="1793" max="1793" width="29.85546875" style="84" customWidth="1"/>
    <col min="1794" max="1794" width="22.42578125" style="84" customWidth="1"/>
    <col min="1795" max="1795" width="27.140625" style="84" customWidth="1"/>
    <col min="1796" max="1796" width="21.42578125" style="84" customWidth="1"/>
    <col min="1797" max="1797" width="20.85546875" style="84" customWidth="1"/>
    <col min="1798" max="2048" width="11.42578125" style="84"/>
    <col min="2049" max="2049" width="29.85546875" style="84" customWidth="1"/>
    <col min="2050" max="2050" width="22.42578125" style="84" customWidth="1"/>
    <col min="2051" max="2051" width="27.140625" style="84" customWidth="1"/>
    <col min="2052" max="2052" width="21.42578125" style="84" customWidth="1"/>
    <col min="2053" max="2053" width="20.85546875" style="84" customWidth="1"/>
    <col min="2054" max="2304" width="11.42578125" style="84"/>
    <col min="2305" max="2305" width="29.85546875" style="84" customWidth="1"/>
    <col min="2306" max="2306" width="22.42578125" style="84" customWidth="1"/>
    <col min="2307" max="2307" width="27.140625" style="84" customWidth="1"/>
    <col min="2308" max="2308" width="21.42578125" style="84" customWidth="1"/>
    <col min="2309" max="2309" width="20.85546875" style="84" customWidth="1"/>
    <col min="2310" max="2560" width="11.42578125" style="84"/>
    <col min="2561" max="2561" width="29.85546875" style="84" customWidth="1"/>
    <col min="2562" max="2562" width="22.42578125" style="84" customWidth="1"/>
    <col min="2563" max="2563" width="27.140625" style="84" customWidth="1"/>
    <col min="2564" max="2564" width="21.42578125" style="84" customWidth="1"/>
    <col min="2565" max="2565" width="20.85546875" style="84" customWidth="1"/>
    <col min="2566" max="2816" width="11.42578125" style="84"/>
    <col min="2817" max="2817" width="29.85546875" style="84" customWidth="1"/>
    <col min="2818" max="2818" width="22.42578125" style="84" customWidth="1"/>
    <col min="2819" max="2819" width="27.140625" style="84" customWidth="1"/>
    <col min="2820" max="2820" width="21.42578125" style="84" customWidth="1"/>
    <col min="2821" max="2821" width="20.85546875" style="84" customWidth="1"/>
    <col min="2822" max="3072" width="11.42578125" style="84"/>
    <col min="3073" max="3073" width="29.85546875" style="84" customWidth="1"/>
    <col min="3074" max="3074" width="22.42578125" style="84" customWidth="1"/>
    <col min="3075" max="3075" width="27.140625" style="84" customWidth="1"/>
    <col min="3076" max="3076" width="21.42578125" style="84" customWidth="1"/>
    <col min="3077" max="3077" width="20.85546875" style="84" customWidth="1"/>
    <col min="3078" max="3328" width="11.42578125" style="84"/>
    <col min="3329" max="3329" width="29.85546875" style="84" customWidth="1"/>
    <col min="3330" max="3330" width="22.42578125" style="84" customWidth="1"/>
    <col min="3331" max="3331" width="27.140625" style="84" customWidth="1"/>
    <col min="3332" max="3332" width="21.42578125" style="84" customWidth="1"/>
    <col min="3333" max="3333" width="20.85546875" style="84" customWidth="1"/>
    <col min="3334" max="3584" width="11.42578125" style="84"/>
    <col min="3585" max="3585" width="29.85546875" style="84" customWidth="1"/>
    <col min="3586" max="3586" width="22.42578125" style="84" customWidth="1"/>
    <col min="3587" max="3587" width="27.140625" style="84" customWidth="1"/>
    <col min="3588" max="3588" width="21.42578125" style="84" customWidth="1"/>
    <col min="3589" max="3589" width="20.85546875" style="84" customWidth="1"/>
    <col min="3590" max="3840" width="11.42578125" style="84"/>
    <col min="3841" max="3841" width="29.85546875" style="84" customWidth="1"/>
    <col min="3842" max="3842" width="22.42578125" style="84" customWidth="1"/>
    <col min="3843" max="3843" width="27.140625" style="84" customWidth="1"/>
    <col min="3844" max="3844" width="21.42578125" style="84" customWidth="1"/>
    <col min="3845" max="3845" width="20.85546875" style="84" customWidth="1"/>
    <col min="3846" max="4096" width="11.42578125" style="84"/>
    <col min="4097" max="4097" width="29.85546875" style="84" customWidth="1"/>
    <col min="4098" max="4098" width="22.42578125" style="84" customWidth="1"/>
    <col min="4099" max="4099" width="27.140625" style="84" customWidth="1"/>
    <col min="4100" max="4100" width="21.42578125" style="84" customWidth="1"/>
    <col min="4101" max="4101" width="20.85546875" style="84" customWidth="1"/>
    <col min="4102" max="4352" width="11.42578125" style="84"/>
    <col min="4353" max="4353" width="29.85546875" style="84" customWidth="1"/>
    <col min="4354" max="4354" width="22.42578125" style="84" customWidth="1"/>
    <col min="4355" max="4355" width="27.140625" style="84" customWidth="1"/>
    <col min="4356" max="4356" width="21.42578125" style="84" customWidth="1"/>
    <col min="4357" max="4357" width="20.85546875" style="84" customWidth="1"/>
    <col min="4358" max="4608" width="11.42578125" style="84"/>
    <col min="4609" max="4609" width="29.85546875" style="84" customWidth="1"/>
    <col min="4610" max="4610" width="22.42578125" style="84" customWidth="1"/>
    <col min="4611" max="4611" width="27.140625" style="84" customWidth="1"/>
    <col min="4612" max="4612" width="21.42578125" style="84" customWidth="1"/>
    <col min="4613" max="4613" width="20.85546875" style="84" customWidth="1"/>
    <col min="4614" max="4864" width="11.42578125" style="84"/>
    <col min="4865" max="4865" width="29.85546875" style="84" customWidth="1"/>
    <col min="4866" max="4866" width="22.42578125" style="84" customWidth="1"/>
    <col min="4867" max="4867" width="27.140625" style="84" customWidth="1"/>
    <col min="4868" max="4868" width="21.42578125" style="84" customWidth="1"/>
    <col min="4869" max="4869" width="20.85546875" style="84" customWidth="1"/>
    <col min="4870" max="5120" width="11.42578125" style="84"/>
    <col min="5121" max="5121" width="29.85546875" style="84" customWidth="1"/>
    <col min="5122" max="5122" width="22.42578125" style="84" customWidth="1"/>
    <col min="5123" max="5123" width="27.140625" style="84" customWidth="1"/>
    <col min="5124" max="5124" width="21.42578125" style="84" customWidth="1"/>
    <col min="5125" max="5125" width="20.85546875" style="84" customWidth="1"/>
    <col min="5126" max="5376" width="11.42578125" style="84"/>
    <col min="5377" max="5377" width="29.85546875" style="84" customWidth="1"/>
    <col min="5378" max="5378" width="22.42578125" style="84" customWidth="1"/>
    <col min="5379" max="5379" width="27.140625" style="84" customWidth="1"/>
    <col min="5380" max="5380" width="21.42578125" style="84" customWidth="1"/>
    <col min="5381" max="5381" width="20.85546875" style="84" customWidth="1"/>
    <col min="5382" max="5632" width="11.42578125" style="84"/>
    <col min="5633" max="5633" width="29.85546875" style="84" customWidth="1"/>
    <col min="5634" max="5634" width="22.42578125" style="84" customWidth="1"/>
    <col min="5635" max="5635" width="27.140625" style="84" customWidth="1"/>
    <col min="5636" max="5636" width="21.42578125" style="84" customWidth="1"/>
    <col min="5637" max="5637" width="20.85546875" style="84" customWidth="1"/>
    <col min="5638" max="5888" width="11.42578125" style="84"/>
    <col min="5889" max="5889" width="29.85546875" style="84" customWidth="1"/>
    <col min="5890" max="5890" width="22.42578125" style="84" customWidth="1"/>
    <col min="5891" max="5891" width="27.140625" style="84" customWidth="1"/>
    <col min="5892" max="5892" width="21.42578125" style="84" customWidth="1"/>
    <col min="5893" max="5893" width="20.85546875" style="84" customWidth="1"/>
    <col min="5894" max="6144" width="11.42578125" style="84"/>
    <col min="6145" max="6145" width="29.85546875" style="84" customWidth="1"/>
    <col min="6146" max="6146" width="22.42578125" style="84" customWidth="1"/>
    <col min="6147" max="6147" width="27.140625" style="84" customWidth="1"/>
    <col min="6148" max="6148" width="21.42578125" style="84" customWidth="1"/>
    <col min="6149" max="6149" width="20.85546875" style="84" customWidth="1"/>
    <col min="6150" max="6400" width="11.42578125" style="84"/>
    <col min="6401" max="6401" width="29.85546875" style="84" customWidth="1"/>
    <col min="6402" max="6402" width="22.42578125" style="84" customWidth="1"/>
    <col min="6403" max="6403" width="27.140625" style="84" customWidth="1"/>
    <col min="6404" max="6404" width="21.42578125" style="84" customWidth="1"/>
    <col min="6405" max="6405" width="20.85546875" style="84" customWidth="1"/>
    <col min="6406" max="6656" width="11.42578125" style="84"/>
    <col min="6657" max="6657" width="29.85546875" style="84" customWidth="1"/>
    <col min="6658" max="6658" width="22.42578125" style="84" customWidth="1"/>
    <col min="6659" max="6659" width="27.140625" style="84" customWidth="1"/>
    <col min="6660" max="6660" width="21.42578125" style="84" customWidth="1"/>
    <col min="6661" max="6661" width="20.85546875" style="84" customWidth="1"/>
    <col min="6662" max="6912" width="11.42578125" style="84"/>
    <col min="6913" max="6913" width="29.85546875" style="84" customWidth="1"/>
    <col min="6914" max="6914" width="22.42578125" style="84" customWidth="1"/>
    <col min="6915" max="6915" width="27.140625" style="84" customWidth="1"/>
    <col min="6916" max="6916" width="21.42578125" style="84" customWidth="1"/>
    <col min="6917" max="6917" width="20.85546875" style="84" customWidth="1"/>
    <col min="6918" max="7168" width="11.42578125" style="84"/>
    <col min="7169" max="7169" width="29.85546875" style="84" customWidth="1"/>
    <col min="7170" max="7170" width="22.42578125" style="84" customWidth="1"/>
    <col min="7171" max="7171" width="27.140625" style="84" customWidth="1"/>
    <col min="7172" max="7172" width="21.42578125" style="84" customWidth="1"/>
    <col min="7173" max="7173" width="20.85546875" style="84" customWidth="1"/>
    <col min="7174" max="7424" width="11.42578125" style="84"/>
    <col min="7425" max="7425" width="29.85546875" style="84" customWidth="1"/>
    <col min="7426" max="7426" width="22.42578125" style="84" customWidth="1"/>
    <col min="7427" max="7427" width="27.140625" style="84" customWidth="1"/>
    <col min="7428" max="7428" width="21.42578125" style="84" customWidth="1"/>
    <col min="7429" max="7429" width="20.85546875" style="84" customWidth="1"/>
    <col min="7430" max="7680" width="11.42578125" style="84"/>
    <col min="7681" max="7681" width="29.85546875" style="84" customWidth="1"/>
    <col min="7682" max="7682" width="22.42578125" style="84" customWidth="1"/>
    <col min="7683" max="7683" width="27.140625" style="84" customWidth="1"/>
    <col min="7684" max="7684" width="21.42578125" style="84" customWidth="1"/>
    <col min="7685" max="7685" width="20.85546875" style="84" customWidth="1"/>
    <col min="7686" max="7936" width="11.42578125" style="84"/>
    <col min="7937" max="7937" width="29.85546875" style="84" customWidth="1"/>
    <col min="7938" max="7938" width="22.42578125" style="84" customWidth="1"/>
    <col min="7939" max="7939" width="27.140625" style="84" customWidth="1"/>
    <col min="7940" max="7940" width="21.42578125" style="84" customWidth="1"/>
    <col min="7941" max="7941" width="20.85546875" style="84" customWidth="1"/>
    <col min="7942" max="8192" width="11.42578125" style="84"/>
    <col min="8193" max="8193" width="29.85546875" style="84" customWidth="1"/>
    <col min="8194" max="8194" width="22.42578125" style="84" customWidth="1"/>
    <col min="8195" max="8195" width="27.140625" style="84" customWidth="1"/>
    <col min="8196" max="8196" width="21.42578125" style="84" customWidth="1"/>
    <col min="8197" max="8197" width="20.85546875" style="84" customWidth="1"/>
    <col min="8198" max="8448" width="11.42578125" style="84"/>
    <col min="8449" max="8449" width="29.85546875" style="84" customWidth="1"/>
    <col min="8450" max="8450" width="22.42578125" style="84" customWidth="1"/>
    <col min="8451" max="8451" width="27.140625" style="84" customWidth="1"/>
    <col min="8452" max="8452" width="21.42578125" style="84" customWidth="1"/>
    <col min="8453" max="8453" width="20.85546875" style="84" customWidth="1"/>
    <col min="8454" max="8704" width="11.42578125" style="84"/>
    <col min="8705" max="8705" width="29.85546875" style="84" customWidth="1"/>
    <col min="8706" max="8706" width="22.42578125" style="84" customWidth="1"/>
    <col min="8707" max="8707" width="27.140625" style="84" customWidth="1"/>
    <col min="8708" max="8708" width="21.42578125" style="84" customWidth="1"/>
    <col min="8709" max="8709" width="20.85546875" style="84" customWidth="1"/>
    <col min="8710" max="8960" width="11.42578125" style="84"/>
    <col min="8961" max="8961" width="29.85546875" style="84" customWidth="1"/>
    <col min="8962" max="8962" width="22.42578125" style="84" customWidth="1"/>
    <col min="8963" max="8963" width="27.140625" style="84" customWidth="1"/>
    <col min="8964" max="8964" width="21.42578125" style="84" customWidth="1"/>
    <col min="8965" max="8965" width="20.85546875" style="84" customWidth="1"/>
    <col min="8966" max="9216" width="11.42578125" style="84"/>
    <col min="9217" max="9217" width="29.85546875" style="84" customWidth="1"/>
    <col min="9218" max="9218" width="22.42578125" style="84" customWidth="1"/>
    <col min="9219" max="9219" width="27.140625" style="84" customWidth="1"/>
    <col min="9220" max="9220" width="21.42578125" style="84" customWidth="1"/>
    <col min="9221" max="9221" width="20.85546875" style="84" customWidth="1"/>
    <col min="9222" max="9472" width="11.42578125" style="84"/>
    <col min="9473" max="9473" width="29.85546875" style="84" customWidth="1"/>
    <col min="9474" max="9474" width="22.42578125" style="84" customWidth="1"/>
    <col min="9475" max="9475" width="27.140625" style="84" customWidth="1"/>
    <col min="9476" max="9476" width="21.42578125" style="84" customWidth="1"/>
    <col min="9477" max="9477" width="20.85546875" style="84" customWidth="1"/>
    <col min="9478" max="9728" width="11.42578125" style="84"/>
    <col min="9729" max="9729" width="29.85546875" style="84" customWidth="1"/>
    <col min="9730" max="9730" width="22.42578125" style="84" customWidth="1"/>
    <col min="9731" max="9731" width="27.140625" style="84" customWidth="1"/>
    <col min="9732" max="9732" width="21.42578125" style="84" customWidth="1"/>
    <col min="9733" max="9733" width="20.85546875" style="84" customWidth="1"/>
    <col min="9734" max="9984" width="11.42578125" style="84"/>
    <col min="9985" max="9985" width="29.85546875" style="84" customWidth="1"/>
    <col min="9986" max="9986" width="22.42578125" style="84" customWidth="1"/>
    <col min="9987" max="9987" width="27.140625" style="84" customWidth="1"/>
    <col min="9988" max="9988" width="21.42578125" style="84" customWidth="1"/>
    <col min="9989" max="9989" width="20.85546875" style="84" customWidth="1"/>
    <col min="9990" max="10240" width="11.42578125" style="84"/>
    <col min="10241" max="10241" width="29.85546875" style="84" customWidth="1"/>
    <col min="10242" max="10242" width="22.42578125" style="84" customWidth="1"/>
    <col min="10243" max="10243" width="27.140625" style="84" customWidth="1"/>
    <col min="10244" max="10244" width="21.42578125" style="84" customWidth="1"/>
    <col min="10245" max="10245" width="20.85546875" style="84" customWidth="1"/>
    <col min="10246" max="10496" width="11.42578125" style="84"/>
    <col min="10497" max="10497" width="29.85546875" style="84" customWidth="1"/>
    <col min="10498" max="10498" width="22.42578125" style="84" customWidth="1"/>
    <col min="10499" max="10499" width="27.140625" style="84" customWidth="1"/>
    <col min="10500" max="10500" width="21.42578125" style="84" customWidth="1"/>
    <col min="10501" max="10501" width="20.85546875" style="84" customWidth="1"/>
    <col min="10502" max="10752" width="11.42578125" style="84"/>
    <col min="10753" max="10753" width="29.85546875" style="84" customWidth="1"/>
    <col min="10754" max="10754" width="22.42578125" style="84" customWidth="1"/>
    <col min="10755" max="10755" width="27.140625" style="84" customWidth="1"/>
    <col min="10756" max="10756" width="21.42578125" style="84" customWidth="1"/>
    <col min="10757" max="10757" width="20.85546875" style="84" customWidth="1"/>
    <col min="10758" max="11008" width="11.42578125" style="84"/>
    <col min="11009" max="11009" width="29.85546875" style="84" customWidth="1"/>
    <col min="11010" max="11010" width="22.42578125" style="84" customWidth="1"/>
    <col min="11011" max="11011" width="27.140625" style="84" customWidth="1"/>
    <col min="11012" max="11012" width="21.42578125" style="84" customWidth="1"/>
    <col min="11013" max="11013" width="20.85546875" style="84" customWidth="1"/>
    <col min="11014" max="11264" width="11.42578125" style="84"/>
    <col min="11265" max="11265" width="29.85546875" style="84" customWidth="1"/>
    <col min="11266" max="11266" width="22.42578125" style="84" customWidth="1"/>
    <col min="11267" max="11267" width="27.140625" style="84" customWidth="1"/>
    <col min="11268" max="11268" width="21.42578125" style="84" customWidth="1"/>
    <col min="11269" max="11269" width="20.85546875" style="84" customWidth="1"/>
    <col min="11270" max="11520" width="11.42578125" style="84"/>
    <col min="11521" max="11521" width="29.85546875" style="84" customWidth="1"/>
    <col min="11522" max="11522" width="22.42578125" style="84" customWidth="1"/>
    <col min="11523" max="11523" width="27.140625" style="84" customWidth="1"/>
    <col min="11524" max="11524" width="21.42578125" style="84" customWidth="1"/>
    <col min="11525" max="11525" width="20.85546875" style="84" customWidth="1"/>
    <col min="11526" max="11776" width="11.42578125" style="84"/>
    <col min="11777" max="11777" width="29.85546875" style="84" customWidth="1"/>
    <col min="11778" max="11778" width="22.42578125" style="84" customWidth="1"/>
    <col min="11779" max="11779" width="27.140625" style="84" customWidth="1"/>
    <col min="11780" max="11780" width="21.42578125" style="84" customWidth="1"/>
    <col min="11781" max="11781" width="20.85546875" style="84" customWidth="1"/>
    <col min="11782" max="12032" width="11.42578125" style="84"/>
    <col min="12033" max="12033" width="29.85546875" style="84" customWidth="1"/>
    <col min="12034" max="12034" width="22.42578125" style="84" customWidth="1"/>
    <col min="12035" max="12035" width="27.140625" style="84" customWidth="1"/>
    <col min="12036" max="12036" width="21.42578125" style="84" customWidth="1"/>
    <col min="12037" max="12037" width="20.85546875" style="84" customWidth="1"/>
    <col min="12038" max="12288" width="11.42578125" style="84"/>
    <col min="12289" max="12289" width="29.85546875" style="84" customWidth="1"/>
    <col min="12290" max="12290" width="22.42578125" style="84" customWidth="1"/>
    <col min="12291" max="12291" width="27.140625" style="84" customWidth="1"/>
    <col min="12292" max="12292" width="21.42578125" style="84" customWidth="1"/>
    <col min="12293" max="12293" width="20.85546875" style="84" customWidth="1"/>
    <col min="12294" max="12544" width="11.42578125" style="84"/>
    <col min="12545" max="12545" width="29.85546875" style="84" customWidth="1"/>
    <col min="12546" max="12546" width="22.42578125" style="84" customWidth="1"/>
    <col min="12547" max="12547" width="27.140625" style="84" customWidth="1"/>
    <col min="12548" max="12548" width="21.42578125" style="84" customWidth="1"/>
    <col min="12549" max="12549" width="20.85546875" style="84" customWidth="1"/>
    <col min="12550" max="12800" width="11.42578125" style="84"/>
    <col min="12801" max="12801" width="29.85546875" style="84" customWidth="1"/>
    <col min="12802" max="12802" width="22.42578125" style="84" customWidth="1"/>
    <col min="12803" max="12803" width="27.140625" style="84" customWidth="1"/>
    <col min="12804" max="12804" width="21.42578125" style="84" customWidth="1"/>
    <col min="12805" max="12805" width="20.85546875" style="84" customWidth="1"/>
    <col min="12806" max="13056" width="11.42578125" style="84"/>
    <col min="13057" max="13057" width="29.85546875" style="84" customWidth="1"/>
    <col min="13058" max="13058" width="22.42578125" style="84" customWidth="1"/>
    <col min="13059" max="13059" width="27.140625" style="84" customWidth="1"/>
    <col min="13060" max="13060" width="21.42578125" style="84" customWidth="1"/>
    <col min="13061" max="13061" width="20.85546875" style="84" customWidth="1"/>
    <col min="13062" max="13312" width="11.42578125" style="84"/>
    <col min="13313" max="13313" width="29.85546875" style="84" customWidth="1"/>
    <col min="13314" max="13314" width="22.42578125" style="84" customWidth="1"/>
    <col min="13315" max="13315" width="27.140625" style="84" customWidth="1"/>
    <col min="13316" max="13316" width="21.42578125" style="84" customWidth="1"/>
    <col min="13317" max="13317" width="20.85546875" style="84" customWidth="1"/>
    <col min="13318" max="13568" width="11.42578125" style="84"/>
    <col min="13569" max="13569" width="29.85546875" style="84" customWidth="1"/>
    <col min="13570" max="13570" width="22.42578125" style="84" customWidth="1"/>
    <col min="13571" max="13571" width="27.140625" style="84" customWidth="1"/>
    <col min="13572" max="13572" width="21.42578125" style="84" customWidth="1"/>
    <col min="13573" max="13573" width="20.85546875" style="84" customWidth="1"/>
    <col min="13574" max="13824" width="11.42578125" style="84"/>
    <col min="13825" max="13825" width="29.85546875" style="84" customWidth="1"/>
    <col min="13826" max="13826" width="22.42578125" style="84" customWidth="1"/>
    <col min="13827" max="13827" width="27.140625" style="84" customWidth="1"/>
    <col min="13828" max="13828" width="21.42578125" style="84" customWidth="1"/>
    <col min="13829" max="13829" width="20.85546875" style="84" customWidth="1"/>
    <col min="13830" max="14080" width="11.42578125" style="84"/>
    <col min="14081" max="14081" width="29.85546875" style="84" customWidth="1"/>
    <col min="14082" max="14082" width="22.42578125" style="84" customWidth="1"/>
    <col min="14083" max="14083" width="27.140625" style="84" customWidth="1"/>
    <col min="14084" max="14084" width="21.42578125" style="84" customWidth="1"/>
    <col min="14085" max="14085" width="20.85546875" style="84" customWidth="1"/>
    <col min="14086" max="14336" width="11.42578125" style="84"/>
    <col min="14337" max="14337" width="29.85546875" style="84" customWidth="1"/>
    <col min="14338" max="14338" width="22.42578125" style="84" customWidth="1"/>
    <col min="14339" max="14339" width="27.140625" style="84" customWidth="1"/>
    <col min="14340" max="14340" width="21.42578125" style="84" customWidth="1"/>
    <col min="14341" max="14341" width="20.85546875" style="84" customWidth="1"/>
    <col min="14342" max="14592" width="11.42578125" style="84"/>
    <col min="14593" max="14593" width="29.85546875" style="84" customWidth="1"/>
    <col min="14594" max="14594" width="22.42578125" style="84" customWidth="1"/>
    <col min="14595" max="14595" width="27.140625" style="84" customWidth="1"/>
    <col min="14596" max="14596" width="21.42578125" style="84" customWidth="1"/>
    <col min="14597" max="14597" width="20.85546875" style="84" customWidth="1"/>
    <col min="14598" max="14848" width="11.42578125" style="84"/>
    <col min="14849" max="14849" width="29.85546875" style="84" customWidth="1"/>
    <col min="14850" max="14850" width="22.42578125" style="84" customWidth="1"/>
    <col min="14851" max="14851" width="27.140625" style="84" customWidth="1"/>
    <col min="14852" max="14852" width="21.42578125" style="84" customWidth="1"/>
    <col min="14853" max="14853" width="20.85546875" style="84" customWidth="1"/>
    <col min="14854" max="15104" width="11.42578125" style="84"/>
    <col min="15105" max="15105" width="29.85546875" style="84" customWidth="1"/>
    <col min="15106" max="15106" width="22.42578125" style="84" customWidth="1"/>
    <col min="15107" max="15107" width="27.140625" style="84" customWidth="1"/>
    <col min="15108" max="15108" width="21.42578125" style="84" customWidth="1"/>
    <col min="15109" max="15109" width="20.85546875" style="84" customWidth="1"/>
    <col min="15110" max="15360" width="11.42578125" style="84"/>
    <col min="15361" max="15361" width="29.85546875" style="84" customWidth="1"/>
    <col min="15362" max="15362" width="22.42578125" style="84" customWidth="1"/>
    <col min="15363" max="15363" width="27.140625" style="84" customWidth="1"/>
    <col min="15364" max="15364" width="21.42578125" style="84" customWidth="1"/>
    <col min="15365" max="15365" width="20.85546875" style="84" customWidth="1"/>
    <col min="15366" max="15616" width="11.42578125" style="84"/>
    <col min="15617" max="15617" width="29.85546875" style="84" customWidth="1"/>
    <col min="15618" max="15618" width="22.42578125" style="84" customWidth="1"/>
    <col min="15619" max="15619" width="27.140625" style="84" customWidth="1"/>
    <col min="15620" max="15620" width="21.42578125" style="84" customWidth="1"/>
    <col min="15621" max="15621" width="20.85546875" style="84" customWidth="1"/>
    <col min="15622" max="15872" width="11.42578125" style="84"/>
    <col min="15873" max="15873" width="29.85546875" style="84" customWidth="1"/>
    <col min="15874" max="15874" width="22.42578125" style="84" customWidth="1"/>
    <col min="15875" max="15875" width="27.140625" style="84" customWidth="1"/>
    <col min="15876" max="15876" width="21.42578125" style="84" customWidth="1"/>
    <col min="15877" max="15877" width="20.85546875" style="84" customWidth="1"/>
    <col min="15878" max="16128" width="11.42578125" style="84"/>
    <col min="16129" max="16129" width="29.85546875" style="84" customWidth="1"/>
    <col min="16130" max="16130" width="22.42578125" style="84" customWidth="1"/>
    <col min="16131" max="16131" width="27.140625" style="84" customWidth="1"/>
    <col min="16132" max="16132" width="21.42578125" style="84" customWidth="1"/>
    <col min="16133" max="16133" width="20.85546875" style="84" customWidth="1"/>
    <col min="16134" max="16384" width="11.42578125" style="84"/>
  </cols>
  <sheetData>
    <row r="1" spans="1:5" ht="40.5" customHeight="1" x14ac:dyDescent="0.2">
      <c r="A1" s="113"/>
      <c r="B1" s="116" t="s">
        <v>343</v>
      </c>
      <c r="C1" s="117"/>
      <c r="D1" s="117"/>
      <c r="E1" s="118"/>
    </row>
    <row r="2" spans="1:5" ht="42.75" customHeight="1" x14ac:dyDescent="0.2">
      <c r="A2" s="114"/>
      <c r="B2" s="157" t="s">
        <v>348</v>
      </c>
      <c r="C2" s="158"/>
      <c r="D2" s="157" t="s">
        <v>341</v>
      </c>
      <c r="E2" s="158"/>
    </row>
    <row r="3" spans="1:5" ht="30" customHeight="1" thickBot="1" x14ac:dyDescent="0.25">
      <c r="A3" s="115"/>
      <c r="B3" s="157" t="s">
        <v>347</v>
      </c>
      <c r="C3" s="159"/>
      <c r="D3" s="159"/>
      <c r="E3" s="158"/>
    </row>
    <row r="4" spans="1:5" ht="51" customHeight="1" thickBot="1" x14ac:dyDescent="0.25">
      <c r="A4" s="85"/>
      <c r="B4" s="130" t="s">
        <v>155</v>
      </c>
      <c r="C4" s="131"/>
      <c r="D4" s="131"/>
      <c r="E4" s="132"/>
    </row>
    <row r="5" spans="1:5" x14ac:dyDescent="0.2">
      <c r="A5" s="133"/>
      <c r="B5" s="133"/>
      <c r="C5" s="133"/>
      <c r="D5" s="133"/>
      <c r="E5" s="133"/>
    </row>
    <row r="6" spans="1:5" ht="15" x14ac:dyDescent="0.2">
      <c r="A6" s="89" t="s">
        <v>265</v>
      </c>
      <c r="B6" s="134" t="s">
        <v>266</v>
      </c>
      <c r="C6" s="134"/>
      <c r="D6" s="134"/>
      <c r="E6" s="134"/>
    </row>
    <row r="7" spans="1:5" ht="15" x14ac:dyDescent="0.2">
      <c r="A7" s="89" t="s">
        <v>142</v>
      </c>
      <c r="B7" s="145" t="s">
        <v>188</v>
      </c>
      <c r="C7" s="136"/>
      <c r="D7" s="136"/>
      <c r="E7" s="137"/>
    </row>
    <row r="8" spans="1:5" ht="15" x14ac:dyDescent="0.2">
      <c r="A8" s="89" t="s">
        <v>144</v>
      </c>
      <c r="B8" s="135" t="s">
        <v>267</v>
      </c>
      <c r="C8" s="136"/>
      <c r="D8" s="136"/>
      <c r="E8" s="137"/>
    </row>
    <row r="9" spans="1:5" ht="15" customHeight="1" x14ac:dyDescent="0.2">
      <c r="A9" s="89" t="s">
        <v>146</v>
      </c>
      <c r="B9" s="128" t="s">
        <v>147</v>
      </c>
      <c r="C9" s="128"/>
      <c r="D9" s="128"/>
      <c r="E9" s="128"/>
    </row>
    <row r="10" spans="1:5" ht="15" customHeight="1" x14ac:dyDescent="0.2">
      <c r="A10" s="89" t="s">
        <v>148</v>
      </c>
      <c r="B10" s="128" t="s">
        <v>268</v>
      </c>
      <c r="C10" s="128"/>
      <c r="D10" s="128"/>
      <c r="E10" s="128"/>
    </row>
    <row r="11" spans="1:5" ht="15" x14ac:dyDescent="0.2">
      <c r="A11" s="89" t="s">
        <v>149</v>
      </c>
      <c r="B11" s="126">
        <v>3779555</v>
      </c>
      <c r="C11" s="126"/>
      <c r="D11" s="126"/>
      <c r="E11" s="126"/>
    </row>
    <row r="12" spans="1:5" ht="200.25" customHeight="1" x14ac:dyDescent="0.2">
      <c r="A12" s="89" t="s">
        <v>151</v>
      </c>
      <c r="B12" s="129"/>
      <c r="C12" s="129"/>
      <c r="D12" s="129"/>
      <c r="E12" s="129"/>
    </row>
    <row r="13" spans="1:5" ht="19.5" customHeight="1" x14ac:dyDescent="0.2">
      <c r="A13" s="89" t="s">
        <v>152</v>
      </c>
      <c r="B13" s="126" t="s">
        <v>269</v>
      </c>
      <c r="C13" s="126"/>
      <c r="D13" s="126"/>
      <c r="E13" s="126"/>
    </row>
    <row r="14" spans="1:5" ht="55.5" customHeight="1" x14ac:dyDescent="0.2">
      <c r="A14" s="89" t="s">
        <v>156</v>
      </c>
      <c r="B14" s="126" t="s">
        <v>270</v>
      </c>
      <c r="C14" s="126"/>
      <c r="D14" s="126"/>
      <c r="E14" s="126"/>
    </row>
    <row r="15" spans="1:5" ht="15" x14ac:dyDescent="0.2">
      <c r="A15" s="146" t="s">
        <v>153</v>
      </c>
      <c r="B15" s="147"/>
      <c r="C15" s="147"/>
      <c r="D15" s="147"/>
      <c r="E15" s="148"/>
    </row>
    <row r="16" spans="1:5" ht="121.5" customHeight="1" x14ac:dyDescent="0.2">
      <c r="A16" s="121" t="s">
        <v>154</v>
      </c>
      <c r="B16" s="128" t="s">
        <v>271</v>
      </c>
      <c r="C16" s="128"/>
      <c r="D16" s="128"/>
      <c r="E16" s="128"/>
    </row>
    <row r="17" spans="1:5" ht="75.75" customHeight="1" x14ac:dyDescent="0.2">
      <c r="A17" s="122"/>
      <c r="B17" s="128" t="s">
        <v>272</v>
      </c>
      <c r="C17" s="128"/>
      <c r="D17" s="128"/>
      <c r="E17" s="128"/>
    </row>
    <row r="18" spans="1:5" ht="15" x14ac:dyDescent="0.2">
      <c r="A18" s="127" t="s">
        <v>273</v>
      </c>
      <c r="B18" s="127"/>
      <c r="C18" s="127"/>
      <c r="D18" s="127"/>
      <c r="E18" s="127"/>
    </row>
    <row r="19" spans="1:5" ht="182.25" customHeight="1" x14ac:dyDescent="0.2">
      <c r="A19" s="88" t="s">
        <v>274</v>
      </c>
      <c r="B19" s="87"/>
      <c r="C19" s="88" t="s">
        <v>275</v>
      </c>
      <c r="D19" s="119"/>
      <c r="E19" s="120"/>
    </row>
    <row r="20" spans="1:5" ht="177.75" customHeight="1" x14ac:dyDescent="0.2">
      <c r="A20" s="88" t="s">
        <v>276</v>
      </c>
      <c r="B20" s="87"/>
      <c r="C20" s="88" t="s">
        <v>277</v>
      </c>
      <c r="D20" s="119"/>
      <c r="E20" s="120"/>
    </row>
    <row r="21" spans="1:5" ht="134.25" customHeight="1" x14ac:dyDescent="0.2">
      <c r="A21" s="88" t="s">
        <v>278</v>
      </c>
      <c r="B21" s="87"/>
      <c r="C21" s="88" t="s">
        <v>279</v>
      </c>
      <c r="D21" s="119"/>
      <c r="E21" s="120"/>
    </row>
    <row r="22" spans="1:5" ht="168" customHeight="1" x14ac:dyDescent="0.2">
      <c r="A22" s="88" t="s">
        <v>280</v>
      </c>
      <c r="B22" s="87"/>
      <c r="C22" s="88" t="s">
        <v>281</v>
      </c>
      <c r="D22" s="119"/>
      <c r="E22" s="120"/>
    </row>
    <row r="23" spans="1:5" ht="130.5" customHeight="1" x14ac:dyDescent="0.2">
      <c r="A23" s="88" t="s">
        <v>282</v>
      </c>
      <c r="B23" s="87"/>
      <c r="C23" s="88" t="s">
        <v>283</v>
      </c>
      <c r="D23" s="119"/>
      <c r="E23" s="120"/>
    </row>
  </sheetData>
  <mergeCells count="26">
    <mergeCell ref="B4:E4"/>
    <mergeCell ref="A5:E5"/>
    <mergeCell ref="B6:E6"/>
    <mergeCell ref="B7:E7"/>
    <mergeCell ref="B8:E8"/>
    <mergeCell ref="B10:E10"/>
    <mergeCell ref="B11:E11"/>
    <mergeCell ref="B12:E12"/>
    <mergeCell ref="B13:E13"/>
    <mergeCell ref="B14:E14"/>
    <mergeCell ref="D20:E20"/>
    <mergeCell ref="D21:E21"/>
    <mergeCell ref="D22:E22"/>
    <mergeCell ref="D23:E23"/>
    <mergeCell ref="A1:A3"/>
    <mergeCell ref="B1:E1"/>
    <mergeCell ref="B2:C2"/>
    <mergeCell ref="D2:E2"/>
    <mergeCell ref="B3:E3"/>
    <mergeCell ref="A15:E15"/>
    <mergeCell ref="A16:A17"/>
    <mergeCell ref="B16:E16"/>
    <mergeCell ref="B17:E17"/>
    <mergeCell ref="A18:E18"/>
    <mergeCell ref="D19:E19"/>
    <mergeCell ref="B9:E9"/>
  </mergeCells>
  <printOptions horizontalCentered="1"/>
  <pageMargins left="0.9055118110236221" right="0.9055118110236221" top="0.94488188976377963" bottom="0.9448818897637796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D1" zoomScale="80" zoomScaleNormal="80" workbookViewId="0">
      <selection activeCell="D3" sqref="D3:N3"/>
    </sheetView>
  </sheetViews>
  <sheetFormatPr baseColWidth="10" defaultRowHeight="20.25" customHeight="1" x14ac:dyDescent="0.2"/>
  <cols>
    <col min="1" max="1" width="4.140625" style="1" bestFit="1" customWidth="1"/>
    <col min="2" max="2" width="18.85546875" style="1" customWidth="1"/>
    <col min="3" max="3" width="27.7109375" style="1" customWidth="1"/>
    <col min="4" max="4" width="26.7109375" style="1" customWidth="1"/>
    <col min="5" max="5" width="13" style="1" customWidth="1"/>
    <col min="6" max="6" width="11.85546875" style="1" customWidth="1"/>
    <col min="7" max="7" width="26.5703125" style="1" customWidth="1"/>
    <col min="8" max="8" width="9.140625" style="1" customWidth="1"/>
    <col min="9" max="9" width="10.7109375" style="1" customWidth="1"/>
    <col min="10" max="10" width="30.85546875" style="1" customWidth="1"/>
    <col min="11" max="11" width="11" style="1" customWidth="1"/>
    <col min="12" max="12" width="11.140625" style="1" customWidth="1"/>
    <col min="13" max="13" width="26.5703125" style="2" customWidth="1"/>
    <col min="14" max="14" width="33" style="1" customWidth="1"/>
    <col min="15" max="16" width="11.42578125" style="1"/>
    <col min="17" max="17" width="13.85546875" style="1" customWidth="1"/>
    <col min="18" max="18" width="51.28515625" style="1" customWidth="1"/>
    <col min="19" max="16384" width="11.42578125" style="1"/>
  </cols>
  <sheetData>
    <row r="1" spans="1:14" ht="37.5" customHeight="1" x14ac:dyDescent="0.2">
      <c r="A1" s="144"/>
      <c r="B1" s="144"/>
      <c r="C1" s="144"/>
      <c r="D1" s="160" t="s">
        <v>345</v>
      </c>
      <c r="E1" s="160"/>
      <c r="F1" s="160"/>
      <c r="G1" s="160"/>
      <c r="H1" s="160"/>
      <c r="I1" s="160"/>
      <c r="J1" s="160"/>
      <c r="K1" s="160"/>
      <c r="L1" s="160"/>
      <c r="M1" s="160"/>
      <c r="N1" s="160"/>
    </row>
    <row r="2" spans="1:14" ht="31.5" customHeight="1" x14ac:dyDescent="0.2">
      <c r="A2" s="144"/>
      <c r="B2" s="144"/>
      <c r="C2" s="144"/>
      <c r="D2" s="161" t="s">
        <v>348</v>
      </c>
      <c r="E2" s="161"/>
      <c r="F2" s="161"/>
      <c r="G2" s="161"/>
      <c r="H2" s="161"/>
      <c r="I2" s="161"/>
      <c r="J2" s="161" t="s">
        <v>341</v>
      </c>
      <c r="K2" s="161"/>
      <c r="L2" s="161"/>
      <c r="M2" s="161"/>
      <c r="N2" s="161"/>
    </row>
    <row r="3" spans="1:14" ht="29.25" customHeight="1" x14ac:dyDescent="0.2">
      <c r="A3" s="144"/>
      <c r="B3" s="144"/>
      <c r="C3" s="144"/>
      <c r="D3" s="162" t="s">
        <v>350</v>
      </c>
      <c r="E3" s="163"/>
      <c r="F3" s="163"/>
      <c r="G3" s="163"/>
      <c r="H3" s="163"/>
      <c r="I3" s="163"/>
      <c r="J3" s="163"/>
      <c r="K3" s="163"/>
      <c r="L3" s="163"/>
      <c r="M3" s="163"/>
      <c r="N3" s="164"/>
    </row>
    <row r="4" spans="1:14" s="8" customFormat="1" ht="24" x14ac:dyDescent="0.25">
      <c r="A4" s="3" t="s">
        <v>0</v>
      </c>
      <c r="B4" s="4" t="s">
        <v>1</v>
      </c>
      <c r="C4" s="4" t="s">
        <v>2</v>
      </c>
      <c r="D4" s="5" t="s">
        <v>3</v>
      </c>
      <c r="E4" s="4" t="s">
        <v>4</v>
      </c>
      <c r="F4" s="4" t="s">
        <v>5</v>
      </c>
      <c r="G4" s="4" t="s">
        <v>6</v>
      </c>
      <c r="H4" s="4" t="s">
        <v>7</v>
      </c>
      <c r="I4" s="4" t="s">
        <v>8</v>
      </c>
      <c r="J4" s="6" t="s">
        <v>9</v>
      </c>
      <c r="K4" s="4" t="s">
        <v>10</v>
      </c>
      <c r="L4" s="4" t="s">
        <v>11</v>
      </c>
      <c r="M4" s="5" t="s">
        <v>12</v>
      </c>
      <c r="N4" s="7" t="s">
        <v>13</v>
      </c>
    </row>
    <row r="5" spans="1:14" ht="192" x14ac:dyDescent="0.2">
      <c r="A5" s="9">
        <v>1</v>
      </c>
      <c r="B5" s="139" t="s">
        <v>14</v>
      </c>
      <c r="C5" s="141" t="s">
        <v>15</v>
      </c>
      <c r="D5" s="10" t="s">
        <v>16</v>
      </c>
      <c r="E5" s="11">
        <v>1</v>
      </c>
      <c r="F5" s="11" t="str">
        <f t="shared" ref="F5:F27" si="0">IF(E5=1,"Rara vez",IF(E5=2,"Improbable",IF(E5=3,"Posible",IF(E5=4,"Probable",IF(E5=5,"Casi seguro")))))</f>
        <v>Rara vez</v>
      </c>
      <c r="G5" s="3" t="s">
        <v>284</v>
      </c>
      <c r="H5" s="11">
        <v>3</v>
      </c>
      <c r="I5" s="11" t="str">
        <f t="shared" ref="I5:I27" si="1">IF(H5=1,"Insignificante",IF(H5=2,"Menor",IF(H5=3,"Moderado",IF(H5=4,"Mayor",IF(H5=5,"Catastrófico")))))</f>
        <v>Moderado</v>
      </c>
      <c r="J5" s="12" t="s">
        <v>285</v>
      </c>
      <c r="K5" s="11">
        <f t="shared" ref="K5:K27" si="2">+E5*H5</f>
        <v>3</v>
      </c>
      <c r="L5" s="11" t="str">
        <f t="shared" ref="L5:L27" si="3">IF(AND(K5&gt;=0,K5&lt;=3),"BAJO",IF(K5&lt;7,"MEDIO",IF(K5&lt;11,"ALTO",IF(K5&gt;=11,"EXTREMO"))))</f>
        <v>BAJO</v>
      </c>
      <c r="M5" s="13" t="s">
        <v>286</v>
      </c>
      <c r="N5" s="13" t="s">
        <v>287</v>
      </c>
    </row>
    <row r="6" spans="1:14" ht="240" x14ac:dyDescent="0.2">
      <c r="A6" s="9">
        <v>2</v>
      </c>
      <c r="B6" s="139"/>
      <c r="C6" s="142"/>
      <c r="D6" s="10" t="s">
        <v>18</v>
      </c>
      <c r="E6" s="11">
        <v>1</v>
      </c>
      <c r="F6" s="11" t="str">
        <f t="shared" si="0"/>
        <v>Rara vez</v>
      </c>
      <c r="G6" s="3" t="s">
        <v>288</v>
      </c>
      <c r="H6" s="11">
        <v>3</v>
      </c>
      <c r="I6" s="11" t="str">
        <f t="shared" si="1"/>
        <v>Moderado</v>
      </c>
      <c r="J6" s="12" t="s">
        <v>289</v>
      </c>
      <c r="K6" s="11">
        <f t="shared" si="2"/>
        <v>3</v>
      </c>
      <c r="L6" s="11" t="str">
        <f t="shared" si="3"/>
        <v>BAJO</v>
      </c>
      <c r="M6" s="13" t="s">
        <v>19</v>
      </c>
      <c r="N6" s="13" t="s">
        <v>287</v>
      </c>
    </row>
    <row r="7" spans="1:14" ht="192" x14ac:dyDescent="0.2">
      <c r="A7" s="9">
        <v>3</v>
      </c>
      <c r="B7" s="139"/>
      <c r="C7" s="142"/>
      <c r="D7" s="10" t="s">
        <v>20</v>
      </c>
      <c r="E7" s="11">
        <v>3</v>
      </c>
      <c r="F7" s="11" t="str">
        <f t="shared" si="0"/>
        <v>Posible</v>
      </c>
      <c r="G7" s="3" t="s">
        <v>290</v>
      </c>
      <c r="H7" s="11">
        <v>3</v>
      </c>
      <c r="I7" s="11" t="str">
        <f t="shared" si="1"/>
        <v>Moderado</v>
      </c>
      <c r="J7" s="12" t="s">
        <v>291</v>
      </c>
      <c r="K7" s="11">
        <f t="shared" si="2"/>
        <v>9</v>
      </c>
      <c r="L7" s="11" t="str">
        <f t="shared" si="3"/>
        <v>ALTO</v>
      </c>
      <c r="M7" s="13" t="s">
        <v>292</v>
      </c>
      <c r="N7" s="13" t="s">
        <v>287</v>
      </c>
    </row>
    <row r="8" spans="1:14" ht="108" x14ac:dyDescent="0.2">
      <c r="A8" s="9">
        <v>4</v>
      </c>
      <c r="B8" s="139"/>
      <c r="C8" s="142"/>
      <c r="D8" s="10" t="s">
        <v>24</v>
      </c>
      <c r="E8" s="11">
        <v>1</v>
      </c>
      <c r="F8" s="11" t="str">
        <f t="shared" si="0"/>
        <v>Rara vez</v>
      </c>
      <c r="G8" s="3" t="s">
        <v>293</v>
      </c>
      <c r="H8" s="11">
        <v>2</v>
      </c>
      <c r="I8" s="11" t="str">
        <f t="shared" si="1"/>
        <v>Menor</v>
      </c>
      <c r="J8" s="12" t="s">
        <v>294</v>
      </c>
      <c r="K8" s="11">
        <f t="shared" si="2"/>
        <v>2</v>
      </c>
      <c r="L8" s="11" t="str">
        <f t="shared" si="3"/>
        <v>BAJO</v>
      </c>
      <c r="M8" s="13" t="s">
        <v>295</v>
      </c>
      <c r="N8" s="13" t="s">
        <v>296</v>
      </c>
    </row>
    <row r="9" spans="1:14" ht="300" x14ac:dyDescent="0.2">
      <c r="A9" s="9">
        <v>5</v>
      </c>
      <c r="B9" s="139"/>
      <c r="C9" s="142"/>
      <c r="D9" s="10" t="s">
        <v>25</v>
      </c>
      <c r="E9" s="11">
        <v>1</v>
      </c>
      <c r="F9" s="11" t="str">
        <f t="shared" si="0"/>
        <v>Rara vez</v>
      </c>
      <c r="G9" s="3" t="s">
        <v>297</v>
      </c>
      <c r="H9" s="11">
        <v>3</v>
      </c>
      <c r="I9" s="11" t="str">
        <f t="shared" si="1"/>
        <v>Moderado</v>
      </c>
      <c r="J9" s="12" t="s">
        <v>298</v>
      </c>
      <c r="K9" s="11">
        <f t="shared" si="2"/>
        <v>3</v>
      </c>
      <c r="L9" s="11" t="str">
        <f>IF(AND(K9&gt;=0,K9&lt;=3),"BAJO",IF(K9&lt;7,"MEDIO",IF(K9&lt;11,"ALTO",IF(K9&gt;=11,"EXTREMO"))))</f>
        <v>BAJO</v>
      </c>
      <c r="M9" s="13" t="s">
        <v>299</v>
      </c>
      <c r="N9" s="13" t="s">
        <v>287</v>
      </c>
    </row>
    <row r="10" spans="1:14" ht="108" x14ac:dyDescent="0.2">
      <c r="A10" s="9">
        <v>6</v>
      </c>
      <c r="B10" s="139"/>
      <c r="C10" s="143"/>
      <c r="D10" s="10" t="s">
        <v>27</v>
      </c>
      <c r="E10" s="11">
        <v>1</v>
      </c>
      <c r="F10" s="11" t="str">
        <f t="shared" si="0"/>
        <v>Rara vez</v>
      </c>
      <c r="G10" s="3" t="s">
        <v>300</v>
      </c>
      <c r="H10" s="11">
        <v>2</v>
      </c>
      <c r="I10" s="11" t="str">
        <f t="shared" si="1"/>
        <v>Menor</v>
      </c>
      <c r="J10" s="12" t="s">
        <v>301</v>
      </c>
      <c r="K10" s="11">
        <f t="shared" si="2"/>
        <v>2</v>
      </c>
      <c r="L10" s="11" t="str">
        <f t="shared" si="3"/>
        <v>BAJO</v>
      </c>
      <c r="M10" s="13" t="s">
        <v>302</v>
      </c>
      <c r="N10" s="13" t="s">
        <v>303</v>
      </c>
    </row>
    <row r="11" spans="1:14" ht="96" x14ac:dyDescent="0.2">
      <c r="A11" s="9">
        <v>7</v>
      </c>
      <c r="B11" s="139"/>
      <c r="C11" s="141" t="s">
        <v>28</v>
      </c>
      <c r="D11" s="10" t="s">
        <v>29</v>
      </c>
      <c r="E11" s="11">
        <v>1</v>
      </c>
      <c r="F11" s="11" t="str">
        <f t="shared" si="0"/>
        <v>Rara vez</v>
      </c>
      <c r="G11" s="3" t="s">
        <v>304</v>
      </c>
      <c r="H11" s="11">
        <v>1</v>
      </c>
      <c r="I11" s="11" t="str">
        <f t="shared" si="1"/>
        <v>Insignificante</v>
      </c>
      <c r="J11" s="12" t="s">
        <v>30</v>
      </c>
      <c r="K11" s="11">
        <f t="shared" si="2"/>
        <v>1</v>
      </c>
      <c r="L11" s="11" t="str">
        <f t="shared" si="3"/>
        <v>BAJO</v>
      </c>
      <c r="M11" s="13" t="s">
        <v>305</v>
      </c>
      <c r="N11" s="13" t="s">
        <v>303</v>
      </c>
    </row>
    <row r="12" spans="1:14" ht="228" x14ac:dyDescent="0.2">
      <c r="A12" s="9">
        <v>8</v>
      </c>
      <c r="B12" s="139"/>
      <c r="C12" s="142"/>
      <c r="D12" s="10" t="s">
        <v>32</v>
      </c>
      <c r="E12" s="11">
        <v>3</v>
      </c>
      <c r="F12" s="11" t="str">
        <f t="shared" si="0"/>
        <v>Posible</v>
      </c>
      <c r="G12" s="3" t="s">
        <v>306</v>
      </c>
      <c r="H12" s="11">
        <v>3</v>
      </c>
      <c r="I12" s="11" t="str">
        <f t="shared" si="1"/>
        <v>Moderado</v>
      </c>
      <c r="J12" s="12" t="s">
        <v>307</v>
      </c>
      <c r="K12" s="11">
        <f t="shared" si="2"/>
        <v>9</v>
      </c>
      <c r="L12" s="11" t="str">
        <f t="shared" si="3"/>
        <v>ALTO</v>
      </c>
      <c r="M12" s="13" t="s">
        <v>308</v>
      </c>
      <c r="N12" s="13" t="s">
        <v>287</v>
      </c>
    </row>
    <row r="13" spans="1:14" ht="108" x14ac:dyDescent="0.2">
      <c r="A13" s="9">
        <v>9</v>
      </c>
      <c r="B13" s="139"/>
      <c r="C13" s="143"/>
      <c r="D13" s="10" t="s">
        <v>35</v>
      </c>
      <c r="E13" s="11">
        <v>1</v>
      </c>
      <c r="F13" s="11" t="str">
        <f t="shared" si="0"/>
        <v>Rara vez</v>
      </c>
      <c r="G13" s="3" t="s">
        <v>36</v>
      </c>
      <c r="H13" s="11">
        <v>1</v>
      </c>
      <c r="I13" s="11" t="str">
        <f t="shared" si="1"/>
        <v>Insignificante</v>
      </c>
      <c r="J13" s="12" t="s">
        <v>37</v>
      </c>
      <c r="K13" s="11">
        <f t="shared" si="2"/>
        <v>1</v>
      </c>
      <c r="L13" s="11" t="str">
        <f t="shared" si="3"/>
        <v>BAJO</v>
      </c>
      <c r="M13" s="13" t="s">
        <v>38</v>
      </c>
      <c r="N13" s="13" t="s">
        <v>287</v>
      </c>
    </row>
    <row r="14" spans="1:14" ht="120.75" thickBot="1" x14ac:dyDescent="0.25">
      <c r="A14" s="9">
        <v>10</v>
      </c>
      <c r="B14" s="139"/>
      <c r="C14" s="10" t="s">
        <v>40</v>
      </c>
      <c r="D14" s="10" t="s">
        <v>41</v>
      </c>
      <c r="E14" s="11">
        <v>2</v>
      </c>
      <c r="F14" s="11" t="str">
        <f t="shared" si="0"/>
        <v>Improbable</v>
      </c>
      <c r="G14" s="3" t="s">
        <v>42</v>
      </c>
      <c r="H14" s="11">
        <v>2</v>
      </c>
      <c r="I14" s="11" t="str">
        <f t="shared" si="1"/>
        <v>Menor</v>
      </c>
      <c r="J14" s="12" t="s">
        <v>43</v>
      </c>
      <c r="K14" s="11">
        <f t="shared" si="2"/>
        <v>4</v>
      </c>
      <c r="L14" s="11" t="str">
        <f t="shared" si="3"/>
        <v>MEDIO</v>
      </c>
      <c r="M14" s="13" t="s">
        <v>309</v>
      </c>
      <c r="N14" s="13" t="s">
        <v>287</v>
      </c>
    </row>
    <row r="15" spans="1:14" ht="204.75" thickBot="1" x14ac:dyDescent="0.25">
      <c r="A15" s="9">
        <v>11</v>
      </c>
      <c r="B15" s="15" t="s">
        <v>44</v>
      </c>
      <c r="C15" s="16" t="s">
        <v>45</v>
      </c>
      <c r="D15" s="16" t="s">
        <v>46</v>
      </c>
      <c r="E15" s="17">
        <v>1</v>
      </c>
      <c r="F15" s="17" t="str">
        <f t="shared" si="0"/>
        <v>Rara vez</v>
      </c>
      <c r="G15" s="18" t="s">
        <v>47</v>
      </c>
      <c r="H15" s="11">
        <v>3</v>
      </c>
      <c r="I15" s="17" t="str">
        <f t="shared" si="1"/>
        <v>Moderado</v>
      </c>
      <c r="J15" s="19" t="s">
        <v>310</v>
      </c>
      <c r="K15" s="11">
        <f t="shared" si="2"/>
        <v>3</v>
      </c>
      <c r="L15" s="17" t="str">
        <f t="shared" si="3"/>
        <v>BAJO</v>
      </c>
      <c r="M15" s="13" t="s">
        <v>311</v>
      </c>
      <c r="N15" s="97" t="s">
        <v>312</v>
      </c>
    </row>
    <row r="16" spans="1:14" ht="168.75" thickBot="1" x14ac:dyDescent="0.25">
      <c r="A16" s="9">
        <v>12</v>
      </c>
      <c r="B16" s="90" t="s">
        <v>49</v>
      </c>
      <c r="C16" s="21" t="s">
        <v>50</v>
      </c>
      <c r="D16" s="21" t="s">
        <v>51</v>
      </c>
      <c r="E16" s="22">
        <v>2</v>
      </c>
      <c r="F16" s="22" t="str">
        <f t="shared" si="0"/>
        <v>Improbable</v>
      </c>
      <c r="G16" s="23" t="s">
        <v>313</v>
      </c>
      <c r="H16" s="11">
        <v>1</v>
      </c>
      <c r="I16" s="22" t="str">
        <f t="shared" si="1"/>
        <v>Insignificante</v>
      </c>
      <c r="J16" s="24" t="s">
        <v>53</v>
      </c>
      <c r="K16" s="11">
        <f t="shared" si="2"/>
        <v>2</v>
      </c>
      <c r="L16" s="22" t="str">
        <f t="shared" si="3"/>
        <v>BAJO</v>
      </c>
      <c r="M16" s="13" t="s">
        <v>54</v>
      </c>
      <c r="N16" s="13" t="s">
        <v>314</v>
      </c>
    </row>
    <row r="17" spans="1:14" ht="228.75" thickBot="1" x14ac:dyDescent="0.25">
      <c r="A17" s="9">
        <v>13</v>
      </c>
      <c r="B17" s="138" t="s">
        <v>55</v>
      </c>
      <c r="C17" s="21" t="s">
        <v>56</v>
      </c>
      <c r="D17" s="21" t="s">
        <v>57</v>
      </c>
      <c r="E17" s="22">
        <v>1</v>
      </c>
      <c r="F17" s="22" t="str">
        <f t="shared" si="0"/>
        <v>Rara vez</v>
      </c>
      <c r="G17" s="23" t="s">
        <v>315</v>
      </c>
      <c r="H17" s="11">
        <v>3</v>
      </c>
      <c r="I17" s="22" t="str">
        <f t="shared" si="1"/>
        <v>Moderado</v>
      </c>
      <c r="J17" s="24" t="s">
        <v>316</v>
      </c>
      <c r="K17" s="11">
        <f t="shared" si="2"/>
        <v>3</v>
      </c>
      <c r="L17" s="22" t="str">
        <f t="shared" si="3"/>
        <v>BAJO</v>
      </c>
      <c r="M17" s="13" t="s">
        <v>317</v>
      </c>
      <c r="N17" s="13" t="s">
        <v>303</v>
      </c>
    </row>
    <row r="18" spans="1:14" ht="156" x14ac:dyDescent="0.2">
      <c r="A18" s="9">
        <v>14</v>
      </c>
      <c r="B18" s="139"/>
      <c r="C18" s="10" t="s">
        <v>61</v>
      </c>
      <c r="D18" s="10" t="s">
        <v>62</v>
      </c>
      <c r="E18" s="11">
        <v>1</v>
      </c>
      <c r="F18" s="11" t="str">
        <f t="shared" si="0"/>
        <v>Rara vez</v>
      </c>
      <c r="G18" s="23" t="s">
        <v>318</v>
      </c>
      <c r="H18" s="11">
        <v>3</v>
      </c>
      <c r="I18" s="11" t="str">
        <f t="shared" si="1"/>
        <v>Moderado</v>
      </c>
      <c r="J18" s="24" t="s">
        <v>319</v>
      </c>
      <c r="K18" s="11">
        <f t="shared" si="2"/>
        <v>3</v>
      </c>
      <c r="L18" s="11" t="str">
        <f t="shared" si="3"/>
        <v>BAJO</v>
      </c>
      <c r="M18" s="13" t="s">
        <v>317</v>
      </c>
      <c r="N18" s="13" t="s">
        <v>303</v>
      </c>
    </row>
    <row r="19" spans="1:14" ht="144.75" thickBot="1" x14ac:dyDescent="0.25">
      <c r="A19" s="9">
        <v>15</v>
      </c>
      <c r="B19" s="140"/>
      <c r="C19" s="25" t="s">
        <v>63</v>
      </c>
      <c r="D19" s="25" t="s">
        <v>64</v>
      </c>
      <c r="E19" s="26">
        <v>1</v>
      </c>
      <c r="F19" s="26" t="str">
        <f t="shared" si="0"/>
        <v>Rara vez</v>
      </c>
      <c r="G19" s="27" t="s">
        <v>320</v>
      </c>
      <c r="H19" s="11">
        <v>1</v>
      </c>
      <c r="I19" s="26" t="str">
        <f t="shared" si="1"/>
        <v>Insignificante</v>
      </c>
      <c r="J19" s="28" t="s">
        <v>66</v>
      </c>
      <c r="K19" s="11">
        <f t="shared" si="2"/>
        <v>1</v>
      </c>
      <c r="L19" s="26" t="str">
        <f t="shared" si="3"/>
        <v>BAJO</v>
      </c>
      <c r="M19" s="13" t="s">
        <v>321</v>
      </c>
      <c r="N19" s="13" t="s">
        <v>303</v>
      </c>
    </row>
    <row r="20" spans="1:14" ht="144.75" thickBot="1" x14ac:dyDescent="0.25">
      <c r="A20" s="9">
        <v>16</v>
      </c>
      <c r="B20" s="138" t="s">
        <v>68</v>
      </c>
      <c r="C20" s="21" t="s">
        <v>69</v>
      </c>
      <c r="D20" s="21" t="s">
        <v>70</v>
      </c>
      <c r="E20" s="22">
        <v>2</v>
      </c>
      <c r="F20" s="22" t="str">
        <f t="shared" si="0"/>
        <v>Improbable</v>
      </c>
      <c r="G20" s="23" t="s">
        <v>322</v>
      </c>
      <c r="H20" s="11">
        <v>1</v>
      </c>
      <c r="I20" s="22" t="str">
        <f t="shared" si="1"/>
        <v>Insignificante</v>
      </c>
      <c r="J20" s="24" t="s">
        <v>323</v>
      </c>
      <c r="K20" s="11">
        <f t="shared" si="2"/>
        <v>2</v>
      </c>
      <c r="L20" s="22" t="str">
        <f t="shared" si="3"/>
        <v>BAJO</v>
      </c>
      <c r="M20" s="13" t="s">
        <v>324</v>
      </c>
      <c r="N20" s="13" t="s">
        <v>303</v>
      </c>
    </row>
    <row r="21" spans="1:14" ht="108.75" thickBot="1" x14ac:dyDescent="0.25">
      <c r="A21" s="9">
        <v>17</v>
      </c>
      <c r="B21" s="139"/>
      <c r="C21" s="10" t="s">
        <v>72</v>
      </c>
      <c r="D21" s="10" t="s">
        <v>73</v>
      </c>
      <c r="E21" s="11">
        <v>1</v>
      </c>
      <c r="F21" s="11" t="str">
        <f t="shared" si="0"/>
        <v>Rara vez</v>
      </c>
      <c r="G21" s="3" t="s">
        <v>325</v>
      </c>
      <c r="H21" s="11">
        <v>1</v>
      </c>
      <c r="I21" s="11" t="str">
        <f t="shared" si="1"/>
        <v>Insignificante</v>
      </c>
      <c r="J21" s="24" t="s">
        <v>326</v>
      </c>
      <c r="K21" s="11">
        <f t="shared" si="2"/>
        <v>1</v>
      </c>
      <c r="L21" s="11" t="str">
        <f t="shared" si="3"/>
        <v>BAJO</v>
      </c>
      <c r="M21" s="13" t="s">
        <v>324</v>
      </c>
      <c r="N21" s="13" t="s">
        <v>303</v>
      </c>
    </row>
    <row r="22" spans="1:14" ht="72.75" thickBot="1" x14ac:dyDescent="0.25">
      <c r="A22" s="9">
        <v>18</v>
      </c>
      <c r="B22" s="139"/>
      <c r="C22" s="10" t="s">
        <v>75</v>
      </c>
      <c r="D22" s="10" t="s">
        <v>76</v>
      </c>
      <c r="E22" s="11">
        <v>1</v>
      </c>
      <c r="F22" s="11" t="str">
        <f t="shared" si="0"/>
        <v>Rara vez</v>
      </c>
      <c r="G22" s="23" t="s">
        <v>327</v>
      </c>
      <c r="H22" s="11">
        <v>1</v>
      </c>
      <c r="I22" s="11" t="str">
        <f t="shared" si="1"/>
        <v>Insignificante</v>
      </c>
      <c r="J22" s="24" t="s">
        <v>328</v>
      </c>
      <c r="K22" s="11">
        <f t="shared" si="2"/>
        <v>1</v>
      </c>
      <c r="L22" s="11" t="str">
        <f t="shared" si="3"/>
        <v>BAJO</v>
      </c>
      <c r="M22" s="13" t="s">
        <v>324</v>
      </c>
      <c r="N22" s="13" t="s">
        <v>303</v>
      </c>
    </row>
    <row r="23" spans="1:14" ht="48" x14ac:dyDescent="0.2">
      <c r="A23" s="9">
        <v>19</v>
      </c>
      <c r="B23" s="139"/>
      <c r="C23" s="10" t="s">
        <v>77</v>
      </c>
      <c r="D23" s="10" t="s">
        <v>78</v>
      </c>
      <c r="E23" s="11">
        <v>1</v>
      </c>
      <c r="F23" s="11" t="str">
        <f t="shared" si="0"/>
        <v>Rara vez</v>
      </c>
      <c r="G23" s="23" t="s">
        <v>329</v>
      </c>
      <c r="H23" s="11">
        <v>1</v>
      </c>
      <c r="I23" s="11" t="str">
        <f t="shared" si="1"/>
        <v>Insignificante</v>
      </c>
      <c r="J23" s="24" t="s">
        <v>330</v>
      </c>
      <c r="K23" s="11">
        <f t="shared" si="2"/>
        <v>1</v>
      </c>
      <c r="L23" s="11" t="str">
        <f t="shared" si="3"/>
        <v>BAJO</v>
      </c>
      <c r="M23" s="13" t="s">
        <v>331</v>
      </c>
      <c r="N23" s="13" t="s">
        <v>303</v>
      </c>
    </row>
    <row r="24" spans="1:14" ht="132" x14ac:dyDescent="0.2">
      <c r="A24" s="9">
        <v>20</v>
      </c>
      <c r="B24" s="139"/>
      <c r="C24" s="10" t="s">
        <v>79</v>
      </c>
      <c r="D24" s="10" t="s">
        <v>80</v>
      </c>
      <c r="E24" s="11">
        <v>1</v>
      </c>
      <c r="F24" s="11" t="str">
        <f t="shared" si="0"/>
        <v>Rara vez</v>
      </c>
      <c r="G24" s="29" t="s">
        <v>332</v>
      </c>
      <c r="H24" s="11">
        <v>1</v>
      </c>
      <c r="I24" s="11" t="str">
        <f t="shared" si="1"/>
        <v>Insignificante</v>
      </c>
      <c r="J24" s="30" t="s">
        <v>333</v>
      </c>
      <c r="K24" s="11">
        <f t="shared" si="2"/>
        <v>1</v>
      </c>
      <c r="L24" s="11" t="str">
        <f t="shared" si="3"/>
        <v>BAJO</v>
      </c>
      <c r="M24" s="13" t="s">
        <v>334</v>
      </c>
      <c r="N24" s="13" t="s">
        <v>303</v>
      </c>
    </row>
    <row r="25" spans="1:14" ht="36" x14ac:dyDescent="0.2">
      <c r="A25" s="9">
        <v>21</v>
      </c>
      <c r="B25" s="139"/>
      <c r="C25" s="10" t="s">
        <v>81</v>
      </c>
      <c r="D25" s="10" t="s">
        <v>82</v>
      </c>
      <c r="E25" s="11">
        <v>1</v>
      </c>
      <c r="F25" s="11" t="str">
        <f t="shared" si="0"/>
        <v>Rara vez</v>
      </c>
      <c r="G25" s="3" t="s">
        <v>335</v>
      </c>
      <c r="H25" s="11">
        <v>1</v>
      </c>
      <c r="I25" s="11" t="str">
        <f t="shared" si="1"/>
        <v>Insignificante</v>
      </c>
      <c r="J25" s="12" t="s">
        <v>23</v>
      </c>
      <c r="K25" s="11">
        <f t="shared" si="2"/>
        <v>1</v>
      </c>
      <c r="L25" s="11" t="str">
        <f t="shared" si="3"/>
        <v>BAJO</v>
      </c>
      <c r="M25" s="13" t="s">
        <v>23</v>
      </c>
      <c r="N25" s="94"/>
    </row>
    <row r="26" spans="1:14" ht="96" x14ac:dyDescent="0.2">
      <c r="A26" s="9">
        <v>22</v>
      </c>
      <c r="B26" s="139"/>
      <c r="C26" s="10" t="s">
        <v>86</v>
      </c>
      <c r="D26" s="10" t="s">
        <v>87</v>
      </c>
      <c r="E26" s="11">
        <v>1</v>
      </c>
      <c r="F26" s="11" t="str">
        <f t="shared" si="0"/>
        <v>Rara vez</v>
      </c>
      <c r="G26" s="3" t="s">
        <v>336</v>
      </c>
      <c r="H26" s="11">
        <v>1</v>
      </c>
      <c r="I26" s="11" t="str">
        <f t="shared" si="1"/>
        <v>Insignificante</v>
      </c>
      <c r="J26" s="12" t="s">
        <v>88</v>
      </c>
      <c r="K26" s="11">
        <f t="shared" si="2"/>
        <v>1</v>
      </c>
      <c r="L26" s="11" t="str">
        <f t="shared" si="3"/>
        <v>BAJO</v>
      </c>
      <c r="M26" s="13" t="s">
        <v>337</v>
      </c>
      <c r="N26" s="13" t="s">
        <v>303</v>
      </c>
    </row>
    <row r="27" spans="1:14" ht="180.75" thickBot="1" x14ac:dyDescent="0.25">
      <c r="A27" s="9">
        <v>23</v>
      </c>
      <c r="B27" s="140"/>
      <c r="C27" s="25" t="s">
        <v>89</v>
      </c>
      <c r="D27" s="25" t="s">
        <v>90</v>
      </c>
      <c r="E27" s="26">
        <v>1</v>
      </c>
      <c r="F27" s="26" t="str">
        <f t="shared" si="0"/>
        <v>Rara vez</v>
      </c>
      <c r="G27" s="27" t="s">
        <v>91</v>
      </c>
      <c r="H27" s="11">
        <v>3</v>
      </c>
      <c r="I27" s="26" t="str">
        <f t="shared" si="1"/>
        <v>Moderado</v>
      </c>
      <c r="J27" s="12" t="s">
        <v>338</v>
      </c>
      <c r="K27" s="11">
        <f t="shared" si="2"/>
        <v>3</v>
      </c>
      <c r="L27" s="26" t="str">
        <f t="shared" si="3"/>
        <v>BAJO</v>
      </c>
      <c r="M27" s="13" t="s">
        <v>339</v>
      </c>
      <c r="N27" s="13" t="s">
        <v>340</v>
      </c>
    </row>
    <row r="28" spans="1:14" ht="20.25" customHeight="1" x14ac:dyDescent="0.2">
      <c r="E28" s="31"/>
      <c r="F28" s="31"/>
      <c r="I28" s="32"/>
      <c r="J28" s="32"/>
      <c r="K28" s="32"/>
    </row>
    <row r="29" spans="1:14" ht="20.25" customHeight="1" x14ac:dyDescent="0.2">
      <c r="E29" s="31"/>
      <c r="F29" s="31"/>
      <c r="I29" s="32"/>
      <c r="J29" s="32"/>
      <c r="K29" s="32"/>
    </row>
  </sheetData>
  <autoFilter ref="A4:N4">
    <sortState ref="A12:N48">
      <sortCondition ref="A11"/>
    </sortState>
  </autoFilter>
  <mergeCells count="10">
    <mergeCell ref="B20:B27"/>
    <mergeCell ref="A1:C3"/>
    <mergeCell ref="D1:N1"/>
    <mergeCell ref="D2:I2"/>
    <mergeCell ref="J2:N2"/>
    <mergeCell ref="D3:N3"/>
    <mergeCell ref="B5:B14"/>
    <mergeCell ref="C5:C10"/>
    <mergeCell ref="C11:C13"/>
    <mergeCell ref="B17:B19"/>
  </mergeCells>
  <conditionalFormatting sqref="L5:L27">
    <cfRule type="cellIs" dxfId="57" priority="55" operator="equal">
      <formula>"EXTREMO"</formula>
    </cfRule>
    <cfRule type="cellIs" dxfId="56" priority="56" operator="equal">
      <formula>"MEDIO"</formula>
    </cfRule>
    <cfRule type="cellIs" dxfId="55" priority="57" operator="equal">
      <formula>"BAJO"</formula>
    </cfRule>
    <cfRule type="cellIs" dxfId="54" priority="58" operator="equal">
      <formula>"ALTO"</formula>
    </cfRule>
  </conditionalFormatting>
  <conditionalFormatting sqref="E5:E11 E14:E29 H5:H27">
    <cfRule type="cellIs" dxfId="53" priority="50" operator="equal">
      <formula>5</formula>
    </cfRule>
    <cfRule type="cellIs" dxfId="52" priority="51" operator="equal">
      <formula>4</formula>
    </cfRule>
    <cfRule type="cellIs" dxfId="51" priority="52" operator="equal">
      <formula>3</formula>
    </cfRule>
    <cfRule type="cellIs" dxfId="50" priority="53" operator="equal">
      <formula>2</formula>
    </cfRule>
    <cfRule type="cellIs" dxfId="49" priority="54" operator="equal">
      <formula>1</formula>
    </cfRule>
  </conditionalFormatting>
  <conditionalFormatting sqref="K5:K27">
    <cfRule type="cellIs" dxfId="48" priority="46" operator="greaterThan">
      <formula>12</formula>
    </cfRule>
    <cfRule type="cellIs" dxfId="47" priority="47" operator="between">
      <formula>4</formula>
      <formula>7</formula>
    </cfRule>
    <cfRule type="cellIs" dxfId="46" priority="48" operator="between">
      <formula>1</formula>
      <formula>3</formula>
    </cfRule>
    <cfRule type="cellIs" dxfId="45" priority="49" operator="between">
      <formula>8</formula>
      <formula>11</formula>
    </cfRule>
  </conditionalFormatting>
  <conditionalFormatting sqref="F28:F29 G12:G13 F5:G11 F14:G19 F25:G27 F20:F24">
    <cfRule type="cellIs" dxfId="44" priority="41" operator="equal">
      <formula>"Casi seguro"</formula>
    </cfRule>
    <cfRule type="cellIs" dxfId="43" priority="42" operator="equal">
      <formula>"Probable"</formula>
    </cfRule>
    <cfRule type="cellIs" dxfId="42" priority="43" operator="equal">
      <formula>"Posible"</formula>
    </cfRule>
    <cfRule type="cellIs" dxfId="41" priority="44" operator="equal">
      <formula>"Improbable"</formula>
    </cfRule>
    <cfRule type="cellIs" dxfId="40" priority="45" operator="equal">
      <formula>"Rara vez"</formula>
    </cfRule>
  </conditionalFormatting>
  <conditionalFormatting sqref="I5:J27">
    <cfRule type="cellIs" dxfId="39" priority="36" operator="equal">
      <formula>"Catastrófico"</formula>
    </cfRule>
    <cfRule type="cellIs" dxfId="38" priority="37" operator="equal">
      <formula>"Mayor"</formula>
    </cfRule>
    <cfRule type="cellIs" dxfId="37" priority="38" operator="equal">
      <formula>"Moderado"</formula>
    </cfRule>
    <cfRule type="cellIs" dxfId="36" priority="39" operator="equal">
      <formula>"Menor"</formula>
    </cfRule>
    <cfRule type="cellIs" dxfId="35" priority="40" operator="equal">
      <formula>"Insignificante"</formula>
    </cfRule>
  </conditionalFormatting>
  <conditionalFormatting sqref="E12">
    <cfRule type="cellIs" dxfId="34" priority="31" operator="equal">
      <formula>5</formula>
    </cfRule>
    <cfRule type="cellIs" dxfId="33" priority="32" operator="equal">
      <formula>4</formula>
    </cfRule>
    <cfRule type="cellIs" dxfId="32" priority="33" operator="equal">
      <formula>3</formula>
    </cfRule>
    <cfRule type="cellIs" dxfId="31" priority="34" operator="equal">
      <formula>2</formula>
    </cfRule>
    <cfRule type="cellIs" dxfId="30" priority="35" operator="equal">
      <formula>1</formula>
    </cfRule>
  </conditionalFormatting>
  <conditionalFormatting sqref="F12">
    <cfRule type="cellIs" dxfId="29" priority="26" operator="equal">
      <formula>"Casi seguro"</formula>
    </cfRule>
    <cfRule type="cellIs" dxfId="28" priority="27" operator="equal">
      <formula>"Probable"</formula>
    </cfRule>
    <cfRule type="cellIs" dxfId="27" priority="28" operator="equal">
      <formula>"Posible"</formula>
    </cfRule>
    <cfRule type="cellIs" dxfId="26" priority="29" operator="equal">
      <formula>"Improbable"</formula>
    </cfRule>
    <cfRule type="cellIs" dxfId="25" priority="30" operator="equal">
      <formula>"Rara vez"</formula>
    </cfRule>
  </conditionalFormatting>
  <conditionalFormatting sqref="E13">
    <cfRule type="cellIs" dxfId="24" priority="21" operator="equal">
      <formula>5</formula>
    </cfRule>
    <cfRule type="cellIs" dxfId="23" priority="22" operator="equal">
      <formula>4</formula>
    </cfRule>
    <cfRule type="cellIs" dxfId="22" priority="23" operator="equal">
      <formula>3</formula>
    </cfRule>
    <cfRule type="cellIs" dxfId="21" priority="24" operator="equal">
      <formula>2</formula>
    </cfRule>
    <cfRule type="cellIs" dxfId="20" priority="25" operator="equal">
      <formula>1</formula>
    </cfRule>
  </conditionalFormatting>
  <conditionalFormatting sqref="F13">
    <cfRule type="cellIs" dxfId="19" priority="16" operator="equal">
      <formula>"Casi seguro"</formula>
    </cfRule>
    <cfRule type="cellIs" dxfId="18" priority="17" operator="equal">
      <formula>"Probable"</formula>
    </cfRule>
    <cfRule type="cellIs" dxfId="17" priority="18" operator="equal">
      <formula>"Posible"</formula>
    </cfRule>
    <cfRule type="cellIs" dxfId="16" priority="19" operator="equal">
      <formula>"Improbable"</formula>
    </cfRule>
    <cfRule type="cellIs" dxfId="15" priority="20" operator="equal">
      <formula>"Rara vez"</formula>
    </cfRule>
  </conditionalFormatting>
  <conditionalFormatting sqref="G20">
    <cfRule type="cellIs" dxfId="14" priority="11" operator="equal">
      <formula>"Casi seguro"</formula>
    </cfRule>
    <cfRule type="cellIs" dxfId="13" priority="12" operator="equal">
      <formula>"Probable"</formula>
    </cfRule>
    <cfRule type="cellIs" dxfId="12" priority="13" operator="equal">
      <formula>"Posible"</formula>
    </cfRule>
    <cfRule type="cellIs" dxfId="11" priority="14" operator="equal">
      <formula>"Improbable"</formula>
    </cfRule>
    <cfRule type="cellIs" dxfId="10" priority="15" operator="equal">
      <formula>"Rara vez"</formula>
    </cfRule>
  </conditionalFormatting>
  <conditionalFormatting sqref="G21">
    <cfRule type="cellIs" dxfId="9" priority="6" operator="equal">
      <formula>"Casi seguro"</formula>
    </cfRule>
    <cfRule type="cellIs" dxfId="8" priority="7" operator="equal">
      <formula>"Probable"</formula>
    </cfRule>
    <cfRule type="cellIs" dxfId="7" priority="8" operator="equal">
      <formula>"Posible"</formula>
    </cfRule>
    <cfRule type="cellIs" dxfId="6" priority="9" operator="equal">
      <formula>"Improbable"</formula>
    </cfRule>
    <cfRule type="cellIs" dxfId="5" priority="10" operator="equal">
      <formula>"Rara vez"</formula>
    </cfRule>
  </conditionalFormatting>
  <conditionalFormatting sqref="G22:G24">
    <cfRule type="cellIs" dxfId="4" priority="1" operator="equal">
      <formula>"Casi seguro"</formula>
    </cfRule>
    <cfRule type="cellIs" dxfId="3" priority="2" operator="equal">
      <formula>"Probable"</formula>
    </cfRule>
    <cfRule type="cellIs" dxfId="2" priority="3" operator="equal">
      <formula>"Posible"</formula>
    </cfRule>
    <cfRule type="cellIs" dxfId="1" priority="4" operator="equal">
      <formula>"Improbable"</formula>
    </cfRule>
    <cfRule type="cellIs" dxfId="0" priority="5" operator="equal">
      <formula>"Rara vez"</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CONVENCIONES</vt:lpstr>
      <vt:lpstr>INFO CENTRO DE TRABAJO S.ADM</vt:lpstr>
      <vt:lpstr>EVALUACIÓN RIESGOS ADMINISTRATI</vt:lpstr>
      <vt:lpstr>INFO CENTRO DE TRABAJO S.OP</vt:lpstr>
      <vt:lpstr>EVALUACIÓN RIESGOS OPERATIVA</vt:lpstr>
      <vt:lpstr>INFO CENTRO DE TRABAJO S. PRO</vt:lpstr>
      <vt:lpstr>EVALUACIÓN RIESGOS PRODUCCION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Isaacs</dc:creator>
  <cp:lastModifiedBy>Diana Paola Reay Gomez</cp:lastModifiedBy>
  <dcterms:created xsi:type="dcterms:W3CDTF">2021-05-26T16:21:39Z</dcterms:created>
  <dcterms:modified xsi:type="dcterms:W3CDTF">2024-06-18T10:53:35Z</dcterms:modified>
</cp:coreProperties>
</file>